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rlosyanez/Documents/lista-cb/"/>
    </mc:Choice>
  </mc:AlternateContent>
  <xr:revisionPtr revIDLastSave="0" documentId="13_ncr:1_{0D67B6F5-9BFD-7044-A79A-BAA1231A200F}" xr6:coauthVersionLast="47" xr6:coauthVersionMax="47" xr10:uidLastSave="{00000000-0000-0000-0000-000000000000}"/>
  <bookViews>
    <workbookView xWindow="0" yWindow="760" windowWidth="30240" windowHeight="17620" xr2:uid="{7C1CB140-3D0A-7D4F-AA37-4F2BBC3134C1}"/>
  </bookViews>
  <sheets>
    <sheet name="Hoja1" sheetId="1" r:id="rId1"/>
    <sheet name="Hoja2" sheetId="2" r:id="rId2"/>
  </sheets>
  <externalReferences>
    <externalReference r:id="rId3"/>
  </externalReferences>
  <definedNames>
    <definedName name="_xlnm._FilterDatabase" localSheetId="0" hidden="1">Hoja1!$BO$1:$BZ$186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186" i="1" l="1"/>
  <c r="AG186" i="1"/>
  <c r="AI186" i="1"/>
  <c r="AJ186" i="1"/>
  <c r="AL186" i="1"/>
  <c r="BB186" i="1"/>
  <c r="BO186" i="1" s="1"/>
  <c r="BY186" i="1" s="1"/>
  <c r="BD186" i="1"/>
  <c r="BQ186" i="1" s="1"/>
  <c r="BF186" i="1"/>
  <c r="BG186" i="1"/>
  <c r="BH186" i="1"/>
  <c r="BI186" i="1"/>
  <c r="BT186" i="1" s="1"/>
  <c r="BK186" i="1"/>
  <c r="BV186" i="1" s="1"/>
  <c r="BL186" i="1"/>
  <c r="BW186" i="1" s="1"/>
  <c r="Y186" i="1"/>
  <c r="Z186" i="1"/>
  <c r="T186" i="1"/>
  <c r="AH186" i="1" s="1"/>
  <c r="AK186" i="1" s="1"/>
  <c r="K186" i="1"/>
  <c r="BZ186" i="1" s="1"/>
  <c r="I186" i="1"/>
  <c r="G186" i="1"/>
  <c r="BJ186" i="1" s="1"/>
  <c r="BU186" i="1" s="1"/>
  <c r="F186" i="1"/>
  <c r="BL185" i="1"/>
  <c r="BW185" i="1" s="1"/>
  <c r="BK185" i="1"/>
  <c r="BV185" i="1" s="1"/>
  <c r="BI185" i="1"/>
  <c r="BT185" i="1" s="1"/>
  <c r="BH185" i="1"/>
  <c r="BG185" i="1"/>
  <c r="BF185" i="1"/>
  <c r="BD185" i="1"/>
  <c r="BQ185" i="1" s="1"/>
  <c r="BB185" i="1"/>
  <c r="BO185" i="1" s="1"/>
  <c r="BY185" i="1" s="1"/>
  <c r="AL185" i="1"/>
  <c r="AJ185" i="1"/>
  <c r="AI185" i="1"/>
  <c r="AH185" i="1"/>
  <c r="AG185" i="1"/>
  <c r="AF185" i="1"/>
  <c r="Z185" i="1"/>
  <c r="Y185" i="1"/>
  <c r="K185" i="1"/>
  <c r="BZ185" i="1" s="1"/>
  <c r="I185" i="1"/>
  <c r="G185" i="1"/>
  <c r="BJ185" i="1" s="1"/>
  <c r="BU185" i="1" s="1"/>
  <c r="F185" i="1"/>
  <c r="H186" i="1" l="1"/>
  <c r="BE186" i="1" s="1"/>
  <c r="BR186" i="1" s="1"/>
  <c r="AM186" i="1"/>
  <c r="AK185" i="1"/>
  <c r="AM185" i="1" s="1"/>
  <c r="H185" i="1"/>
  <c r="BS185" i="1"/>
  <c r="BS186" i="1"/>
  <c r="BC186" i="1" l="1"/>
  <c r="BP186" i="1" s="1"/>
  <c r="BE185" i="1"/>
  <c r="BR185" i="1" s="1"/>
  <c r="BC185" i="1"/>
  <c r="BP185" i="1" s="1"/>
  <c r="F22" i="1" l="1"/>
  <c r="BG3" i="1"/>
  <c r="BH3" i="1"/>
  <c r="BG4" i="1"/>
  <c r="BH4" i="1"/>
  <c r="BG5" i="1"/>
  <c r="BH5" i="1"/>
  <c r="BG6" i="1"/>
  <c r="BH6" i="1"/>
  <c r="BG7" i="1"/>
  <c r="BH7" i="1"/>
  <c r="BG8" i="1"/>
  <c r="BH8" i="1"/>
  <c r="BG9" i="1"/>
  <c r="BH9" i="1"/>
  <c r="BG10" i="1"/>
  <c r="BH10" i="1"/>
  <c r="BG11" i="1"/>
  <c r="BH11" i="1"/>
  <c r="BG12" i="1"/>
  <c r="BH12" i="1"/>
  <c r="BG13" i="1"/>
  <c r="BH13" i="1"/>
  <c r="BG14" i="1"/>
  <c r="BH14" i="1"/>
  <c r="BG15" i="1"/>
  <c r="BH15" i="1"/>
  <c r="BG16" i="1"/>
  <c r="BH16" i="1"/>
  <c r="BG17" i="1"/>
  <c r="BH17" i="1"/>
  <c r="BG18" i="1"/>
  <c r="BH18" i="1"/>
  <c r="BG19" i="1"/>
  <c r="BH19" i="1"/>
  <c r="BG20" i="1"/>
  <c r="BH20" i="1"/>
  <c r="BG21" i="1"/>
  <c r="BH21" i="1"/>
  <c r="BG22" i="1"/>
  <c r="BH22" i="1"/>
  <c r="BG23" i="1"/>
  <c r="BH23" i="1"/>
  <c r="BG24" i="1"/>
  <c r="BH24" i="1"/>
  <c r="BG25" i="1"/>
  <c r="BH25" i="1"/>
  <c r="BG26" i="1"/>
  <c r="BH26" i="1"/>
  <c r="BG27" i="1"/>
  <c r="BH27" i="1"/>
  <c r="BG28" i="1"/>
  <c r="BH28" i="1"/>
  <c r="BG29" i="1"/>
  <c r="BH29" i="1"/>
  <c r="BG30" i="1"/>
  <c r="BH30" i="1"/>
  <c r="BG31" i="1"/>
  <c r="BH31" i="1"/>
  <c r="BG32" i="1"/>
  <c r="BH32" i="1"/>
  <c r="BG33" i="1"/>
  <c r="BH33" i="1"/>
  <c r="BG34" i="1"/>
  <c r="BH34" i="1"/>
  <c r="BG35" i="1"/>
  <c r="BH35" i="1"/>
  <c r="BG36" i="1"/>
  <c r="BH36" i="1"/>
  <c r="BG37" i="1"/>
  <c r="BH37" i="1"/>
  <c r="BG38" i="1"/>
  <c r="BH38" i="1"/>
  <c r="BG39" i="1"/>
  <c r="BH39" i="1"/>
  <c r="BG40" i="1"/>
  <c r="BH40" i="1"/>
  <c r="BG41" i="1"/>
  <c r="BH41" i="1"/>
  <c r="BG42" i="1"/>
  <c r="BH42" i="1"/>
  <c r="BG43" i="1"/>
  <c r="BH43" i="1"/>
  <c r="BG44" i="1"/>
  <c r="BH44" i="1"/>
  <c r="BG45" i="1"/>
  <c r="BH45" i="1"/>
  <c r="BG46" i="1"/>
  <c r="BH46" i="1"/>
  <c r="BG47" i="1"/>
  <c r="BH47" i="1"/>
  <c r="BG48" i="1"/>
  <c r="BH48" i="1"/>
  <c r="BG49" i="1"/>
  <c r="BH49" i="1"/>
  <c r="BG50" i="1"/>
  <c r="BH50" i="1"/>
  <c r="BG51" i="1"/>
  <c r="BH51" i="1"/>
  <c r="BG52" i="1"/>
  <c r="BH52" i="1"/>
  <c r="BG53" i="1"/>
  <c r="BH53" i="1"/>
  <c r="BG54" i="1"/>
  <c r="BH54" i="1"/>
  <c r="BG55" i="1"/>
  <c r="BH55" i="1"/>
  <c r="BG56" i="1"/>
  <c r="BH56" i="1"/>
  <c r="BG57" i="1"/>
  <c r="BH57" i="1"/>
  <c r="BG58" i="1"/>
  <c r="BH58" i="1"/>
  <c r="BG59" i="1"/>
  <c r="BH59" i="1"/>
  <c r="BG60" i="1"/>
  <c r="BH60" i="1"/>
  <c r="BG61" i="1"/>
  <c r="BH61" i="1"/>
  <c r="BG62" i="1"/>
  <c r="BH62" i="1"/>
  <c r="BG63" i="1"/>
  <c r="BH63" i="1"/>
  <c r="BG64" i="1"/>
  <c r="BH64" i="1"/>
  <c r="BG65" i="1"/>
  <c r="BH65" i="1"/>
  <c r="BG66" i="1"/>
  <c r="BH66" i="1"/>
  <c r="BG67" i="1"/>
  <c r="BH67" i="1"/>
  <c r="BG68" i="1"/>
  <c r="BH68" i="1"/>
  <c r="BG69" i="1"/>
  <c r="BH69" i="1"/>
  <c r="BG70" i="1"/>
  <c r="BH70" i="1"/>
  <c r="BG71" i="1"/>
  <c r="BH71" i="1"/>
  <c r="BG72" i="1"/>
  <c r="BH72" i="1"/>
  <c r="BG73" i="1"/>
  <c r="BH73" i="1"/>
  <c r="BG74" i="1"/>
  <c r="BH74" i="1"/>
  <c r="BG75" i="1"/>
  <c r="BH75" i="1"/>
  <c r="BG76" i="1"/>
  <c r="BH76" i="1"/>
  <c r="BG77" i="1"/>
  <c r="BH77" i="1"/>
  <c r="BG78" i="1"/>
  <c r="BH78" i="1"/>
  <c r="BG79" i="1"/>
  <c r="BH79" i="1"/>
  <c r="BG80" i="1"/>
  <c r="BH80" i="1"/>
  <c r="BG81" i="1"/>
  <c r="BH81" i="1"/>
  <c r="BG82" i="1"/>
  <c r="BH82" i="1"/>
  <c r="BG83" i="1"/>
  <c r="BH83" i="1"/>
  <c r="BG84" i="1"/>
  <c r="BH84" i="1"/>
  <c r="BG85" i="1"/>
  <c r="BH85" i="1"/>
  <c r="BG86" i="1"/>
  <c r="BH86" i="1"/>
  <c r="BG87" i="1"/>
  <c r="BH87" i="1"/>
  <c r="BG88" i="1"/>
  <c r="BH88" i="1"/>
  <c r="BG89" i="1"/>
  <c r="BH89" i="1"/>
  <c r="BG90" i="1"/>
  <c r="BH90" i="1"/>
  <c r="BG91" i="1"/>
  <c r="BH91" i="1"/>
  <c r="BG92" i="1"/>
  <c r="BH92" i="1"/>
  <c r="BG93" i="1"/>
  <c r="BH93" i="1"/>
  <c r="BG94" i="1"/>
  <c r="BH94" i="1"/>
  <c r="BG95" i="1"/>
  <c r="BH95" i="1"/>
  <c r="BG96" i="1"/>
  <c r="BH96" i="1"/>
  <c r="BG97" i="1"/>
  <c r="BH97" i="1"/>
  <c r="BG98" i="1"/>
  <c r="BH98" i="1"/>
  <c r="BG99" i="1"/>
  <c r="BH99" i="1"/>
  <c r="BG100" i="1"/>
  <c r="BH100" i="1"/>
  <c r="BG101" i="1"/>
  <c r="BH101" i="1"/>
  <c r="BG102" i="1"/>
  <c r="BH102" i="1"/>
  <c r="BG103" i="1"/>
  <c r="BH103" i="1"/>
  <c r="BG104" i="1"/>
  <c r="BH104" i="1"/>
  <c r="BG105" i="1"/>
  <c r="BH105" i="1"/>
  <c r="BG106" i="1"/>
  <c r="BH106" i="1"/>
  <c r="BG107" i="1"/>
  <c r="BH107" i="1"/>
  <c r="BG108" i="1"/>
  <c r="BH108" i="1"/>
  <c r="BG109" i="1"/>
  <c r="BH109" i="1"/>
  <c r="BG110" i="1"/>
  <c r="BH110" i="1"/>
  <c r="BG111" i="1"/>
  <c r="BH111" i="1"/>
  <c r="BG112" i="1"/>
  <c r="BH112" i="1"/>
  <c r="BG113" i="1"/>
  <c r="BH113" i="1"/>
  <c r="BG114" i="1"/>
  <c r="BH114" i="1"/>
  <c r="BG115" i="1"/>
  <c r="BH115" i="1"/>
  <c r="BG116" i="1"/>
  <c r="BH116" i="1"/>
  <c r="BG117" i="1"/>
  <c r="BH117" i="1"/>
  <c r="BG118" i="1"/>
  <c r="BH118" i="1"/>
  <c r="BG119" i="1"/>
  <c r="BH119" i="1"/>
  <c r="BG120" i="1"/>
  <c r="BH120" i="1"/>
  <c r="BG121" i="1"/>
  <c r="BH121" i="1"/>
  <c r="BG122" i="1"/>
  <c r="BH122" i="1"/>
  <c r="BG123" i="1"/>
  <c r="BH123" i="1"/>
  <c r="BG124" i="1"/>
  <c r="BH124" i="1"/>
  <c r="BG125" i="1"/>
  <c r="BH125" i="1"/>
  <c r="BG126" i="1"/>
  <c r="BH126" i="1"/>
  <c r="BG127" i="1"/>
  <c r="BH127" i="1"/>
  <c r="BG128" i="1"/>
  <c r="BH128" i="1"/>
  <c r="BG129" i="1"/>
  <c r="BH129" i="1"/>
  <c r="BG130" i="1"/>
  <c r="BH130" i="1"/>
  <c r="BG131" i="1"/>
  <c r="BH131" i="1"/>
  <c r="BG132" i="1"/>
  <c r="BH132" i="1"/>
  <c r="BG133" i="1"/>
  <c r="BH133" i="1"/>
  <c r="BG134" i="1"/>
  <c r="BH134" i="1"/>
  <c r="BG135" i="1"/>
  <c r="BH135" i="1"/>
  <c r="BG136" i="1"/>
  <c r="BH136" i="1"/>
  <c r="BG137" i="1"/>
  <c r="BH137" i="1"/>
  <c r="BG138" i="1"/>
  <c r="BH138" i="1"/>
  <c r="BG139" i="1"/>
  <c r="BH139" i="1"/>
  <c r="BG140" i="1"/>
  <c r="BH140" i="1"/>
  <c r="BG141" i="1"/>
  <c r="BH141" i="1"/>
  <c r="BG142" i="1"/>
  <c r="BH142" i="1"/>
  <c r="BG143" i="1"/>
  <c r="BH143" i="1"/>
  <c r="BG144" i="1"/>
  <c r="BH144" i="1"/>
  <c r="BG145" i="1"/>
  <c r="BH145" i="1"/>
  <c r="BG146" i="1"/>
  <c r="BH146" i="1"/>
  <c r="BG147" i="1"/>
  <c r="BH147" i="1"/>
  <c r="BG148" i="1"/>
  <c r="BH148" i="1"/>
  <c r="BG149" i="1"/>
  <c r="BH149" i="1"/>
  <c r="BG150" i="1"/>
  <c r="BH150" i="1"/>
  <c r="BG151" i="1"/>
  <c r="BH151" i="1"/>
  <c r="BG152" i="1"/>
  <c r="BH152" i="1"/>
  <c r="BG153" i="1"/>
  <c r="BH153" i="1"/>
  <c r="BG154" i="1"/>
  <c r="BH154" i="1"/>
  <c r="BG155" i="1"/>
  <c r="BH155" i="1"/>
  <c r="BG156" i="1"/>
  <c r="BH156" i="1"/>
  <c r="BG157" i="1"/>
  <c r="BH157" i="1"/>
  <c r="BG158" i="1"/>
  <c r="BH158" i="1"/>
  <c r="BG159" i="1"/>
  <c r="BH159" i="1"/>
  <c r="BG160" i="1"/>
  <c r="BH160" i="1"/>
  <c r="BG161" i="1"/>
  <c r="BH161" i="1"/>
  <c r="BG162" i="1"/>
  <c r="BH162" i="1"/>
  <c r="BG163" i="1"/>
  <c r="BH163" i="1"/>
  <c r="BG164" i="1"/>
  <c r="BH164" i="1"/>
  <c r="BG165" i="1"/>
  <c r="BH165" i="1"/>
  <c r="BG166" i="1"/>
  <c r="BH166" i="1"/>
  <c r="BG167" i="1"/>
  <c r="BH167" i="1"/>
  <c r="BG168" i="1"/>
  <c r="BH168" i="1"/>
  <c r="BG169" i="1"/>
  <c r="BH169" i="1"/>
  <c r="BG170" i="1"/>
  <c r="BH170" i="1"/>
  <c r="BG171" i="1"/>
  <c r="BH171" i="1"/>
  <c r="BG172" i="1"/>
  <c r="BH172" i="1"/>
  <c r="BG173" i="1"/>
  <c r="BH173" i="1"/>
  <c r="BG174" i="1"/>
  <c r="BH174" i="1"/>
  <c r="BG175" i="1"/>
  <c r="BH175" i="1"/>
  <c r="BG176" i="1"/>
  <c r="BH176" i="1"/>
  <c r="BG177" i="1"/>
  <c r="BH177" i="1"/>
  <c r="BG178" i="1"/>
  <c r="BH178" i="1"/>
  <c r="BG179" i="1"/>
  <c r="BH179" i="1"/>
  <c r="BG180" i="1"/>
  <c r="BH180" i="1"/>
  <c r="BG181" i="1"/>
  <c r="BH181" i="1"/>
  <c r="BG182" i="1"/>
  <c r="BH182" i="1"/>
  <c r="BG183" i="1"/>
  <c r="BH183" i="1"/>
  <c r="BG184" i="1"/>
  <c r="BH184" i="1"/>
  <c r="BH2" i="1"/>
  <c r="BG2" i="1"/>
  <c r="BF184" i="1"/>
  <c r="BF182" i="1"/>
  <c r="BF177" i="1"/>
  <c r="BF172" i="1"/>
  <c r="BF160" i="1"/>
  <c r="BF158" i="1"/>
  <c r="BF157" i="1"/>
  <c r="BF148" i="1"/>
  <c r="BF143" i="1"/>
  <c r="BF138" i="1"/>
  <c r="BF125" i="1"/>
  <c r="BF122" i="1"/>
  <c r="BF119" i="1"/>
  <c r="BF117" i="1"/>
  <c r="BF112" i="1"/>
  <c r="BF110" i="1"/>
  <c r="BF106" i="1"/>
  <c r="BF104" i="1"/>
  <c r="BF103" i="1"/>
  <c r="BF94" i="1"/>
  <c r="BF93" i="1"/>
  <c r="BF91" i="1"/>
  <c r="BF84" i="1"/>
  <c r="BF75" i="1"/>
  <c r="BF70" i="1"/>
  <c r="BF63" i="1"/>
  <c r="BF43" i="1"/>
  <c r="BF37" i="1"/>
  <c r="BF32" i="1"/>
  <c r="BF31" i="1"/>
  <c r="BF28" i="1"/>
  <c r="BF21" i="1"/>
  <c r="BF17" i="1"/>
  <c r="BF10" i="1"/>
  <c r="BK3" i="1"/>
  <c r="BV3" i="1" s="1"/>
  <c r="BL3" i="1"/>
  <c r="BW3" i="1" s="1"/>
  <c r="BK4" i="1"/>
  <c r="BV4" i="1" s="1"/>
  <c r="BL4" i="1"/>
  <c r="BW4" i="1" s="1"/>
  <c r="BK5" i="1"/>
  <c r="BV5" i="1" s="1"/>
  <c r="BL5" i="1"/>
  <c r="BW5" i="1" s="1"/>
  <c r="BK6" i="1"/>
  <c r="BV6" i="1" s="1"/>
  <c r="BL6" i="1"/>
  <c r="BW6" i="1" s="1"/>
  <c r="BK7" i="1"/>
  <c r="BV7" i="1" s="1"/>
  <c r="BL7" i="1"/>
  <c r="BW7" i="1" s="1"/>
  <c r="BK8" i="1"/>
  <c r="BV8" i="1" s="1"/>
  <c r="BL8" i="1"/>
  <c r="BW8" i="1" s="1"/>
  <c r="BK9" i="1"/>
  <c r="BV9" i="1" s="1"/>
  <c r="BL9" i="1"/>
  <c r="BW9" i="1" s="1"/>
  <c r="BK10" i="1"/>
  <c r="BV10" i="1" s="1"/>
  <c r="BL10" i="1"/>
  <c r="BW10" i="1" s="1"/>
  <c r="BK11" i="1"/>
  <c r="BV11" i="1" s="1"/>
  <c r="BL11" i="1"/>
  <c r="BW11" i="1" s="1"/>
  <c r="BK12" i="1"/>
  <c r="BV12" i="1" s="1"/>
  <c r="BL12" i="1"/>
  <c r="BW12" i="1" s="1"/>
  <c r="BK13" i="1"/>
  <c r="BV13" i="1" s="1"/>
  <c r="BL13" i="1"/>
  <c r="BW13" i="1" s="1"/>
  <c r="BK14" i="1"/>
  <c r="BV14" i="1" s="1"/>
  <c r="BL14" i="1"/>
  <c r="BW14" i="1" s="1"/>
  <c r="BK15" i="1"/>
  <c r="BV15" i="1" s="1"/>
  <c r="BL15" i="1"/>
  <c r="BW15" i="1" s="1"/>
  <c r="BK16" i="1"/>
  <c r="BV16" i="1" s="1"/>
  <c r="BL16" i="1"/>
  <c r="BW16" i="1" s="1"/>
  <c r="BK17" i="1"/>
  <c r="BV17" i="1" s="1"/>
  <c r="BL17" i="1"/>
  <c r="BW17" i="1" s="1"/>
  <c r="BK18" i="1"/>
  <c r="BV18" i="1" s="1"/>
  <c r="BL18" i="1"/>
  <c r="BW18" i="1" s="1"/>
  <c r="BK19" i="1"/>
  <c r="BV19" i="1" s="1"/>
  <c r="BL19" i="1"/>
  <c r="BW19" i="1" s="1"/>
  <c r="BK20" i="1"/>
  <c r="BV20" i="1" s="1"/>
  <c r="BL20" i="1"/>
  <c r="BW20" i="1" s="1"/>
  <c r="BK21" i="1"/>
  <c r="BV21" i="1" s="1"/>
  <c r="BL21" i="1"/>
  <c r="BW21" i="1" s="1"/>
  <c r="BK22" i="1"/>
  <c r="BV22" i="1" s="1"/>
  <c r="BL22" i="1"/>
  <c r="BW22" i="1" s="1"/>
  <c r="BK23" i="1"/>
  <c r="BV23" i="1" s="1"/>
  <c r="BL23" i="1"/>
  <c r="BW23" i="1" s="1"/>
  <c r="BK24" i="1"/>
  <c r="BV24" i="1" s="1"/>
  <c r="BL24" i="1"/>
  <c r="BW24" i="1" s="1"/>
  <c r="BK25" i="1"/>
  <c r="BV25" i="1" s="1"/>
  <c r="BL25" i="1"/>
  <c r="BW25" i="1" s="1"/>
  <c r="BK26" i="1"/>
  <c r="BV26" i="1" s="1"/>
  <c r="BL26" i="1"/>
  <c r="BW26" i="1" s="1"/>
  <c r="BK27" i="1"/>
  <c r="BV27" i="1" s="1"/>
  <c r="BL27" i="1"/>
  <c r="BW27" i="1" s="1"/>
  <c r="BK28" i="1"/>
  <c r="BV28" i="1" s="1"/>
  <c r="BL28" i="1"/>
  <c r="BW28" i="1" s="1"/>
  <c r="BK29" i="1"/>
  <c r="BV29" i="1" s="1"/>
  <c r="BL29" i="1"/>
  <c r="BW29" i="1" s="1"/>
  <c r="BK30" i="1"/>
  <c r="BV30" i="1" s="1"/>
  <c r="BL30" i="1"/>
  <c r="BW30" i="1" s="1"/>
  <c r="BK31" i="1"/>
  <c r="BV31" i="1" s="1"/>
  <c r="BL31" i="1"/>
  <c r="BW31" i="1" s="1"/>
  <c r="BK32" i="1"/>
  <c r="BV32" i="1" s="1"/>
  <c r="BL32" i="1"/>
  <c r="BW32" i="1" s="1"/>
  <c r="BK33" i="1"/>
  <c r="BV33" i="1" s="1"/>
  <c r="BL33" i="1"/>
  <c r="BW33" i="1" s="1"/>
  <c r="BK34" i="1"/>
  <c r="BV34" i="1" s="1"/>
  <c r="BL34" i="1"/>
  <c r="BW34" i="1" s="1"/>
  <c r="BK35" i="1"/>
  <c r="BV35" i="1" s="1"/>
  <c r="BL35" i="1"/>
  <c r="BW35" i="1" s="1"/>
  <c r="BK36" i="1"/>
  <c r="BV36" i="1" s="1"/>
  <c r="BL36" i="1"/>
  <c r="BW36" i="1" s="1"/>
  <c r="BK37" i="1"/>
  <c r="BV37" i="1" s="1"/>
  <c r="BL37" i="1"/>
  <c r="BW37" i="1" s="1"/>
  <c r="BK38" i="1"/>
  <c r="BV38" i="1" s="1"/>
  <c r="BL38" i="1"/>
  <c r="BW38" i="1" s="1"/>
  <c r="BK39" i="1"/>
  <c r="BV39" i="1" s="1"/>
  <c r="BL39" i="1"/>
  <c r="BW39" i="1" s="1"/>
  <c r="BK40" i="1"/>
  <c r="BV40" i="1" s="1"/>
  <c r="BL40" i="1"/>
  <c r="BW40" i="1" s="1"/>
  <c r="BK41" i="1"/>
  <c r="BV41" i="1" s="1"/>
  <c r="BL41" i="1"/>
  <c r="BW41" i="1" s="1"/>
  <c r="BK42" i="1"/>
  <c r="BV42" i="1" s="1"/>
  <c r="BL42" i="1"/>
  <c r="BW42" i="1" s="1"/>
  <c r="BK43" i="1"/>
  <c r="BV43" i="1" s="1"/>
  <c r="BL43" i="1"/>
  <c r="BW43" i="1" s="1"/>
  <c r="BK44" i="1"/>
  <c r="BV44" i="1" s="1"/>
  <c r="BL44" i="1"/>
  <c r="BW44" i="1" s="1"/>
  <c r="BK45" i="1"/>
  <c r="BV45" i="1" s="1"/>
  <c r="BL45" i="1"/>
  <c r="BW45" i="1" s="1"/>
  <c r="BK46" i="1"/>
  <c r="BV46" i="1" s="1"/>
  <c r="BL46" i="1"/>
  <c r="BW46" i="1" s="1"/>
  <c r="BK47" i="1"/>
  <c r="BV47" i="1" s="1"/>
  <c r="BL47" i="1"/>
  <c r="BW47" i="1" s="1"/>
  <c r="BK48" i="1"/>
  <c r="BV48" i="1" s="1"/>
  <c r="BL48" i="1"/>
  <c r="BW48" i="1" s="1"/>
  <c r="BK49" i="1"/>
  <c r="BV49" i="1" s="1"/>
  <c r="BL49" i="1"/>
  <c r="BW49" i="1" s="1"/>
  <c r="BK50" i="1"/>
  <c r="BV50" i="1" s="1"/>
  <c r="BL50" i="1"/>
  <c r="BW50" i="1" s="1"/>
  <c r="BK51" i="1"/>
  <c r="BV51" i="1" s="1"/>
  <c r="BL51" i="1"/>
  <c r="BW51" i="1" s="1"/>
  <c r="BK52" i="1"/>
  <c r="BV52" i="1" s="1"/>
  <c r="BL52" i="1"/>
  <c r="BW52" i="1" s="1"/>
  <c r="BK53" i="1"/>
  <c r="BV53" i="1" s="1"/>
  <c r="BL53" i="1"/>
  <c r="BW53" i="1" s="1"/>
  <c r="BK54" i="1"/>
  <c r="BV54" i="1" s="1"/>
  <c r="BL54" i="1"/>
  <c r="BW54" i="1" s="1"/>
  <c r="BK55" i="1"/>
  <c r="BV55" i="1" s="1"/>
  <c r="BL55" i="1"/>
  <c r="BW55" i="1" s="1"/>
  <c r="BK56" i="1"/>
  <c r="BV56" i="1" s="1"/>
  <c r="BL56" i="1"/>
  <c r="BW56" i="1" s="1"/>
  <c r="BK57" i="1"/>
  <c r="BV57" i="1" s="1"/>
  <c r="BL57" i="1"/>
  <c r="BW57" i="1" s="1"/>
  <c r="BK58" i="1"/>
  <c r="BV58" i="1" s="1"/>
  <c r="BL58" i="1"/>
  <c r="BW58" i="1" s="1"/>
  <c r="BK59" i="1"/>
  <c r="BV59" i="1" s="1"/>
  <c r="BL59" i="1"/>
  <c r="BW59" i="1" s="1"/>
  <c r="BK60" i="1"/>
  <c r="BV60" i="1" s="1"/>
  <c r="BL60" i="1"/>
  <c r="BW60" i="1" s="1"/>
  <c r="BK61" i="1"/>
  <c r="BV61" i="1" s="1"/>
  <c r="BL61" i="1"/>
  <c r="BW61" i="1" s="1"/>
  <c r="BK62" i="1"/>
  <c r="BV62" i="1" s="1"/>
  <c r="BL62" i="1"/>
  <c r="BW62" i="1" s="1"/>
  <c r="BK63" i="1"/>
  <c r="BV63" i="1" s="1"/>
  <c r="BL63" i="1"/>
  <c r="BW63" i="1" s="1"/>
  <c r="BK64" i="1"/>
  <c r="BV64" i="1" s="1"/>
  <c r="BL64" i="1"/>
  <c r="BW64" i="1" s="1"/>
  <c r="BK65" i="1"/>
  <c r="BV65" i="1" s="1"/>
  <c r="BL65" i="1"/>
  <c r="BW65" i="1" s="1"/>
  <c r="BK66" i="1"/>
  <c r="BV66" i="1" s="1"/>
  <c r="BL66" i="1"/>
  <c r="BW66" i="1" s="1"/>
  <c r="BK67" i="1"/>
  <c r="BV67" i="1" s="1"/>
  <c r="BL67" i="1"/>
  <c r="BW67" i="1" s="1"/>
  <c r="BK68" i="1"/>
  <c r="BV68" i="1" s="1"/>
  <c r="BL68" i="1"/>
  <c r="BW68" i="1" s="1"/>
  <c r="BK69" i="1"/>
  <c r="BV69" i="1" s="1"/>
  <c r="BL69" i="1"/>
  <c r="BW69" i="1" s="1"/>
  <c r="BK70" i="1"/>
  <c r="BV70" i="1" s="1"/>
  <c r="BL70" i="1"/>
  <c r="BW70" i="1" s="1"/>
  <c r="BK71" i="1"/>
  <c r="BV71" i="1" s="1"/>
  <c r="BL71" i="1"/>
  <c r="BW71" i="1" s="1"/>
  <c r="BK72" i="1"/>
  <c r="BV72" i="1" s="1"/>
  <c r="BL72" i="1"/>
  <c r="BW72" i="1" s="1"/>
  <c r="BK73" i="1"/>
  <c r="BV73" i="1" s="1"/>
  <c r="BL73" i="1"/>
  <c r="BW73" i="1" s="1"/>
  <c r="BK74" i="1"/>
  <c r="BV74" i="1" s="1"/>
  <c r="BL74" i="1"/>
  <c r="BW74" i="1" s="1"/>
  <c r="BK75" i="1"/>
  <c r="BV75" i="1" s="1"/>
  <c r="BL75" i="1"/>
  <c r="BW75" i="1" s="1"/>
  <c r="BK76" i="1"/>
  <c r="BV76" i="1" s="1"/>
  <c r="BL76" i="1"/>
  <c r="BW76" i="1" s="1"/>
  <c r="BK77" i="1"/>
  <c r="BV77" i="1" s="1"/>
  <c r="BL77" i="1"/>
  <c r="BW77" i="1" s="1"/>
  <c r="BK78" i="1"/>
  <c r="BV78" i="1" s="1"/>
  <c r="BL78" i="1"/>
  <c r="BW78" i="1" s="1"/>
  <c r="BK79" i="1"/>
  <c r="BV79" i="1" s="1"/>
  <c r="BL79" i="1"/>
  <c r="BW79" i="1" s="1"/>
  <c r="BK80" i="1"/>
  <c r="BV80" i="1" s="1"/>
  <c r="BL80" i="1"/>
  <c r="BW80" i="1" s="1"/>
  <c r="BK81" i="1"/>
  <c r="BV81" i="1" s="1"/>
  <c r="BL81" i="1"/>
  <c r="BW81" i="1" s="1"/>
  <c r="BK82" i="1"/>
  <c r="BV82" i="1" s="1"/>
  <c r="BL82" i="1"/>
  <c r="BW82" i="1" s="1"/>
  <c r="BK83" i="1"/>
  <c r="BV83" i="1" s="1"/>
  <c r="BL83" i="1"/>
  <c r="BW83" i="1" s="1"/>
  <c r="BK84" i="1"/>
  <c r="BV84" i="1" s="1"/>
  <c r="BL84" i="1"/>
  <c r="BW84" i="1" s="1"/>
  <c r="BK85" i="1"/>
  <c r="BV85" i="1" s="1"/>
  <c r="BL85" i="1"/>
  <c r="BW85" i="1" s="1"/>
  <c r="BK86" i="1"/>
  <c r="BV86" i="1" s="1"/>
  <c r="BL86" i="1"/>
  <c r="BW86" i="1" s="1"/>
  <c r="BK87" i="1"/>
  <c r="BV87" i="1" s="1"/>
  <c r="BL87" i="1"/>
  <c r="BW87" i="1" s="1"/>
  <c r="BK88" i="1"/>
  <c r="BV88" i="1" s="1"/>
  <c r="BL88" i="1"/>
  <c r="BW88" i="1" s="1"/>
  <c r="BK89" i="1"/>
  <c r="BV89" i="1" s="1"/>
  <c r="BL89" i="1"/>
  <c r="BW89" i="1" s="1"/>
  <c r="BK90" i="1"/>
  <c r="BV90" i="1" s="1"/>
  <c r="BL90" i="1"/>
  <c r="BW90" i="1" s="1"/>
  <c r="BK91" i="1"/>
  <c r="BV91" i="1" s="1"/>
  <c r="BL91" i="1"/>
  <c r="BW91" i="1" s="1"/>
  <c r="BK92" i="1"/>
  <c r="BV92" i="1" s="1"/>
  <c r="BL92" i="1"/>
  <c r="BW92" i="1" s="1"/>
  <c r="BK93" i="1"/>
  <c r="BV93" i="1" s="1"/>
  <c r="BL93" i="1"/>
  <c r="BW93" i="1" s="1"/>
  <c r="BK94" i="1"/>
  <c r="BV94" i="1" s="1"/>
  <c r="BL94" i="1"/>
  <c r="BW94" i="1" s="1"/>
  <c r="BK95" i="1"/>
  <c r="BV95" i="1" s="1"/>
  <c r="BL95" i="1"/>
  <c r="BW95" i="1" s="1"/>
  <c r="BK96" i="1"/>
  <c r="BV96" i="1" s="1"/>
  <c r="BL96" i="1"/>
  <c r="BW96" i="1" s="1"/>
  <c r="BK97" i="1"/>
  <c r="BV97" i="1" s="1"/>
  <c r="BL97" i="1"/>
  <c r="BW97" i="1" s="1"/>
  <c r="BK98" i="1"/>
  <c r="BV98" i="1" s="1"/>
  <c r="BL98" i="1"/>
  <c r="BW98" i="1" s="1"/>
  <c r="BK99" i="1"/>
  <c r="BV99" i="1" s="1"/>
  <c r="BL99" i="1"/>
  <c r="BW99" i="1" s="1"/>
  <c r="BK100" i="1"/>
  <c r="BV100" i="1" s="1"/>
  <c r="BL100" i="1"/>
  <c r="BW100" i="1" s="1"/>
  <c r="BK101" i="1"/>
  <c r="BV101" i="1" s="1"/>
  <c r="BL101" i="1"/>
  <c r="BW101" i="1" s="1"/>
  <c r="BK102" i="1"/>
  <c r="BV102" i="1" s="1"/>
  <c r="BL102" i="1"/>
  <c r="BW102" i="1" s="1"/>
  <c r="BK103" i="1"/>
  <c r="BV103" i="1" s="1"/>
  <c r="BL103" i="1"/>
  <c r="BW103" i="1" s="1"/>
  <c r="BK104" i="1"/>
  <c r="BV104" i="1" s="1"/>
  <c r="BL104" i="1"/>
  <c r="BW104" i="1" s="1"/>
  <c r="BK105" i="1"/>
  <c r="BV105" i="1" s="1"/>
  <c r="BL105" i="1"/>
  <c r="BW105" i="1" s="1"/>
  <c r="BK106" i="1"/>
  <c r="BV106" i="1" s="1"/>
  <c r="BL106" i="1"/>
  <c r="BW106" i="1" s="1"/>
  <c r="BK107" i="1"/>
  <c r="BV107" i="1" s="1"/>
  <c r="BL107" i="1"/>
  <c r="BW107" i="1" s="1"/>
  <c r="BK108" i="1"/>
  <c r="BV108" i="1" s="1"/>
  <c r="BL108" i="1"/>
  <c r="BW108" i="1" s="1"/>
  <c r="BK109" i="1"/>
  <c r="BV109" i="1" s="1"/>
  <c r="BL109" i="1"/>
  <c r="BW109" i="1" s="1"/>
  <c r="BK110" i="1"/>
  <c r="BV110" i="1" s="1"/>
  <c r="BL110" i="1"/>
  <c r="BW110" i="1" s="1"/>
  <c r="BK111" i="1"/>
  <c r="BV111" i="1" s="1"/>
  <c r="BL111" i="1"/>
  <c r="BW111" i="1" s="1"/>
  <c r="BK112" i="1"/>
  <c r="BV112" i="1" s="1"/>
  <c r="BL112" i="1"/>
  <c r="BW112" i="1" s="1"/>
  <c r="BK113" i="1"/>
  <c r="BV113" i="1" s="1"/>
  <c r="BL113" i="1"/>
  <c r="BW113" i="1" s="1"/>
  <c r="BK114" i="1"/>
  <c r="BV114" i="1" s="1"/>
  <c r="BL114" i="1"/>
  <c r="BW114" i="1" s="1"/>
  <c r="BK115" i="1"/>
  <c r="BV115" i="1" s="1"/>
  <c r="BL115" i="1"/>
  <c r="BW115" i="1" s="1"/>
  <c r="BK116" i="1"/>
  <c r="BV116" i="1" s="1"/>
  <c r="BL116" i="1"/>
  <c r="BW116" i="1" s="1"/>
  <c r="BK117" i="1"/>
  <c r="BV117" i="1" s="1"/>
  <c r="BL117" i="1"/>
  <c r="BW117" i="1" s="1"/>
  <c r="BK118" i="1"/>
  <c r="BV118" i="1" s="1"/>
  <c r="BL118" i="1"/>
  <c r="BW118" i="1" s="1"/>
  <c r="BK119" i="1"/>
  <c r="BV119" i="1" s="1"/>
  <c r="BL119" i="1"/>
  <c r="BW119" i="1" s="1"/>
  <c r="BK120" i="1"/>
  <c r="BV120" i="1" s="1"/>
  <c r="BL120" i="1"/>
  <c r="BW120" i="1" s="1"/>
  <c r="BK121" i="1"/>
  <c r="BV121" i="1" s="1"/>
  <c r="BL121" i="1"/>
  <c r="BW121" i="1" s="1"/>
  <c r="BK122" i="1"/>
  <c r="BV122" i="1" s="1"/>
  <c r="BL122" i="1"/>
  <c r="BW122" i="1" s="1"/>
  <c r="BK123" i="1"/>
  <c r="BV123" i="1" s="1"/>
  <c r="BL123" i="1"/>
  <c r="BW123" i="1" s="1"/>
  <c r="BK124" i="1"/>
  <c r="BV124" i="1" s="1"/>
  <c r="BL124" i="1"/>
  <c r="BW124" i="1" s="1"/>
  <c r="BK125" i="1"/>
  <c r="BV125" i="1" s="1"/>
  <c r="BL125" i="1"/>
  <c r="BW125" i="1" s="1"/>
  <c r="BK126" i="1"/>
  <c r="BV126" i="1" s="1"/>
  <c r="BL126" i="1"/>
  <c r="BW126" i="1" s="1"/>
  <c r="BK127" i="1"/>
  <c r="BV127" i="1" s="1"/>
  <c r="BL127" i="1"/>
  <c r="BW127" i="1" s="1"/>
  <c r="BK128" i="1"/>
  <c r="BV128" i="1" s="1"/>
  <c r="BL128" i="1"/>
  <c r="BW128" i="1" s="1"/>
  <c r="BK129" i="1"/>
  <c r="BV129" i="1" s="1"/>
  <c r="BL129" i="1"/>
  <c r="BW129" i="1" s="1"/>
  <c r="BK130" i="1"/>
  <c r="BV130" i="1" s="1"/>
  <c r="BL130" i="1"/>
  <c r="BW130" i="1" s="1"/>
  <c r="BK131" i="1"/>
  <c r="BV131" i="1" s="1"/>
  <c r="BL131" i="1"/>
  <c r="BW131" i="1" s="1"/>
  <c r="BK132" i="1"/>
  <c r="BV132" i="1" s="1"/>
  <c r="BL132" i="1"/>
  <c r="BW132" i="1" s="1"/>
  <c r="BK133" i="1"/>
  <c r="BV133" i="1" s="1"/>
  <c r="BL133" i="1"/>
  <c r="BW133" i="1" s="1"/>
  <c r="BK134" i="1"/>
  <c r="BV134" i="1" s="1"/>
  <c r="BL134" i="1"/>
  <c r="BW134" i="1" s="1"/>
  <c r="BK135" i="1"/>
  <c r="BV135" i="1" s="1"/>
  <c r="BL135" i="1"/>
  <c r="BW135" i="1" s="1"/>
  <c r="BK136" i="1"/>
  <c r="BV136" i="1" s="1"/>
  <c r="BL136" i="1"/>
  <c r="BW136" i="1" s="1"/>
  <c r="BK137" i="1"/>
  <c r="BV137" i="1" s="1"/>
  <c r="BL137" i="1"/>
  <c r="BW137" i="1" s="1"/>
  <c r="BK138" i="1"/>
  <c r="BV138" i="1" s="1"/>
  <c r="BL138" i="1"/>
  <c r="BW138" i="1" s="1"/>
  <c r="BK139" i="1"/>
  <c r="BV139" i="1" s="1"/>
  <c r="BL139" i="1"/>
  <c r="BW139" i="1" s="1"/>
  <c r="BK140" i="1"/>
  <c r="BV140" i="1" s="1"/>
  <c r="BL140" i="1"/>
  <c r="BW140" i="1" s="1"/>
  <c r="BK141" i="1"/>
  <c r="BV141" i="1" s="1"/>
  <c r="BL141" i="1"/>
  <c r="BW141" i="1" s="1"/>
  <c r="BK142" i="1"/>
  <c r="BV142" i="1" s="1"/>
  <c r="BL142" i="1"/>
  <c r="BW142" i="1" s="1"/>
  <c r="BK143" i="1"/>
  <c r="BV143" i="1" s="1"/>
  <c r="BL143" i="1"/>
  <c r="BW143" i="1" s="1"/>
  <c r="BK144" i="1"/>
  <c r="BV144" i="1" s="1"/>
  <c r="BL144" i="1"/>
  <c r="BW144" i="1" s="1"/>
  <c r="BK145" i="1"/>
  <c r="BV145" i="1" s="1"/>
  <c r="BL145" i="1"/>
  <c r="BW145" i="1" s="1"/>
  <c r="BK146" i="1"/>
  <c r="BV146" i="1" s="1"/>
  <c r="BL146" i="1"/>
  <c r="BW146" i="1" s="1"/>
  <c r="BK147" i="1"/>
  <c r="BV147" i="1" s="1"/>
  <c r="BL147" i="1"/>
  <c r="BW147" i="1" s="1"/>
  <c r="BK148" i="1"/>
  <c r="BV148" i="1" s="1"/>
  <c r="BL148" i="1"/>
  <c r="BW148" i="1" s="1"/>
  <c r="BK149" i="1"/>
  <c r="BV149" i="1" s="1"/>
  <c r="BL149" i="1"/>
  <c r="BW149" i="1" s="1"/>
  <c r="BK150" i="1"/>
  <c r="BV150" i="1" s="1"/>
  <c r="BL150" i="1"/>
  <c r="BW150" i="1" s="1"/>
  <c r="BK151" i="1"/>
  <c r="BV151" i="1" s="1"/>
  <c r="BL151" i="1"/>
  <c r="BW151" i="1" s="1"/>
  <c r="BK152" i="1"/>
  <c r="BV152" i="1" s="1"/>
  <c r="BL152" i="1"/>
  <c r="BW152" i="1" s="1"/>
  <c r="BK153" i="1"/>
  <c r="BV153" i="1" s="1"/>
  <c r="BL153" i="1"/>
  <c r="BW153" i="1" s="1"/>
  <c r="BK154" i="1"/>
  <c r="BV154" i="1" s="1"/>
  <c r="BL154" i="1"/>
  <c r="BW154" i="1" s="1"/>
  <c r="BK155" i="1"/>
  <c r="BV155" i="1" s="1"/>
  <c r="BL155" i="1"/>
  <c r="BW155" i="1" s="1"/>
  <c r="BK156" i="1"/>
  <c r="BV156" i="1" s="1"/>
  <c r="BL156" i="1"/>
  <c r="BW156" i="1" s="1"/>
  <c r="BK157" i="1"/>
  <c r="BV157" i="1" s="1"/>
  <c r="BL157" i="1"/>
  <c r="BW157" i="1" s="1"/>
  <c r="BK158" i="1"/>
  <c r="BV158" i="1" s="1"/>
  <c r="BL158" i="1"/>
  <c r="BW158" i="1" s="1"/>
  <c r="BK159" i="1"/>
  <c r="BV159" i="1" s="1"/>
  <c r="BL159" i="1"/>
  <c r="BW159" i="1" s="1"/>
  <c r="BK160" i="1"/>
  <c r="BV160" i="1" s="1"/>
  <c r="BL160" i="1"/>
  <c r="BW160" i="1" s="1"/>
  <c r="BK161" i="1"/>
  <c r="BV161" i="1" s="1"/>
  <c r="BL161" i="1"/>
  <c r="BW161" i="1" s="1"/>
  <c r="BK162" i="1"/>
  <c r="BV162" i="1" s="1"/>
  <c r="BL162" i="1"/>
  <c r="BW162" i="1" s="1"/>
  <c r="BK163" i="1"/>
  <c r="BV163" i="1" s="1"/>
  <c r="BL163" i="1"/>
  <c r="BW163" i="1" s="1"/>
  <c r="BK164" i="1"/>
  <c r="BV164" i="1" s="1"/>
  <c r="BL164" i="1"/>
  <c r="BW164" i="1" s="1"/>
  <c r="BK165" i="1"/>
  <c r="BV165" i="1" s="1"/>
  <c r="BL165" i="1"/>
  <c r="BW165" i="1" s="1"/>
  <c r="BK166" i="1"/>
  <c r="BV166" i="1" s="1"/>
  <c r="BL166" i="1"/>
  <c r="BW166" i="1" s="1"/>
  <c r="BK167" i="1"/>
  <c r="BV167" i="1" s="1"/>
  <c r="BL167" i="1"/>
  <c r="BW167" i="1" s="1"/>
  <c r="BK168" i="1"/>
  <c r="BV168" i="1" s="1"/>
  <c r="BL168" i="1"/>
  <c r="BW168" i="1" s="1"/>
  <c r="BK169" i="1"/>
  <c r="BV169" i="1" s="1"/>
  <c r="BL169" i="1"/>
  <c r="BW169" i="1" s="1"/>
  <c r="BK170" i="1"/>
  <c r="BV170" i="1" s="1"/>
  <c r="BL170" i="1"/>
  <c r="BW170" i="1" s="1"/>
  <c r="BK171" i="1"/>
  <c r="BV171" i="1" s="1"/>
  <c r="BL171" i="1"/>
  <c r="BW171" i="1" s="1"/>
  <c r="BK172" i="1"/>
  <c r="BV172" i="1" s="1"/>
  <c r="BL172" i="1"/>
  <c r="BW172" i="1" s="1"/>
  <c r="BK173" i="1"/>
  <c r="BV173" i="1" s="1"/>
  <c r="BL173" i="1"/>
  <c r="BW173" i="1" s="1"/>
  <c r="BK174" i="1"/>
  <c r="BV174" i="1" s="1"/>
  <c r="BL174" i="1"/>
  <c r="BW174" i="1" s="1"/>
  <c r="BK175" i="1"/>
  <c r="BV175" i="1" s="1"/>
  <c r="BL175" i="1"/>
  <c r="BW175" i="1" s="1"/>
  <c r="BK176" i="1"/>
  <c r="BV176" i="1" s="1"/>
  <c r="BL176" i="1"/>
  <c r="BW176" i="1" s="1"/>
  <c r="BK177" i="1"/>
  <c r="BV177" i="1" s="1"/>
  <c r="BL177" i="1"/>
  <c r="BW177" i="1" s="1"/>
  <c r="BK178" i="1"/>
  <c r="BV178" i="1" s="1"/>
  <c r="BL178" i="1"/>
  <c r="BW178" i="1" s="1"/>
  <c r="BK179" i="1"/>
  <c r="BV179" i="1" s="1"/>
  <c r="BL179" i="1"/>
  <c r="BW179" i="1" s="1"/>
  <c r="BK180" i="1"/>
  <c r="BV180" i="1" s="1"/>
  <c r="BL180" i="1"/>
  <c r="BW180" i="1" s="1"/>
  <c r="BK181" i="1"/>
  <c r="BV181" i="1" s="1"/>
  <c r="BL181" i="1"/>
  <c r="BW181" i="1" s="1"/>
  <c r="BK182" i="1"/>
  <c r="BV182" i="1" s="1"/>
  <c r="BL182" i="1"/>
  <c r="BW182" i="1" s="1"/>
  <c r="BK183" i="1"/>
  <c r="BV183" i="1" s="1"/>
  <c r="BL183" i="1"/>
  <c r="BW183" i="1" s="1"/>
  <c r="BK184" i="1"/>
  <c r="BV184" i="1" s="1"/>
  <c r="BL184" i="1"/>
  <c r="BW184" i="1" s="1"/>
  <c r="BL2" i="1"/>
  <c r="BW2" i="1" s="1"/>
  <c r="BK2" i="1"/>
  <c r="BV2" i="1" s="1"/>
  <c r="BB3" i="1"/>
  <c r="BO3" i="1" s="1"/>
  <c r="BY3" i="1" s="1"/>
  <c r="BD3" i="1"/>
  <c r="BQ3" i="1" s="1"/>
  <c r="BI3" i="1"/>
  <c r="BT3" i="1" s="1"/>
  <c r="BB4" i="1"/>
  <c r="BO4" i="1" s="1"/>
  <c r="BY4" i="1" s="1"/>
  <c r="BD4" i="1"/>
  <c r="BQ4" i="1" s="1"/>
  <c r="BI4" i="1"/>
  <c r="BT4" i="1" s="1"/>
  <c r="BB5" i="1"/>
  <c r="BO5" i="1" s="1"/>
  <c r="BY5" i="1" s="1"/>
  <c r="BD5" i="1"/>
  <c r="BQ5" i="1" s="1"/>
  <c r="BI5" i="1"/>
  <c r="BT5" i="1" s="1"/>
  <c r="BB6" i="1"/>
  <c r="BO6" i="1" s="1"/>
  <c r="BY6" i="1" s="1"/>
  <c r="BD6" i="1"/>
  <c r="BQ6" i="1" s="1"/>
  <c r="BI6" i="1"/>
  <c r="BT6" i="1" s="1"/>
  <c r="BB7" i="1"/>
  <c r="BO7" i="1" s="1"/>
  <c r="BY7" i="1" s="1"/>
  <c r="BD7" i="1"/>
  <c r="BQ7" i="1" s="1"/>
  <c r="BI7" i="1"/>
  <c r="BT7" i="1" s="1"/>
  <c r="BB8" i="1"/>
  <c r="BO8" i="1" s="1"/>
  <c r="BY8" i="1" s="1"/>
  <c r="BD8" i="1"/>
  <c r="BQ8" i="1" s="1"/>
  <c r="BI8" i="1"/>
  <c r="BT8" i="1" s="1"/>
  <c r="BB9" i="1"/>
  <c r="BO9" i="1" s="1"/>
  <c r="BY9" i="1" s="1"/>
  <c r="BD9" i="1"/>
  <c r="BQ9" i="1" s="1"/>
  <c r="BI9" i="1"/>
  <c r="BT9" i="1" s="1"/>
  <c r="BB10" i="1"/>
  <c r="BO10" i="1" s="1"/>
  <c r="BY10" i="1" s="1"/>
  <c r="BD10" i="1"/>
  <c r="BQ10" i="1" s="1"/>
  <c r="BI10" i="1"/>
  <c r="BT10" i="1" s="1"/>
  <c r="BB11" i="1"/>
  <c r="BO11" i="1" s="1"/>
  <c r="BY11" i="1" s="1"/>
  <c r="BD11" i="1"/>
  <c r="BQ11" i="1" s="1"/>
  <c r="BI11" i="1"/>
  <c r="BT11" i="1" s="1"/>
  <c r="BB12" i="1"/>
  <c r="BO12" i="1" s="1"/>
  <c r="BY12" i="1" s="1"/>
  <c r="BD12" i="1"/>
  <c r="BQ12" i="1" s="1"/>
  <c r="BI12" i="1"/>
  <c r="BT12" i="1" s="1"/>
  <c r="BB13" i="1"/>
  <c r="BO13" i="1" s="1"/>
  <c r="BY13" i="1" s="1"/>
  <c r="BD13" i="1"/>
  <c r="BQ13" i="1" s="1"/>
  <c r="BI13" i="1"/>
  <c r="BT13" i="1" s="1"/>
  <c r="BB14" i="1"/>
  <c r="BO14" i="1" s="1"/>
  <c r="BY14" i="1" s="1"/>
  <c r="BD14" i="1"/>
  <c r="BQ14" i="1" s="1"/>
  <c r="BI14" i="1"/>
  <c r="BT14" i="1" s="1"/>
  <c r="BB15" i="1"/>
  <c r="BO15" i="1" s="1"/>
  <c r="BY15" i="1" s="1"/>
  <c r="BD15" i="1"/>
  <c r="BQ15" i="1" s="1"/>
  <c r="BI15" i="1"/>
  <c r="BT15" i="1" s="1"/>
  <c r="BB16" i="1"/>
  <c r="BO16" i="1" s="1"/>
  <c r="BY16" i="1" s="1"/>
  <c r="BD16" i="1"/>
  <c r="BQ16" i="1" s="1"/>
  <c r="BI16" i="1"/>
  <c r="BT16" i="1" s="1"/>
  <c r="BB17" i="1"/>
  <c r="BO17" i="1" s="1"/>
  <c r="BY17" i="1" s="1"/>
  <c r="BD17" i="1"/>
  <c r="BQ17" i="1" s="1"/>
  <c r="BI17" i="1"/>
  <c r="BT17" i="1" s="1"/>
  <c r="BB18" i="1"/>
  <c r="BO18" i="1" s="1"/>
  <c r="BY18" i="1" s="1"/>
  <c r="BD18" i="1"/>
  <c r="BQ18" i="1" s="1"/>
  <c r="BI18" i="1"/>
  <c r="BT18" i="1" s="1"/>
  <c r="BB19" i="1"/>
  <c r="BO19" i="1" s="1"/>
  <c r="BY19" i="1" s="1"/>
  <c r="BD19" i="1"/>
  <c r="BQ19" i="1" s="1"/>
  <c r="BI19" i="1"/>
  <c r="BT19" i="1" s="1"/>
  <c r="BB20" i="1"/>
  <c r="BO20" i="1" s="1"/>
  <c r="BY20" i="1" s="1"/>
  <c r="BD20" i="1"/>
  <c r="BQ20" i="1" s="1"/>
  <c r="BI20" i="1"/>
  <c r="BT20" i="1" s="1"/>
  <c r="BB21" i="1"/>
  <c r="BO21" i="1" s="1"/>
  <c r="BY21" i="1" s="1"/>
  <c r="BD21" i="1"/>
  <c r="BQ21" i="1" s="1"/>
  <c r="BI21" i="1"/>
  <c r="BT21" i="1" s="1"/>
  <c r="BB22" i="1"/>
  <c r="BO22" i="1" s="1"/>
  <c r="BY22" i="1" s="1"/>
  <c r="BD22" i="1"/>
  <c r="BQ22" i="1" s="1"/>
  <c r="BI22" i="1"/>
  <c r="BT22" i="1" s="1"/>
  <c r="BB23" i="1"/>
  <c r="BO23" i="1" s="1"/>
  <c r="BY23" i="1" s="1"/>
  <c r="BD23" i="1"/>
  <c r="BQ23" i="1" s="1"/>
  <c r="BI23" i="1"/>
  <c r="BT23" i="1" s="1"/>
  <c r="BB24" i="1"/>
  <c r="BO24" i="1" s="1"/>
  <c r="BY24" i="1" s="1"/>
  <c r="BD24" i="1"/>
  <c r="BQ24" i="1" s="1"/>
  <c r="BI24" i="1"/>
  <c r="BT24" i="1" s="1"/>
  <c r="BB25" i="1"/>
  <c r="BO25" i="1" s="1"/>
  <c r="BY25" i="1" s="1"/>
  <c r="BD25" i="1"/>
  <c r="BQ25" i="1" s="1"/>
  <c r="BI25" i="1"/>
  <c r="BT25" i="1" s="1"/>
  <c r="BB26" i="1"/>
  <c r="BO26" i="1" s="1"/>
  <c r="BY26" i="1" s="1"/>
  <c r="BD26" i="1"/>
  <c r="BQ26" i="1" s="1"/>
  <c r="BI26" i="1"/>
  <c r="BT26" i="1" s="1"/>
  <c r="BB27" i="1"/>
  <c r="BO27" i="1" s="1"/>
  <c r="BY27" i="1" s="1"/>
  <c r="BD27" i="1"/>
  <c r="BQ27" i="1" s="1"/>
  <c r="BI27" i="1"/>
  <c r="BT27" i="1" s="1"/>
  <c r="BB28" i="1"/>
  <c r="BO28" i="1" s="1"/>
  <c r="BY28" i="1" s="1"/>
  <c r="BD28" i="1"/>
  <c r="BQ28" i="1" s="1"/>
  <c r="BI28" i="1"/>
  <c r="BT28" i="1" s="1"/>
  <c r="BB29" i="1"/>
  <c r="BO29" i="1" s="1"/>
  <c r="BY29" i="1" s="1"/>
  <c r="BD29" i="1"/>
  <c r="BQ29" i="1" s="1"/>
  <c r="BI29" i="1"/>
  <c r="BT29" i="1" s="1"/>
  <c r="BB30" i="1"/>
  <c r="BO30" i="1" s="1"/>
  <c r="BY30" i="1" s="1"/>
  <c r="BD30" i="1"/>
  <c r="BQ30" i="1" s="1"/>
  <c r="BI30" i="1"/>
  <c r="BT30" i="1" s="1"/>
  <c r="BB31" i="1"/>
  <c r="BO31" i="1" s="1"/>
  <c r="BY31" i="1" s="1"/>
  <c r="BD31" i="1"/>
  <c r="BQ31" i="1" s="1"/>
  <c r="BI31" i="1"/>
  <c r="BT31" i="1" s="1"/>
  <c r="BB32" i="1"/>
  <c r="BO32" i="1" s="1"/>
  <c r="BY32" i="1" s="1"/>
  <c r="BD32" i="1"/>
  <c r="BQ32" i="1" s="1"/>
  <c r="BI32" i="1"/>
  <c r="BT32" i="1" s="1"/>
  <c r="BB33" i="1"/>
  <c r="BO33" i="1" s="1"/>
  <c r="BY33" i="1" s="1"/>
  <c r="BD33" i="1"/>
  <c r="BQ33" i="1" s="1"/>
  <c r="BI33" i="1"/>
  <c r="BT33" i="1" s="1"/>
  <c r="BB34" i="1"/>
  <c r="BO34" i="1" s="1"/>
  <c r="BY34" i="1" s="1"/>
  <c r="BD34" i="1"/>
  <c r="BQ34" i="1" s="1"/>
  <c r="BI34" i="1"/>
  <c r="BT34" i="1" s="1"/>
  <c r="BB35" i="1"/>
  <c r="BO35" i="1" s="1"/>
  <c r="BY35" i="1" s="1"/>
  <c r="BD35" i="1"/>
  <c r="BQ35" i="1" s="1"/>
  <c r="BI35" i="1"/>
  <c r="BT35" i="1" s="1"/>
  <c r="BB36" i="1"/>
  <c r="BO36" i="1" s="1"/>
  <c r="BY36" i="1" s="1"/>
  <c r="BD36" i="1"/>
  <c r="BQ36" i="1" s="1"/>
  <c r="BI36" i="1"/>
  <c r="BT36" i="1" s="1"/>
  <c r="BB37" i="1"/>
  <c r="BO37" i="1" s="1"/>
  <c r="BY37" i="1" s="1"/>
  <c r="BD37" i="1"/>
  <c r="BQ37" i="1" s="1"/>
  <c r="BI37" i="1"/>
  <c r="BT37" i="1" s="1"/>
  <c r="BB38" i="1"/>
  <c r="BO38" i="1" s="1"/>
  <c r="BY38" i="1" s="1"/>
  <c r="BD38" i="1"/>
  <c r="BQ38" i="1" s="1"/>
  <c r="BI38" i="1"/>
  <c r="BT38" i="1" s="1"/>
  <c r="BB39" i="1"/>
  <c r="BO39" i="1" s="1"/>
  <c r="BY39" i="1" s="1"/>
  <c r="BD39" i="1"/>
  <c r="BQ39" i="1" s="1"/>
  <c r="BI39" i="1"/>
  <c r="BT39" i="1" s="1"/>
  <c r="BB40" i="1"/>
  <c r="BO40" i="1" s="1"/>
  <c r="BY40" i="1" s="1"/>
  <c r="BD40" i="1"/>
  <c r="BQ40" i="1" s="1"/>
  <c r="BI40" i="1"/>
  <c r="BT40" i="1" s="1"/>
  <c r="BB41" i="1"/>
  <c r="BO41" i="1" s="1"/>
  <c r="BY41" i="1" s="1"/>
  <c r="BD41" i="1"/>
  <c r="BQ41" i="1" s="1"/>
  <c r="BI41" i="1"/>
  <c r="BT41" i="1" s="1"/>
  <c r="BB42" i="1"/>
  <c r="BO42" i="1" s="1"/>
  <c r="BY42" i="1" s="1"/>
  <c r="BD42" i="1"/>
  <c r="BQ42" i="1" s="1"/>
  <c r="BI42" i="1"/>
  <c r="BT42" i="1" s="1"/>
  <c r="BB43" i="1"/>
  <c r="BO43" i="1" s="1"/>
  <c r="BY43" i="1" s="1"/>
  <c r="BD43" i="1"/>
  <c r="BQ43" i="1" s="1"/>
  <c r="BI43" i="1"/>
  <c r="BT43" i="1" s="1"/>
  <c r="BB44" i="1"/>
  <c r="BO44" i="1" s="1"/>
  <c r="BY44" i="1" s="1"/>
  <c r="BD44" i="1"/>
  <c r="BQ44" i="1" s="1"/>
  <c r="BI44" i="1"/>
  <c r="BT44" i="1" s="1"/>
  <c r="BB45" i="1"/>
  <c r="BO45" i="1" s="1"/>
  <c r="BY45" i="1" s="1"/>
  <c r="BD45" i="1"/>
  <c r="BQ45" i="1" s="1"/>
  <c r="BI45" i="1"/>
  <c r="BT45" i="1" s="1"/>
  <c r="BB46" i="1"/>
  <c r="BO46" i="1" s="1"/>
  <c r="BY46" i="1" s="1"/>
  <c r="BD46" i="1"/>
  <c r="BQ46" i="1" s="1"/>
  <c r="BI46" i="1"/>
  <c r="BT46" i="1" s="1"/>
  <c r="BB47" i="1"/>
  <c r="BO47" i="1" s="1"/>
  <c r="BY47" i="1" s="1"/>
  <c r="BD47" i="1"/>
  <c r="BQ47" i="1" s="1"/>
  <c r="BI47" i="1"/>
  <c r="BT47" i="1" s="1"/>
  <c r="BB48" i="1"/>
  <c r="BO48" i="1" s="1"/>
  <c r="BY48" i="1" s="1"/>
  <c r="BD48" i="1"/>
  <c r="BQ48" i="1" s="1"/>
  <c r="BI48" i="1"/>
  <c r="BT48" i="1" s="1"/>
  <c r="BB49" i="1"/>
  <c r="BO49" i="1" s="1"/>
  <c r="BY49" i="1" s="1"/>
  <c r="BD49" i="1"/>
  <c r="BQ49" i="1" s="1"/>
  <c r="BI49" i="1"/>
  <c r="BT49" i="1" s="1"/>
  <c r="BB50" i="1"/>
  <c r="BO50" i="1" s="1"/>
  <c r="BY50" i="1" s="1"/>
  <c r="BD50" i="1"/>
  <c r="BQ50" i="1" s="1"/>
  <c r="BI50" i="1"/>
  <c r="BT50" i="1" s="1"/>
  <c r="BB51" i="1"/>
  <c r="BO51" i="1" s="1"/>
  <c r="BY51" i="1" s="1"/>
  <c r="BD51" i="1"/>
  <c r="BQ51" i="1" s="1"/>
  <c r="BI51" i="1"/>
  <c r="BT51" i="1" s="1"/>
  <c r="BB52" i="1"/>
  <c r="BO52" i="1" s="1"/>
  <c r="BY52" i="1" s="1"/>
  <c r="BD52" i="1"/>
  <c r="BQ52" i="1" s="1"/>
  <c r="BI52" i="1"/>
  <c r="BT52" i="1" s="1"/>
  <c r="BB53" i="1"/>
  <c r="BO53" i="1" s="1"/>
  <c r="BY53" i="1" s="1"/>
  <c r="BD53" i="1"/>
  <c r="BQ53" i="1" s="1"/>
  <c r="BI53" i="1"/>
  <c r="BT53" i="1" s="1"/>
  <c r="BB54" i="1"/>
  <c r="BO54" i="1" s="1"/>
  <c r="BY54" i="1" s="1"/>
  <c r="BD54" i="1"/>
  <c r="BQ54" i="1" s="1"/>
  <c r="BI54" i="1"/>
  <c r="BT54" i="1" s="1"/>
  <c r="BB55" i="1"/>
  <c r="BO55" i="1" s="1"/>
  <c r="BY55" i="1" s="1"/>
  <c r="BD55" i="1"/>
  <c r="BQ55" i="1" s="1"/>
  <c r="BI55" i="1"/>
  <c r="BT55" i="1" s="1"/>
  <c r="BB56" i="1"/>
  <c r="BO56" i="1" s="1"/>
  <c r="BY56" i="1" s="1"/>
  <c r="BD56" i="1"/>
  <c r="BQ56" i="1" s="1"/>
  <c r="BI56" i="1"/>
  <c r="BT56" i="1" s="1"/>
  <c r="BB57" i="1"/>
  <c r="BO57" i="1" s="1"/>
  <c r="BY57" i="1" s="1"/>
  <c r="BD57" i="1"/>
  <c r="BQ57" i="1" s="1"/>
  <c r="BI57" i="1"/>
  <c r="BT57" i="1" s="1"/>
  <c r="BB58" i="1"/>
  <c r="BO58" i="1" s="1"/>
  <c r="BY58" i="1" s="1"/>
  <c r="BD58" i="1"/>
  <c r="BQ58" i="1" s="1"/>
  <c r="BI58" i="1"/>
  <c r="BT58" i="1" s="1"/>
  <c r="BB59" i="1"/>
  <c r="BO59" i="1" s="1"/>
  <c r="BY59" i="1" s="1"/>
  <c r="BD59" i="1"/>
  <c r="BQ59" i="1" s="1"/>
  <c r="BI59" i="1"/>
  <c r="BT59" i="1" s="1"/>
  <c r="BB60" i="1"/>
  <c r="BO60" i="1" s="1"/>
  <c r="BY60" i="1" s="1"/>
  <c r="BD60" i="1"/>
  <c r="BQ60" i="1" s="1"/>
  <c r="BI60" i="1"/>
  <c r="BT60" i="1" s="1"/>
  <c r="BB61" i="1"/>
  <c r="BO61" i="1" s="1"/>
  <c r="BY61" i="1" s="1"/>
  <c r="BD61" i="1"/>
  <c r="BQ61" i="1" s="1"/>
  <c r="BI61" i="1"/>
  <c r="BT61" i="1" s="1"/>
  <c r="BB62" i="1"/>
  <c r="BO62" i="1" s="1"/>
  <c r="BY62" i="1" s="1"/>
  <c r="BD62" i="1"/>
  <c r="BQ62" i="1" s="1"/>
  <c r="BI62" i="1"/>
  <c r="BT62" i="1" s="1"/>
  <c r="BB63" i="1"/>
  <c r="BO63" i="1" s="1"/>
  <c r="BY63" i="1" s="1"/>
  <c r="BD63" i="1"/>
  <c r="BQ63" i="1" s="1"/>
  <c r="BI63" i="1"/>
  <c r="BT63" i="1" s="1"/>
  <c r="BB64" i="1"/>
  <c r="BO64" i="1" s="1"/>
  <c r="BY64" i="1" s="1"/>
  <c r="BD64" i="1"/>
  <c r="BQ64" i="1" s="1"/>
  <c r="BI64" i="1"/>
  <c r="BT64" i="1" s="1"/>
  <c r="BB65" i="1"/>
  <c r="BO65" i="1" s="1"/>
  <c r="BY65" i="1" s="1"/>
  <c r="BD65" i="1"/>
  <c r="BQ65" i="1" s="1"/>
  <c r="BI65" i="1"/>
  <c r="BT65" i="1" s="1"/>
  <c r="BB66" i="1"/>
  <c r="BO66" i="1" s="1"/>
  <c r="BY66" i="1" s="1"/>
  <c r="BD66" i="1"/>
  <c r="BQ66" i="1" s="1"/>
  <c r="BI66" i="1"/>
  <c r="BT66" i="1" s="1"/>
  <c r="BB67" i="1"/>
  <c r="BO67" i="1" s="1"/>
  <c r="BY67" i="1" s="1"/>
  <c r="BD67" i="1"/>
  <c r="BQ67" i="1" s="1"/>
  <c r="BI67" i="1"/>
  <c r="BT67" i="1" s="1"/>
  <c r="BB68" i="1"/>
  <c r="BO68" i="1" s="1"/>
  <c r="BY68" i="1" s="1"/>
  <c r="BD68" i="1"/>
  <c r="BQ68" i="1" s="1"/>
  <c r="BI68" i="1"/>
  <c r="BT68" i="1" s="1"/>
  <c r="BB69" i="1"/>
  <c r="BO69" i="1" s="1"/>
  <c r="BY69" i="1" s="1"/>
  <c r="BD69" i="1"/>
  <c r="BQ69" i="1" s="1"/>
  <c r="BI69" i="1"/>
  <c r="BT69" i="1" s="1"/>
  <c r="BB70" i="1"/>
  <c r="BO70" i="1" s="1"/>
  <c r="BY70" i="1" s="1"/>
  <c r="BD70" i="1"/>
  <c r="BQ70" i="1" s="1"/>
  <c r="BI70" i="1"/>
  <c r="BT70" i="1" s="1"/>
  <c r="BB71" i="1"/>
  <c r="BO71" i="1" s="1"/>
  <c r="BY71" i="1" s="1"/>
  <c r="BD71" i="1"/>
  <c r="BQ71" i="1" s="1"/>
  <c r="BI71" i="1"/>
  <c r="BT71" i="1" s="1"/>
  <c r="BB72" i="1"/>
  <c r="BO72" i="1" s="1"/>
  <c r="BY72" i="1" s="1"/>
  <c r="BD72" i="1"/>
  <c r="BQ72" i="1" s="1"/>
  <c r="BI72" i="1"/>
  <c r="BT72" i="1" s="1"/>
  <c r="BB73" i="1"/>
  <c r="BO73" i="1" s="1"/>
  <c r="BY73" i="1" s="1"/>
  <c r="BD73" i="1"/>
  <c r="BQ73" i="1" s="1"/>
  <c r="BI73" i="1"/>
  <c r="BT73" i="1" s="1"/>
  <c r="BB74" i="1"/>
  <c r="BO74" i="1" s="1"/>
  <c r="BY74" i="1" s="1"/>
  <c r="BD74" i="1"/>
  <c r="BQ74" i="1" s="1"/>
  <c r="BI74" i="1"/>
  <c r="BT74" i="1" s="1"/>
  <c r="BB75" i="1"/>
  <c r="BO75" i="1" s="1"/>
  <c r="BY75" i="1" s="1"/>
  <c r="BD75" i="1"/>
  <c r="BQ75" i="1" s="1"/>
  <c r="BI75" i="1"/>
  <c r="BT75" i="1" s="1"/>
  <c r="BB76" i="1"/>
  <c r="BO76" i="1" s="1"/>
  <c r="BY76" i="1" s="1"/>
  <c r="BD76" i="1"/>
  <c r="BQ76" i="1" s="1"/>
  <c r="BI76" i="1"/>
  <c r="BT76" i="1" s="1"/>
  <c r="BB77" i="1"/>
  <c r="BO77" i="1" s="1"/>
  <c r="BY77" i="1" s="1"/>
  <c r="BD77" i="1"/>
  <c r="BQ77" i="1" s="1"/>
  <c r="BI77" i="1"/>
  <c r="BT77" i="1" s="1"/>
  <c r="BB78" i="1"/>
  <c r="BO78" i="1" s="1"/>
  <c r="BY78" i="1" s="1"/>
  <c r="BD78" i="1"/>
  <c r="BQ78" i="1" s="1"/>
  <c r="BI78" i="1"/>
  <c r="BT78" i="1" s="1"/>
  <c r="BB79" i="1"/>
  <c r="BO79" i="1" s="1"/>
  <c r="BY79" i="1" s="1"/>
  <c r="BD79" i="1"/>
  <c r="BQ79" i="1" s="1"/>
  <c r="BI79" i="1"/>
  <c r="BT79" i="1" s="1"/>
  <c r="BB80" i="1"/>
  <c r="BO80" i="1" s="1"/>
  <c r="BY80" i="1" s="1"/>
  <c r="BD80" i="1"/>
  <c r="BQ80" i="1" s="1"/>
  <c r="BI80" i="1"/>
  <c r="BT80" i="1" s="1"/>
  <c r="BB81" i="1"/>
  <c r="BO81" i="1" s="1"/>
  <c r="BY81" i="1" s="1"/>
  <c r="BD81" i="1"/>
  <c r="BQ81" i="1" s="1"/>
  <c r="BI81" i="1"/>
  <c r="BT81" i="1" s="1"/>
  <c r="BB82" i="1"/>
  <c r="BO82" i="1" s="1"/>
  <c r="BY82" i="1" s="1"/>
  <c r="BD82" i="1"/>
  <c r="BQ82" i="1" s="1"/>
  <c r="BI82" i="1"/>
  <c r="BT82" i="1" s="1"/>
  <c r="BB83" i="1"/>
  <c r="BO83" i="1" s="1"/>
  <c r="BY83" i="1" s="1"/>
  <c r="BD83" i="1"/>
  <c r="BQ83" i="1" s="1"/>
  <c r="BI83" i="1"/>
  <c r="BT83" i="1" s="1"/>
  <c r="BB84" i="1"/>
  <c r="BO84" i="1" s="1"/>
  <c r="BY84" i="1" s="1"/>
  <c r="BD84" i="1"/>
  <c r="BQ84" i="1" s="1"/>
  <c r="BI84" i="1"/>
  <c r="BT84" i="1" s="1"/>
  <c r="BB85" i="1"/>
  <c r="BO85" i="1" s="1"/>
  <c r="BY85" i="1" s="1"/>
  <c r="BD85" i="1"/>
  <c r="BQ85" i="1" s="1"/>
  <c r="BI85" i="1"/>
  <c r="BT85" i="1" s="1"/>
  <c r="BB86" i="1"/>
  <c r="BO86" i="1" s="1"/>
  <c r="BY86" i="1" s="1"/>
  <c r="BD86" i="1"/>
  <c r="BQ86" i="1" s="1"/>
  <c r="BI86" i="1"/>
  <c r="BT86" i="1" s="1"/>
  <c r="BB87" i="1"/>
  <c r="BO87" i="1" s="1"/>
  <c r="BY87" i="1" s="1"/>
  <c r="BD87" i="1"/>
  <c r="BQ87" i="1" s="1"/>
  <c r="BI87" i="1"/>
  <c r="BT87" i="1" s="1"/>
  <c r="BB88" i="1"/>
  <c r="BO88" i="1" s="1"/>
  <c r="BY88" i="1" s="1"/>
  <c r="BD88" i="1"/>
  <c r="BQ88" i="1" s="1"/>
  <c r="BI88" i="1"/>
  <c r="BT88" i="1" s="1"/>
  <c r="BB89" i="1"/>
  <c r="BO89" i="1" s="1"/>
  <c r="BY89" i="1" s="1"/>
  <c r="BD89" i="1"/>
  <c r="BQ89" i="1" s="1"/>
  <c r="BI89" i="1"/>
  <c r="BT89" i="1" s="1"/>
  <c r="BB90" i="1"/>
  <c r="BO90" i="1" s="1"/>
  <c r="BY90" i="1" s="1"/>
  <c r="BD90" i="1"/>
  <c r="BQ90" i="1" s="1"/>
  <c r="BI90" i="1"/>
  <c r="BT90" i="1" s="1"/>
  <c r="BB91" i="1"/>
  <c r="BO91" i="1" s="1"/>
  <c r="BY91" i="1" s="1"/>
  <c r="BD91" i="1"/>
  <c r="BQ91" i="1" s="1"/>
  <c r="BI91" i="1"/>
  <c r="BT91" i="1" s="1"/>
  <c r="BB92" i="1"/>
  <c r="BO92" i="1" s="1"/>
  <c r="BY92" i="1" s="1"/>
  <c r="BD92" i="1"/>
  <c r="BQ92" i="1" s="1"/>
  <c r="BI92" i="1"/>
  <c r="BT92" i="1" s="1"/>
  <c r="BB93" i="1"/>
  <c r="BO93" i="1" s="1"/>
  <c r="BY93" i="1" s="1"/>
  <c r="BD93" i="1"/>
  <c r="BQ93" i="1" s="1"/>
  <c r="BI93" i="1"/>
  <c r="BT93" i="1" s="1"/>
  <c r="BB94" i="1"/>
  <c r="BO94" i="1" s="1"/>
  <c r="BY94" i="1" s="1"/>
  <c r="BD94" i="1"/>
  <c r="BQ94" i="1" s="1"/>
  <c r="BI94" i="1"/>
  <c r="BT94" i="1" s="1"/>
  <c r="BB95" i="1"/>
  <c r="BO95" i="1" s="1"/>
  <c r="BY95" i="1" s="1"/>
  <c r="BD95" i="1"/>
  <c r="BQ95" i="1" s="1"/>
  <c r="BI95" i="1"/>
  <c r="BT95" i="1" s="1"/>
  <c r="BB96" i="1"/>
  <c r="BO96" i="1" s="1"/>
  <c r="BY96" i="1" s="1"/>
  <c r="BD96" i="1"/>
  <c r="BQ96" i="1" s="1"/>
  <c r="BI96" i="1"/>
  <c r="BT96" i="1" s="1"/>
  <c r="BB97" i="1"/>
  <c r="BO97" i="1" s="1"/>
  <c r="BY97" i="1" s="1"/>
  <c r="BD97" i="1"/>
  <c r="BQ97" i="1" s="1"/>
  <c r="BI97" i="1"/>
  <c r="BT97" i="1" s="1"/>
  <c r="BB98" i="1"/>
  <c r="BO98" i="1" s="1"/>
  <c r="BY98" i="1" s="1"/>
  <c r="BD98" i="1"/>
  <c r="BQ98" i="1" s="1"/>
  <c r="BI98" i="1"/>
  <c r="BT98" i="1" s="1"/>
  <c r="BB99" i="1"/>
  <c r="BO99" i="1" s="1"/>
  <c r="BY99" i="1" s="1"/>
  <c r="BD99" i="1"/>
  <c r="BQ99" i="1" s="1"/>
  <c r="BI99" i="1"/>
  <c r="BT99" i="1" s="1"/>
  <c r="BB100" i="1"/>
  <c r="BO100" i="1" s="1"/>
  <c r="BY100" i="1" s="1"/>
  <c r="BD100" i="1"/>
  <c r="BQ100" i="1" s="1"/>
  <c r="BI100" i="1"/>
  <c r="BT100" i="1" s="1"/>
  <c r="BB101" i="1"/>
  <c r="BO101" i="1" s="1"/>
  <c r="BY101" i="1" s="1"/>
  <c r="BD101" i="1"/>
  <c r="BQ101" i="1" s="1"/>
  <c r="BI101" i="1"/>
  <c r="BT101" i="1" s="1"/>
  <c r="BB102" i="1"/>
  <c r="BO102" i="1" s="1"/>
  <c r="BY102" i="1" s="1"/>
  <c r="BD102" i="1"/>
  <c r="BQ102" i="1" s="1"/>
  <c r="BI102" i="1"/>
  <c r="BT102" i="1" s="1"/>
  <c r="BB103" i="1"/>
  <c r="BO103" i="1" s="1"/>
  <c r="BY103" i="1" s="1"/>
  <c r="BD103" i="1"/>
  <c r="BQ103" i="1" s="1"/>
  <c r="BI103" i="1"/>
  <c r="BT103" i="1" s="1"/>
  <c r="BB104" i="1"/>
  <c r="BO104" i="1" s="1"/>
  <c r="BY104" i="1" s="1"/>
  <c r="BD104" i="1"/>
  <c r="BQ104" i="1" s="1"/>
  <c r="BI104" i="1"/>
  <c r="BT104" i="1" s="1"/>
  <c r="BB105" i="1"/>
  <c r="BO105" i="1" s="1"/>
  <c r="BY105" i="1" s="1"/>
  <c r="BD105" i="1"/>
  <c r="BQ105" i="1" s="1"/>
  <c r="BI105" i="1"/>
  <c r="BT105" i="1" s="1"/>
  <c r="BB106" i="1"/>
  <c r="BO106" i="1" s="1"/>
  <c r="BY106" i="1" s="1"/>
  <c r="BD106" i="1"/>
  <c r="BQ106" i="1" s="1"/>
  <c r="BI106" i="1"/>
  <c r="BT106" i="1" s="1"/>
  <c r="BB107" i="1"/>
  <c r="BO107" i="1" s="1"/>
  <c r="BY107" i="1" s="1"/>
  <c r="BD107" i="1"/>
  <c r="BQ107" i="1" s="1"/>
  <c r="BI107" i="1"/>
  <c r="BT107" i="1" s="1"/>
  <c r="BB108" i="1"/>
  <c r="BO108" i="1" s="1"/>
  <c r="BY108" i="1" s="1"/>
  <c r="BD108" i="1"/>
  <c r="BQ108" i="1" s="1"/>
  <c r="BI108" i="1"/>
  <c r="BT108" i="1" s="1"/>
  <c r="BB109" i="1"/>
  <c r="BO109" i="1" s="1"/>
  <c r="BY109" i="1" s="1"/>
  <c r="BD109" i="1"/>
  <c r="BQ109" i="1" s="1"/>
  <c r="BI109" i="1"/>
  <c r="BT109" i="1" s="1"/>
  <c r="BB110" i="1"/>
  <c r="BO110" i="1" s="1"/>
  <c r="BY110" i="1" s="1"/>
  <c r="BD110" i="1"/>
  <c r="BQ110" i="1" s="1"/>
  <c r="BI110" i="1"/>
  <c r="BT110" i="1" s="1"/>
  <c r="BB111" i="1"/>
  <c r="BO111" i="1" s="1"/>
  <c r="BY111" i="1" s="1"/>
  <c r="BD111" i="1"/>
  <c r="BQ111" i="1" s="1"/>
  <c r="BI111" i="1"/>
  <c r="BT111" i="1" s="1"/>
  <c r="BB112" i="1"/>
  <c r="BO112" i="1" s="1"/>
  <c r="BY112" i="1" s="1"/>
  <c r="BD112" i="1"/>
  <c r="BQ112" i="1" s="1"/>
  <c r="BI112" i="1"/>
  <c r="BT112" i="1" s="1"/>
  <c r="BB113" i="1"/>
  <c r="BO113" i="1" s="1"/>
  <c r="BY113" i="1" s="1"/>
  <c r="BD113" i="1"/>
  <c r="BQ113" i="1" s="1"/>
  <c r="BI113" i="1"/>
  <c r="BT113" i="1" s="1"/>
  <c r="BB114" i="1"/>
  <c r="BO114" i="1" s="1"/>
  <c r="BY114" i="1" s="1"/>
  <c r="BD114" i="1"/>
  <c r="BQ114" i="1" s="1"/>
  <c r="BI114" i="1"/>
  <c r="BT114" i="1" s="1"/>
  <c r="BB115" i="1"/>
  <c r="BO115" i="1" s="1"/>
  <c r="BY115" i="1" s="1"/>
  <c r="BD115" i="1"/>
  <c r="BQ115" i="1" s="1"/>
  <c r="BI115" i="1"/>
  <c r="BT115" i="1" s="1"/>
  <c r="BB116" i="1"/>
  <c r="BO116" i="1" s="1"/>
  <c r="BY116" i="1" s="1"/>
  <c r="BD116" i="1"/>
  <c r="BQ116" i="1" s="1"/>
  <c r="BI116" i="1"/>
  <c r="BT116" i="1" s="1"/>
  <c r="BB117" i="1"/>
  <c r="BO117" i="1" s="1"/>
  <c r="BY117" i="1" s="1"/>
  <c r="BD117" i="1"/>
  <c r="BQ117" i="1" s="1"/>
  <c r="BI117" i="1"/>
  <c r="BT117" i="1" s="1"/>
  <c r="BB118" i="1"/>
  <c r="BO118" i="1" s="1"/>
  <c r="BY118" i="1" s="1"/>
  <c r="BD118" i="1"/>
  <c r="BQ118" i="1" s="1"/>
  <c r="BI118" i="1"/>
  <c r="BT118" i="1" s="1"/>
  <c r="BB119" i="1"/>
  <c r="BO119" i="1" s="1"/>
  <c r="BY119" i="1" s="1"/>
  <c r="BD119" i="1"/>
  <c r="BQ119" i="1" s="1"/>
  <c r="BI119" i="1"/>
  <c r="BT119" i="1" s="1"/>
  <c r="BB120" i="1"/>
  <c r="BO120" i="1" s="1"/>
  <c r="BY120" i="1" s="1"/>
  <c r="BD120" i="1"/>
  <c r="BQ120" i="1" s="1"/>
  <c r="BI120" i="1"/>
  <c r="BT120" i="1" s="1"/>
  <c r="BB121" i="1"/>
  <c r="BO121" i="1" s="1"/>
  <c r="BY121" i="1" s="1"/>
  <c r="BD121" i="1"/>
  <c r="BQ121" i="1" s="1"/>
  <c r="BI121" i="1"/>
  <c r="BT121" i="1" s="1"/>
  <c r="BB122" i="1"/>
  <c r="BO122" i="1" s="1"/>
  <c r="BY122" i="1" s="1"/>
  <c r="BD122" i="1"/>
  <c r="BQ122" i="1" s="1"/>
  <c r="BI122" i="1"/>
  <c r="BT122" i="1" s="1"/>
  <c r="BB123" i="1"/>
  <c r="BO123" i="1" s="1"/>
  <c r="BY123" i="1" s="1"/>
  <c r="BD123" i="1"/>
  <c r="BQ123" i="1" s="1"/>
  <c r="BI123" i="1"/>
  <c r="BT123" i="1" s="1"/>
  <c r="BB124" i="1"/>
  <c r="BO124" i="1" s="1"/>
  <c r="BY124" i="1" s="1"/>
  <c r="BD124" i="1"/>
  <c r="BQ124" i="1" s="1"/>
  <c r="BI124" i="1"/>
  <c r="BT124" i="1" s="1"/>
  <c r="BB125" i="1"/>
  <c r="BO125" i="1" s="1"/>
  <c r="BY125" i="1" s="1"/>
  <c r="BD125" i="1"/>
  <c r="BQ125" i="1" s="1"/>
  <c r="BI125" i="1"/>
  <c r="BT125" i="1" s="1"/>
  <c r="BB126" i="1"/>
  <c r="BO126" i="1" s="1"/>
  <c r="BY126" i="1" s="1"/>
  <c r="BD126" i="1"/>
  <c r="BQ126" i="1" s="1"/>
  <c r="BI126" i="1"/>
  <c r="BT126" i="1" s="1"/>
  <c r="BB127" i="1"/>
  <c r="BO127" i="1" s="1"/>
  <c r="BY127" i="1" s="1"/>
  <c r="BD127" i="1"/>
  <c r="BQ127" i="1" s="1"/>
  <c r="BI127" i="1"/>
  <c r="BT127" i="1" s="1"/>
  <c r="BB128" i="1"/>
  <c r="BO128" i="1" s="1"/>
  <c r="BY128" i="1" s="1"/>
  <c r="BD128" i="1"/>
  <c r="BQ128" i="1" s="1"/>
  <c r="BI128" i="1"/>
  <c r="BT128" i="1" s="1"/>
  <c r="BB129" i="1"/>
  <c r="BO129" i="1" s="1"/>
  <c r="BY129" i="1" s="1"/>
  <c r="BD129" i="1"/>
  <c r="BQ129" i="1" s="1"/>
  <c r="BI129" i="1"/>
  <c r="BT129" i="1" s="1"/>
  <c r="BB130" i="1"/>
  <c r="BO130" i="1" s="1"/>
  <c r="BY130" i="1" s="1"/>
  <c r="BD130" i="1"/>
  <c r="BQ130" i="1" s="1"/>
  <c r="BI130" i="1"/>
  <c r="BT130" i="1" s="1"/>
  <c r="BB131" i="1"/>
  <c r="BO131" i="1" s="1"/>
  <c r="BY131" i="1" s="1"/>
  <c r="BD131" i="1"/>
  <c r="BQ131" i="1" s="1"/>
  <c r="BI131" i="1"/>
  <c r="BT131" i="1" s="1"/>
  <c r="BB132" i="1"/>
  <c r="BO132" i="1" s="1"/>
  <c r="BY132" i="1" s="1"/>
  <c r="BD132" i="1"/>
  <c r="BQ132" i="1" s="1"/>
  <c r="BI132" i="1"/>
  <c r="BT132" i="1" s="1"/>
  <c r="BB133" i="1"/>
  <c r="BO133" i="1" s="1"/>
  <c r="BY133" i="1" s="1"/>
  <c r="BD133" i="1"/>
  <c r="BQ133" i="1" s="1"/>
  <c r="BI133" i="1"/>
  <c r="BT133" i="1" s="1"/>
  <c r="BB134" i="1"/>
  <c r="BO134" i="1" s="1"/>
  <c r="BY134" i="1" s="1"/>
  <c r="BD134" i="1"/>
  <c r="BQ134" i="1" s="1"/>
  <c r="BI134" i="1"/>
  <c r="BT134" i="1" s="1"/>
  <c r="BB135" i="1"/>
  <c r="BO135" i="1" s="1"/>
  <c r="BY135" i="1" s="1"/>
  <c r="BD135" i="1"/>
  <c r="BQ135" i="1" s="1"/>
  <c r="BI135" i="1"/>
  <c r="BT135" i="1" s="1"/>
  <c r="BB136" i="1"/>
  <c r="BO136" i="1" s="1"/>
  <c r="BY136" i="1" s="1"/>
  <c r="BD136" i="1"/>
  <c r="BQ136" i="1" s="1"/>
  <c r="BI136" i="1"/>
  <c r="BT136" i="1" s="1"/>
  <c r="BB137" i="1"/>
  <c r="BO137" i="1" s="1"/>
  <c r="BY137" i="1" s="1"/>
  <c r="BD137" i="1"/>
  <c r="BQ137" i="1" s="1"/>
  <c r="BI137" i="1"/>
  <c r="BT137" i="1" s="1"/>
  <c r="BB138" i="1"/>
  <c r="BO138" i="1" s="1"/>
  <c r="BY138" i="1" s="1"/>
  <c r="BD138" i="1"/>
  <c r="BQ138" i="1" s="1"/>
  <c r="BI138" i="1"/>
  <c r="BT138" i="1" s="1"/>
  <c r="BB139" i="1"/>
  <c r="BO139" i="1" s="1"/>
  <c r="BY139" i="1" s="1"/>
  <c r="BD139" i="1"/>
  <c r="BQ139" i="1" s="1"/>
  <c r="BI139" i="1"/>
  <c r="BT139" i="1" s="1"/>
  <c r="BB140" i="1"/>
  <c r="BO140" i="1" s="1"/>
  <c r="BY140" i="1" s="1"/>
  <c r="BD140" i="1"/>
  <c r="BQ140" i="1" s="1"/>
  <c r="BI140" i="1"/>
  <c r="BT140" i="1" s="1"/>
  <c r="BB141" i="1"/>
  <c r="BO141" i="1" s="1"/>
  <c r="BY141" i="1" s="1"/>
  <c r="BD141" i="1"/>
  <c r="BQ141" i="1" s="1"/>
  <c r="BI141" i="1"/>
  <c r="BT141" i="1" s="1"/>
  <c r="BB142" i="1"/>
  <c r="BO142" i="1" s="1"/>
  <c r="BY142" i="1" s="1"/>
  <c r="BD142" i="1"/>
  <c r="BQ142" i="1" s="1"/>
  <c r="BI142" i="1"/>
  <c r="BT142" i="1" s="1"/>
  <c r="BB143" i="1"/>
  <c r="BO143" i="1" s="1"/>
  <c r="BY143" i="1" s="1"/>
  <c r="BD143" i="1"/>
  <c r="BQ143" i="1" s="1"/>
  <c r="BI143" i="1"/>
  <c r="BT143" i="1" s="1"/>
  <c r="BB144" i="1"/>
  <c r="BO144" i="1" s="1"/>
  <c r="BY144" i="1" s="1"/>
  <c r="BD144" i="1"/>
  <c r="BQ144" i="1" s="1"/>
  <c r="BI144" i="1"/>
  <c r="BT144" i="1" s="1"/>
  <c r="BB145" i="1"/>
  <c r="BO145" i="1" s="1"/>
  <c r="BY145" i="1" s="1"/>
  <c r="BD145" i="1"/>
  <c r="BQ145" i="1" s="1"/>
  <c r="BI145" i="1"/>
  <c r="BT145" i="1" s="1"/>
  <c r="BB146" i="1"/>
  <c r="BO146" i="1" s="1"/>
  <c r="BY146" i="1" s="1"/>
  <c r="BD146" i="1"/>
  <c r="BQ146" i="1" s="1"/>
  <c r="BI146" i="1"/>
  <c r="BT146" i="1" s="1"/>
  <c r="BB147" i="1"/>
  <c r="BO147" i="1" s="1"/>
  <c r="BY147" i="1" s="1"/>
  <c r="BD147" i="1"/>
  <c r="BQ147" i="1" s="1"/>
  <c r="BI147" i="1"/>
  <c r="BT147" i="1" s="1"/>
  <c r="BB148" i="1"/>
  <c r="BO148" i="1" s="1"/>
  <c r="BY148" i="1" s="1"/>
  <c r="BD148" i="1"/>
  <c r="BQ148" i="1" s="1"/>
  <c r="BI148" i="1"/>
  <c r="BT148" i="1" s="1"/>
  <c r="BB149" i="1"/>
  <c r="BO149" i="1" s="1"/>
  <c r="BY149" i="1" s="1"/>
  <c r="BD149" i="1"/>
  <c r="BQ149" i="1" s="1"/>
  <c r="BI149" i="1"/>
  <c r="BT149" i="1" s="1"/>
  <c r="BB150" i="1"/>
  <c r="BO150" i="1" s="1"/>
  <c r="BY150" i="1" s="1"/>
  <c r="BD150" i="1"/>
  <c r="BQ150" i="1" s="1"/>
  <c r="BI150" i="1"/>
  <c r="BT150" i="1" s="1"/>
  <c r="BB151" i="1"/>
  <c r="BO151" i="1" s="1"/>
  <c r="BY151" i="1" s="1"/>
  <c r="BD151" i="1"/>
  <c r="BQ151" i="1" s="1"/>
  <c r="BI151" i="1"/>
  <c r="BT151" i="1" s="1"/>
  <c r="BB152" i="1"/>
  <c r="BO152" i="1" s="1"/>
  <c r="BY152" i="1" s="1"/>
  <c r="BD152" i="1"/>
  <c r="BQ152" i="1" s="1"/>
  <c r="BI152" i="1"/>
  <c r="BT152" i="1" s="1"/>
  <c r="BB153" i="1"/>
  <c r="BO153" i="1" s="1"/>
  <c r="BY153" i="1" s="1"/>
  <c r="BD153" i="1"/>
  <c r="BQ153" i="1" s="1"/>
  <c r="BI153" i="1"/>
  <c r="BT153" i="1" s="1"/>
  <c r="BB154" i="1"/>
  <c r="BO154" i="1" s="1"/>
  <c r="BY154" i="1" s="1"/>
  <c r="BD154" i="1"/>
  <c r="BQ154" i="1" s="1"/>
  <c r="BI154" i="1"/>
  <c r="BT154" i="1" s="1"/>
  <c r="BB155" i="1"/>
  <c r="BO155" i="1" s="1"/>
  <c r="BY155" i="1" s="1"/>
  <c r="BD155" i="1"/>
  <c r="BQ155" i="1" s="1"/>
  <c r="BI155" i="1"/>
  <c r="BT155" i="1" s="1"/>
  <c r="BB156" i="1"/>
  <c r="BO156" i="1" s="1"/>
  <c r="BY156" i="1" s="1"/>
  <c r="BD156" i="1"/>
  <c r="BQ156" i="1" s="1"/>
  <c r="BI156" i="1"/>
  <c r="BT156" i="1" s="1"/>
  <c r="BB157" i="1"/>
  <c r="BO157" i="1" s="1"/>
  <c r="BY157" i="1" s="1"/>
  <c r="BD157" i="1"/>
  <c r="BQ157" i="1" s="1"/>
  <c r="BI157" i="1"/>
  <c r="BT157" i="1" s="1"/>
  <c r="BB158" i="1"/>
  <c r="BO158" i="1" s="1"/>
  <c r="BY158" i="1" s="1"/>
  <c r="BD158" i="1"/>
  <c r="BQ158" i="1" s="1"/>
  <c r="BI158" i="1"/>
  <c r="BT158" i="1" s="1"/>
  <c r="BB159" i="1"/>
  <c r="BO159" i="1" s="1"/>
  <c r="BY159" i="1" s="1"/>
  <c r="BD159" i="1"/>
  <c r="BQ159" i="1" s="1"/>
  <c r="BI159" i="1"/>
  <c r="BT159" i="1" s="1"/>
  <c r="BB160" i="1"/>
  <c r="BO160" i="1" s="1"/>
  <c r="BY160" i="1" s="1"/>
  <c r="BD160" i="1"/>
  <c r="BQ160" i="1" s="1"/>
  <c r="BI160" i="1"/>
  <c r="BT160" i="1" s="1"/>
  <c r="BB161" i="1"/>
  <c r="BO161" i="1" s="1"/>
  <c r="BY161" i="1" s="1"/>
  <c r="BD161" i="1"/>
  <c r="BQ161" i="1" s="1"/>
  <c r="BI161" i="1"/>
  <c r="BT161" i="1" s="1"/>
  <c r="BB162" i="1"/>
  <c r="BO162" i="1" s="1"/>
  <c r="BY162" i="1" s="1"/>
  <c r="BD162" i="1"/>
  <c r="BQ162" i="1" s="1"/>
  <c r="BI162" i="1"/>
  <c r="BT162" i="1" s="1"/>
  <c r="BB163" i="1"/>
  <c r="BO163" i="1" s="1"/>
  <c r="BY163" i="1" s="1"/>
  <c r="BD163" i="1"/>
  <c r="BQ163" i="1" s="1"/>
  <c r="BI163" i="1"/>
  <c r="BT163" i="1" s="1"/>
  <c r="BB164" i="1"/>
  <c r="BO164" i="1" s="1"/>
  <c r="BY164" i="1" s="1"/>
  <c r="BD164" i="1"/>
  <c r="BQ164" i="1" s="1"/>
  <c r="BI164" i="1"/>
  <c r="BT164" i="1" s="1"/>
  <c r="BB165" i="1"/>
  <c r="BO165" i="1" s="1"/>
  <c r="BY165" i="1" s="1"/>
  <c r="BD165" i="1"/>
  <c r="BQ165" i="1" s="1"/>
  <c r="BI165" i="1"/>
  <c r="BT165" i="1" s="1"/>
  <c r="BB166" i="1"/>
  <c r="BO166" i="1" s="1"/>
  <c r="BY166" i="1" s="1"/>
  <c r="BD166" i="1"/>
  <c r="BQ166" i="1" s="1"/>
  <c r="BI166" i="1"/>
  <c r="BT166" i="1" s="1"/>
  <c r="BB167" i="1"/>
  <c r="BO167" i="1" s="1"/>
  <c r="BY167" i="1" s="1"/>
  <c r="BD167" i="1"/>
  <c r="BQ167" i="1" s="1"/>
  <c r="BI167" i="1"/>
  <c r="BT167" i="1" s="1"/>
  <c r="BB168" i="1"/>
  <c r="BO168" i="1" s="1"/>
  <c r="BY168" i="1" s="1"/>
  <c r="BD168" i="1"/>
  <c r="BQ168" i="1" s="1"/>
  <c r="BI168" i="1"/>
  <c r="BT168" i="1" s="1"/>
  <c r="BB169" i="1"/>
  <c r="BO169" i="1" s="1"/>
  <c r="BY169" i="1" s="1"/>
  <c r="BD169" i="1"/>
  <c r="BQ169" i="1" s="1"/>
  <c r="BI169" i="1"/>
  <c r="BT169" i="1" s="1"/>
  <c r="BB170" i="1"/>
  <c r="BO170" i="1" s="1"/>
  <c r="BY170" i="1" s="1"/>
  <c r="BD170" i="1"/>
  <c r="BQ170" i="1" s="1"/>
  <c r="BI170" i="1"/>
  <c r="BT170" i="1" s="1"/>
  <c r="BB171" i="1"/>
  <c r="BO171" i="1" s="1"/>
  <c r="BY171" i="1" s="1"/>
  <c r="BD171" i="1"/>
  <c r="BQ171" i="1" s="1"/>
  <c r="BI171" i="1"/>
  <c r="BT171" i="1" s="1"/>
  <c r="BB172" i="1"/>
  <c r="BO172" i="1" s="1"/>
  <c r="BY172" i="1" s="1"/>
  <c r="BD172" i="1"/>
  <c r="BQ172" i="1" s="1"/>
  <c r="BI172" i="1"/>
  <c r="BT172" i="1" s="1"/>
  <c r="BB173" i="1"/>
  <c r="BO173" i="1" s="1"/>
  <c r="BY173" i="1" s="1"/>
  <c r="BD173" i="1"/>
  <c r="BQ173" i="1" s="1"/>
  <c r="BI173" i="1"/>
  <c r="BT173" i="1" s="1"/>
  <c r="BB174" i="1"/>
  <c r="BO174" i="1" s="1"/>
  <c r="BY174" i="1" s="1"/>
  <c r="BD174" i="1"/>
  <c r="BQ174" i="1" s="1"/>
  <c r="BI174" i="1"/>
  <c r="BT174" i="1" s="1"/>
  <c r="BB175" i="1"/>
  <c r="BO175" i="1" s="1"/>
  <c r="BY175" i="1" s="1"/>
  <c r="BD175" i="1"/>
  <c r="BQ175" i="1" s="1"/>
  <c r="BI175" i="1"/>
  <c r="BT175" i="1" s="1"/>
  <c r="BB176" i="1"/>
  <c r="BO176" i="1" s="1"/>
  <c r="BY176" i="1" s="1"/>
  <c r="BD176" i="1"/>
  <c r="BQ176" i="1" s="1"/>
  <c r="BI176" i="1"/>
  <c r="BT176" i="1" s="1"/>
  <c r="BB177" i="1"/>
  <c r="BO177" i="1" s="1"/>
  <c r="BY177" i="1" s="1"/>
  <c r="BD177" i="1"/>
  <c r="BQ177" i="1" s="1"/>
  <c r="BI177" i="1"/>
  <c r="BT177" i="1" s="1"/>
  <c r="BB178" i="1"/>
  <c r="BO178" i="1" s="1"/>
  <c r="BY178" i="1" s="1"/>
  <c r="BD178" i="1"/>
  <c r="BQ178" i="1" s="1"/>
  <c r="BI178" i="1"/>
  <c r="BT178" i="1" s="1"/>
  <c r="BB179" i="1"/>
  <c r="BO179" i="1" s="1"/>
  <c r="BY179" i="1" s="1"/>
  <c r="BD179" i="1"/>
  <c r="BQ179" i="1" s="1"/>
  <c r="BI179" i="1"/>
  <c r="BT179" i="1" s="1"/>
  <c r="BB180" i="1"/>
  <c r="BO180" i="1" s="1"/>
  <c r="BY180" i="1" s="1"/>
  <c r="BD180" i="1"/>
  <c r="BQ180" i="1" s="1"/>
  <c r="BI180" i="1"/>
  <c r="BT180" i="1" s="1"/>
  <c r="BB181" i="1"/>
  <c r="BO181" i="1" s="1"/>
  <c r="BY181" i="1" s="1"/>
  <c r="BD181" i="1"/>
  <c r="BQ181" i="1" s="1"/>
  <c r="BI181" i="1"/>
  <c r="BT181" i="1" s="1"/>
  <c r="BB182" i="1"/>
  <c r="BO182" i="1" s="1"/>
  <c r="BY182" i="1" s="1"/>
  <c r="BD182" i="1"/>
  <c r="BQ182" i="1" s="1"/>
  <c r="BI182" i="1"/>
  <c r="BT182" i="1" s="1"/>
  <c r="BB183" i="1"/>
  <c r="BO183" i="1" s="1"/>
  <c r="BY183" i="1" s="1"/>
  <c r="BD183" i="1"/>
  <c r="BQ183" i="1" s="1"/>
  <c r="BI183" i="1"/>
  <c r="BT183" i="1" s="1"/>
  <c r="BB184" i="1"/>
  <c r="BO184" i="1" s="1"/>
  <c r="BY184" i="1" s="1"/>
  <c r="BD184" i="1"/>
  <c r="BQ184" i="1" s="1"/>
  <c r="BI184" i="1"/>
  <c r="BT184" i="1" s="1"/>
  <c r="BI2" i="1"/>
  <c r="BT2" i="1" s="1"/>
  <c r="BD2" i="1"/>
  <c r="BQ2" i="1" s="1"/>
  <c r="BB2" i="1"/>
  <c r="BO2" i="1" s="1"/>
  <c r="BY2" i="1" s="1"/>
  <c r="Y184" i="1"/>
  <c r="Y183" i="1"/>
  <c r="Y182" i="1"/>
  <c r="Y181" i="1"/>
  <c r="Y180" i="1"/>
  <c r="Y179" i="1"/>
  <c r="Y178" i="1"/>
  <c r="Y177" i="1"/>
  <c r="Y176" i="1"/>
  <c r="Y175" i="1"/>
  <c r="Y174" i="1"/>
  <c r="Y173" i="1"/>
  <c r="Y172" i="1"/>
  <c r="Y171" i="1"/>
  <c r="Y170" i="1"/>
  <c r="Y169" i="1"/>
  <c r="Y168" i="1"/>
  <c r="Y167" i="1"/>
  <c r="Y166" i="1"/>
  <c r="Y165" i="1"/>
  <c r="Y164" i="1"/>
  <c r="Y163" i="1"/>
  <c r="Y162" i="1"/>
  <c r="Y161" i="1"/>
  <c r="Y160" i="1"/>
  <c r="Y159" i="1"/>
  <c r="Y158" i="1"/>
  <c r="Y157" i="1"/>
  <c r="Y156" i="1"/>
  <c r="Y155" i="1"/>
  <c r="Y154" i="1"/>
  <c r="Y153" i="1"/>
  <c r="Y152" i="1"/>
  <c r="Y151" i="1"/>
  <c r="Y150" i="1"/>
  <c r="Y149" i="1"/>
  <c r="Y148" i="1"/>
  <c r="Y147" i="1"/>
  <c r="Y146" i="1"/>
  <c r="Y145" i="1"/>
  <c r="Y144" i="1"/>
  <c r="Y143" i="1"/>
  <c r="Y142" i="1"/>
  <c r="Y141" i="1"/>
  <c r="Y140" i="1"/>
  <c r="Y139" i="1"/>
  <c r="Y138" i="1"/>
  <c r="Y137" i="1"/>
  <c r="Y136" i="1"/>
  <c r="Y135" i="1"/>
  <c r="Y134" i="1"/>
  <c r="Y133" i="1"/>
  <c r="Y132" i="1"/>
  <c r="Y131" i="1"/>
  <c r="Y130" i="1"/>
  <c r="Y129" i="1"/>
  <c r="Y128" i="1"/>
  <c r="Y127" i="1"/>
  <c r="Y126" i="1"/>
  <c r="Y125" i="1"/>
  <c r="Y124" i="1"/>
  <c r="Y123" i="1"/>
  <c r="Y122" i="1"/>
  <c r="Y121" i="1"/>
  <c r="Y120" i="1"/>
  <c r="Y119" i="1"/>
  <c r="Y118" i="1"/>
  <c r="Y117" i="1"/>
  <c r="Y116" i="1"/>
  <c r="Y115" i="1"/>
  <c r="Y114" i="1"/>
  <c r="Y113" i="1"/>
  <c r="Y112" i="1"/>
  <c r="Y111" i="1"/>
  <c r="Y110" i="1"/>
  <c r="Y109" i="1"/>
  <c r="Y108" i="1"/>
  <c r="Y107" i="1"/>
  <c r="Y106" i="1"/>
  <c r="Y105" i="1"/>
  <c r="Y104" i="1"/>
  <c r="Y103" i="1"/>
  <c r="Y102" i="1"/>
  <c r="Y101" i="1"/>
  <c r="Y100" i="1"/>
  <c r="Y99" i="1"/>
  <c r="Y98" i="1"/>
  <c r="Y97" i="1"/>
  <c r="Y96" i="1"/>
  <c r="Y95" i="1"/>
  <c r="Y94" i="1"/>
  <c r="Y93" i="1"/>
  <c r="Y92" i="1"/>
  <c r="Y91" i="1"/>
  <c r="Y90" i="1"/>
  <c r="Y89" i="1"/>
  <c r="Y88" i="1"/>
  <c r="Y87" i="1"/>
  <c r="Y86" i="1"/>
  <c r="Y85" i="1"/>
  <c r="Y84" i="1"/>
  <c r="Y83" i="1"/>
  <c r="Y82" i="1"/>
  <c r="Y81" i="1"/>
  <c r="Y80" i="1"/>
  <c r="Y79" i="1"/>
  <c r="Y78" i="1"/>
  <c r="Y77" i="1"/>
  <c r="Y76" i="1"/>
  <c r="Y75" i="1"/>
  <c r="Y74" i="1"/>
  <c r="Y73" i="1"/>
  <c r="Y72" i="1"/>
  <c r="Y71" i="1"/>
  <c r="Y70" i="1"/>
  <c r="Y69" i="1"/>
  <c r="Y68" i="1"/>
  <c r="Y67" i="1"/>
  <c r="Y66" i="1"/>
  <c r="Y65" i="1"/>
  <c r="Y64" i="1"/>
  <c r="Y63" i="1"/>
  <c r="Y62" i="1"/>
  <c r="Y61" i="1"/>
  <c r="Y60" i="1"/>
  <c r="Y59" i="1"/>
  <c r="Y58" i="1"/>
  <c r="Y57" i="1"/>
  <c r="Y56" i="1"/>
  <c r="Y55" i="1"/>
  <c r="Y54" i="1"/>
  <c r="Y53" i="1"/>
  <c r="Y52" i="1"/>
  <c r="Y51" i="1"/>
  <c r="Y50" i="1"/>
  <c r="Y49" i="1"/>
  <c r="Y48" i="1"/>
  <c r="Y47" i="1"/>
  <c r="Y46" i="1"/>
  <c r="Y45" i="1"/>
  <c r="Y44" i="1"/>
  <c r="Y43" i="1"/>
  <c r="Y42" i="1"/>
  <c r="Y41" i="1"/>
  <c r="Y40" i="1"/>
  <c r="Y39" i="1"/>
  <c r="Y38" i="1"/>
  <c r="Y37" i="1"/>
  <c r="Y36" i="1"/>
  <c r="Y35" i="1"/>
  <c r="Y34" i="1"/>
  <c r="Y33" i="1"/>
  <c r="Y32" i="1"/>
  <c r="Y31" i="1"/>
  <c r="Y30" i="1"/>
  <c r="Y29" i="1"/>
  <c r="Y28" i="1"/>
  <c r="Y27" i="1"/>
  <c r="Y26" i="1"/>
  <c r="Y25" i="1"/>
  <c r="Y24" i="1"/>
  <c r="Y23" i="1"/>
  <c r="Y22" i="1"/>
  <c r="Y21" i="1"/>
  <c r="Y20" i="1"/>
  <c r="Y19" i="1"/>
  <c r="Y18" i="1"/>
  <c r="Y17" i="1"/>
  <c r="Y16" i="1"/>
  <c r="Y15" i="1"/>
  <c r="Y14" i="1"/>
  <c r="Y13" i="1"/>
  <c r="Y12" i="1"/>
  <c r="Y11" i="1"/>
  <c r="Y10" i="1"/>
  <c r="Y9" i="1"/>
  <c r="Y8" i="1"/>
  <c r="Y7" i="1"/>
  <c r="Y6" i="1"/>
  <c r="Y5" i="1"/>
  <c r="Y4" i="1"/>
  <c r="Y3" i="1"/>
  <c r="Y2" i="1"/>
  <c r="Z184" i="1"/>
  <c r="Z183" i="1"/>
  <c r="Z182" i="1"/>
  <c r="Z181" i="1"/>
  <c r="Z180" i="1"/>
  <c r="Z179" i="1"/>
  <c r="Z178" i="1"/>
  <c r="Z177" i="1"/>
  <c r="Z176" i="1"/>
  <c r="Z175" i="1"/>
  <c r="Z174" i="1"/>
  <c r="Z173" i="1"/>
  <c r="Z172" i="1"/>
  <c r="Z171" i="1"/>
  <c r="Z170" i="1"/>
  <c r="Z169" i="1"/>
  <c r="Z168" i="1"/>
  <c r="Z167" i="1"/>
  <c r="Z166" i="1"/>
  <c r="Z165" i="1"/>
  <c r="Z164" i="1"/>
  <c r="Z163" i="1"/>
  <c r="Z162" i="1"/>
  <c r="Z161" i="1"/>
  <c r="Z160" i="1"/>
  <c r="Z159" i="1"/>
  <c r="Z158" i="1"/>
  <c r="Z157" i="1"/>
  <c r="Z156" i="1"/>
  <c r="Z155" i="1"/>
  <c r="Z154" i="1"/>
  <c r="Z153" i="1"/>
  <c r="Z152" i="1"/>
  <c r="Z151" i="1"/>
  <c r="Z150" i="1"/>
  <c r="Z149" i="1"/>
  <c r="Z148" i="1"/>
  <c r="Z147" i="1"/>
  <c r="Z146" i="1"/>
  <c r="Z145" i="1"/>
  <c r="Z144" i="1"/>
  <c r="Z143" i="1"/>
  <c r="Z142" i="1"/>
  <c r="Z141" i="1"/>
  <c r="Z140" i="1"/>
  <c r="Z139" i="1"/>
  <c r="Z138" i="1"/>
  <c r="Z137" i="1"/>
  <c r="Z136" i="1"/>
  <c r="Z135" i="1"/>
  <c r="Z134" i="1"/>
  <c r="Z133" i="1"/>
  <c r="Z132" i="1"/>
  <c r="Z131" i="1"/>
  <c r="Z130" i="1"/>
  <c r="Z129" i="1"/>
  <c r="Z128" i="1"/>
  <c r="Z127" i="1"/>
  <c r="Z126" i="1"/>
  <c r="Z125" i="1"/>
  <c r="Z124" i="1"/>
  <c r="Z123" i="1"/>
  <c r="Z122" i="1"/>
  <c r="Z121" i="1"/>
  <c r="Z120" i="1"/>
  <c r="Z119" i="1"/>
  <c r="Z118" i="1"/>
  <c r="Z117" i="1"/>
  <c r="Z116" i="1"/>
  <c r="Z115" i="1"/>
  <c r="Z114" i="1"/>
  <c r="Z113" i="1"/>
  <c r="Z112" i="1"/>
  <c r="Z111" i="1"/>
  <c r="Z110" i="1"/>
  <c r="Z109" i="1"/>
  <c r="Z108" i="1"/>
  <c r="Z107" i="1"/>
  <c r="Z106" i="1"/>
  <c r="Z105" i="1"/>
  <c r="Z104" i="1"/>
  <c r="Z103" i="1"/>
  <c r="Z102" i="1"/>
  <c r="Z101" i="1"/>
  <c r="Z100" i="1"/>
  <c r="Z99" i="1"/>
  <c r="Z98" i="1"/>
  <c r="Z97" i="1"/>
  <c r="Z96" i="1"/>
  <c r="Z95" i="1"/>
  <c r="Z94" i="1"/>
  <c r="Z93" i="1"/>
  <c r="Z92" i="1"/>
  <c r="Z91" i="1"/>
  <c r="Z90" i="1"/>
  <c r="Z89" i="1"/>
  <c r="Z88" i="1"/>
  <c r="Z87" i="1"/>
  <c r="Z86" i="1"/>
  <c r="Z85" i="1"/>
  <c r="Z84" i="1"/>
  <c r="Z83" i="1"/>
  <c r="Z82" i="1"/>
  <c r="Z81" i="1"/>
  <c r="Z80" i="1"/>
  <c r="Z79" i="1"/>
  <c r="Z78" i="1"/>
  <c r="Z77" i="1"/>
  <c r="Z76" i="1"/>
  <c r="Z75" i="1"/>
  <c r="Z74" i="1"/>
  <c r="Z73" i="1"/>
  <c r="Z72" i="1"/>
  <c r="Z71" i="1"/>
  <c r="Z70" i="1"/>
  <c r="Z69" i="1"/>
  <c r="Z68" i="1"/>
  <c r="Z67" i="1"/>
  <c r="Z66" i="1"/>
  <c r="Z65" i="1"/>
  <c r="Z64" i="1"/>
  <c r="Z63" i="1"/>
  <c r="Z62" i="1"/>
  <c r="Z61" i="1"/>
  <c r="Z60" i="1"/>
  <c r="Z59" i="1"/>
  <c r="Z58" i="1"/>
  <c r="Z57" i="1"/>
  <c r="Z56" i="1"/>
  <c r="Z55" i="1"/>
  <c r="Z54" i="1"/>
  <c r="Z53" i="1"/>
  <c r="Z52" i="1"/>
  <c r="Z51" i="1"/>
  <c r="Z50" i="1"/>
  <c r="Z49" i="1"/>
  <c r="Z48" i="1"/>
  <c r="Z47" i="1"/>
  <c r="Z46" i="1"/>
  <c r="Z45" i="1"/>
  <c r="Z44" i="1"/>
  <c r="Z43" i="1"/>
  <c r="Z42" i="1"/>
  <c r="Z41" i="1"/>
  <c r="Z40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Z4" i="1"/>
  <c r="Z3" i="1"/>
  <c r="Z2" i="1"/>
  <c r="K3" i="1"/>
  <c r="BZ3" i="1" s="1"/>
  <c r="K4" i="1"/>
  <c r="BZ4" i="1" s="1"/>
  <c r="K5" i="1"/>
  <c r="BZ5" i="1" s="1"/>
  <c r="K6" i="1"/>
  <c r="BZ6" i="1" s="1"/>
  <c r="K7" i="1"/>
  <c r="BZ7" i="1" s="1"/>
  <c r="K8" i="1"/>
  <c r="BZ8" i="1" s="1"/>
  <c r="K9" i="1"/>
  <c r="BZ9" i="1" s="1"/>
  <c r="K10" i="1"/>
  <c r="BZ10" i="1" s="1"/>
  <c r="K11" i="1"/>
  <c r="BZ11" i="1" s="1"/>
  <c r="K12" i="1"/>
  <c r="BZ12" i="1" s="1"/>
  <c r="K13" i="1"/>
  <c r="BZ13" i="1" s="1"/>
  <c r="K14" i="1"/>
  <c r="BZ14" i="1" s="1"/>
  <c r="K15" i="1"/>
  <c r="BZ15" i="1" s="1"/>
  <c r="K16" i="1"/>
  <c r="BZ16" i="1" s="1"/>
  <c r="K17" i="1"/>
  <c r="BZ17" i="1" s="1"/>
  <c r="K18" i="1"/>
  <c r="BZ18" i="1" s="1"/>
  <c r="K19" i="1"/>
  <c r="BZ19" i="1" s="1"/>
  <c r="K20" i="1"/>
  <c r="BZ20" i="1" s="1"/>
  <c r="K21" i="1"/>
  <c r="BZ21" i="1" s="1"/>
  <c r="K22" i="1"/>
  <c r="BZ22" i="1" s="1"/>
  <c r="K23" i="1"/>
  <c r="BZ23" i="1" s="1"/>
  <c r="K24" i="1"/>
  <c r="BZ24" i="1" s="1"/>
  <c r="K25" i="1"/>
  <c r="BZ25" i="1" s="1"/>
  <c r="K26" i="1"/>
  <c r="BZ26" i="1" s="1"/>
  <c r="K27" i="1"/>
  <c r="BZ27" i="1" s="1"/>
  <c r="K28" i="1"/>
  <c r="BZ28" i="1" s="1"/>
  <c r="K29" i="1"/>
  <c r="BZ29" i="1" s="1"/>
  <c r="K30" i="1"/>
  <c r="BZ30" i="1" s="1"/>
  <c r="K31" i="1"/>
  <c r="BZ31" i="1" s="1"/>
  <c r="K32" i="1"/>
  <c r="BZ32" i="1" s="1"/>
  <c r="K33" i="1"/>
  <c r="BZ33" i="1" s="1"/>
  <c r="K34" i="1"/>
  <c r="BZ34" i="1" s="1"/>
  <c r="K35" i="1"/>
  <c r="BZ35" i="1" s="1"/>
  <c r="K36" i="1"/>
  <c r="BZ36" i="1" s="1"/>
  <c r="K37" i="1"/>
  <c r="BZ37" i="1" s="1"/>
  <c r="K38" i="1"/>
  <c r="BZ38" i="1" s="1"/>
  <c r="K39" i="1"/>
  <c r="BZ39" i="1" s="1"/>
  <c r="K40" i="1"/>
  <c r="BZ40" i="1" s="1"/>
  <c r="K41" i="1"/>
  <c r="BZ41" i="1" s="1"/>
  <c r="K42" i="1"/>
  <c r="BZ42" i="1" s="1"/>
  <c r="K43" i="1"/>
  <c r="BZ43" i="1" s="1"/>
  <c r="K44" i="1"/>
  <c r="BZ44" i="1" s="1"/>
  <c r="K45" i="1"/>
  <c r="BZ45" i="1" s="1"/>
  <c r="K46" i="1"/>
  <c r="BZ46" i="1" s="1"/>
  <c r="K47" i="1"/>
  <c r="BZ47" i="1" s="1"/>
  <c r="K48" i="1"/>
  <c r="BZ48" i="1" s="1"/>
  <c r="K49" i="1"/>
  <c r="BZ49" i="1" s="1"/>
  <c r="K50" i="1"/>
  <c r="BZ50" i="1" s="1"/>
  <c r="K51" i="1"/>
  <c r="BZ51" i="1" s="1"/>
  <c r="K52" i="1"/>
  <c r="BZ52" i="1" s="1"/>
  <c r="K53" i="1"/>
  <c r="BZ53" i="1" s="1"/>
  <c r="K54" i="1"/>
  <c r="BZ54" i="1" s="1"/>
  <c r="K55" i="1"/>
  <c r="BZ55" i="1" s="1"/>
  <c r="K56" i="1"/>
  <c r="BZ56" i="1" s="1"/>
  <c r="K57" i="1"/>
  <c r="BZ57" i="1" s="1"/>
  <c r="K58" i="1"/>
  <c r="BZ58" i="1" s="1"/>
  <c r="K59" i="1"/>
  <c r="BZ59" i="1" s="1"/>
  <c r="K60" i="1"/>
  <c r="BZ60" i="1" s="1"/>
  <c r="K61" i="1"/>
  <c r="BZ61" i="1" s="1"/>
  <c r="K62" i="1"/>
  <c r="BZ62" i="1" s="1"/>
  <c r="K63" i="1"/>
  <c r="BZ63" i="1" s="1"/>
  <c r="K64" i="1"/>
  <c r="BZ64" i="1" s="1"/>
  <c r="K65" i="1"/>
  <c r="BZ65" i="1" s="1"/>
  <c r="K66" i="1"/>
  <c r="BZ66" i="1" s="1"/>
  <c r="K67" i="1"/>
  <c r="BZ67" i="1" s="1"/>
  <c r="K68" i="1"/>
  <c r="BZ68" i="1" s="1"/>
  <c r="K69" i="1"/>
  <c r="BZ69" i="1" s="1"/>
  <c r="K70" i="1"/>
  <c r="BZ70" i="1" s="1"/>
  <c r="K71" i="1"/>
  <c r="BZ71" i="1" s="1"/>
  <c r="K72" i="1"/>
  <c r="BZ72" i="1" s="1"/>
  <c r="K73" i="1"/>
  <c r="BZ73" i="1" s="1"/>
  <c r="K74" i="1"/>
  <c r="BZ74" i="1" s="1"/>
  <c r="K75" i="1"/>
  <c r="BZ75" i="1" s="1"/>
  <c r="K76" i="1"/>
  <c r="BZ76" i="1" s="1"/>
  <c r="K77" i="1"/>
  <c r="BZ77" i="1" s="1"/>
  <c r="K78" i="1"/>
  <c r="BZ78" i="1" s="1"/>
  <c r="K79" i="1"/>
  <c r="BZ79" i="1" s="1"/>
  <c r="K80" i="1"/>
  <c r="BZ80" i="1" s="1"/>
  <c r="K81" i="1"/>
  <c r="BZ81" i="1" s="1"/>
  <c r="K82" i="1"/>
  <c r="BZ82" i="1" s="1"/>
  <c r="K83" i="1"/>
  <c r="BZ83" i="1" s="1"/>
  <c r="K84" i="1"/>
  <c r="BZ84" i="1" s="1"/>
  <c r="K85" i="1"/>
  <c r="BZ85" i="1" s="1"/>
  <c r="K86" i="1"/>
  <c r="BZ86" i="1" s="1"/>
  <c r="K87" i="1"/>
  <c r="BZ87" i="1" s="1"/>
  <c r="K88" i="1"/>
  <c r="BZ88" i="1" s="1"/>
  <c r="K89" i="1"/>
  <c r="BZ89" i="1" s="1"/>
  <c r="K90" i="1"/>
  <c r="BZ90" i="1" s="1"/>
  <c r="K91" i="1"/>
  <c r="BZ91" i="1" s="1"/>
  <c r="K92" i="1"/>
  <c r="BZ92" i="1" s="1"/>
  <c r="K93" i="1"/>
  <c r="BZ93" i="1" s="1"/>
  <c r="K94" i="1"/>
  <c r="BZ94" i="1" s="1"/>
  <c r="K95" i="1"/>
  <c r="BZ95" i="1" s="1"/>
  <c r="K96" i="1"/>
  <c r="BZ96" i="1" s="1"/>
  <c r="K97" i="1"/>
  <c r="BZ97" i="1" s="1"/>
  <c r="K98" i="1"/>
  <c r="BZ98" i="1" s="1"/>
  <c r="K99" i="1"/>
  <c r="BZ99" i="1" s="1"/>
  <c r="K100" i="1"/>
  <c r="BZ100" i="1" s="1"/>
  <c r="K101" i="1"/>
  <c r="BZ101" i="1" s="1"/>
  <c r="K102" i="1"/>
  <c r="BZ102" i="1" s="1"/>
  <c r="K103" i="1"/>
  <c r="BZ103" i="1" s="1"/>
  <c r="K104" i="1"/>
  <c r="BZ104" i="1" s="1"/>
  <c r="K105" i="1"/>
  <c r="BZ105" i="1" s="1"/>
  <c r="K106" i="1"/>
  <c r="BZ106" i="1" s="1"/>
  <c r="K107" i="1"/>
  <c r="BZ107" i="1" s="1"/>
  <c r="K108" i="1"/>
  <c r="BZ108" i="1" s="1"/>
  <c r="K109" i="1"/>
  <c r="BZ109" i="1" s="1"/>
  <c r="K110" i="1"/>
  <c r="BZ110" i="1" s="1"/>
  <c r="K111" i="1"/>
  <c r="BZ111" i="1" s="1"/>
  <c r="K112" i="1"/>
  <c r="BZ112" i="1" s="1"/>
  <c r="K113" i="1"/>
  <c r="BZ113" i="1" s="1"/>
  <c r="K114" i="1"/>
  <c r="BZ114" i="1" s="1"/>
  <c r="K115" i="1"/>
  <c r="BZ115" i="1" s="1"/>
  <c r="K116" i="1"/>
  <c r="BZ116" i="1" s="1"/>
  <c r="K117" i="1"/>
  <c r="BZ117" i="1" s="1"/>
  <c r="K118" i="1"/>
  <c r="BZ118" i="1" s="1"/>
  <c r="K119" i="1"/>
  <c r="BZ119" i="1" s="1"/>
  <c r="K120" i="1"/>
  <c r="BZ120" i="1" s="1"/>
  <c r="K121" i="1"/>
  <c r="BZ121" i="1" s="1"/>
  <c r="K122" i="1"/>
  <c r="BZ122" i="1" s="1"/>
  <c r="K123" i="1"/>
  <c r="BZ123" i="1" s="1"/>
  <c r="K124" i="1"/>
  <c r="BZ124" i="1" s="1"/>
  <c r="K125" i="1"/>
  <c r="BZ125" i="1" s="1"/>
  <c r="K126" i="1"/>
  <c r="BZ126" i="1" s="1"/>
  <c r="K127" i="1"/>
  <c r="BZ127" i="1" s="1"/>
  <c r="K128" i="1"/>
  <c r="BZ128" i="1" s="1"/>
  <c r="K129" i="1"/>
  <c r="BZ129" i="1" s="1"/>
  <c r="K130" i="1"/>
  <c r="BZ130" i="1" s="1"/>
  <c r="K131" i="1"/>
  <c r="BZ131" i="1" s="1"/>
  <c r="K132" i="1"/>
  <c r="BZ132" i="1" s="1"/>
  <c r="K133" i="1"/>
  <c r="BZ133" i="1" s="1"/>
  <c r="K134" i="1"/>
  <c r="BZ134" i="1" s="1"/>
  <c r="K135" i="1"/>
  <c r="BZ135" i="1" s="1"/>
  <c r="K136" i="1"/>
  <c r="BZ136" i="1" s="1"/>
  <c r="K137" i="1"/>
  <c r="BZ137" i="1" s="1"/>
  <c r="K138" i="1"/>
  <c r="BZ138" i="1" s="1"/>
  <c r="K139" i="1"/>
  <c r="BZ139" i="1" s="1"/>
  <c r="K140" i="1"/>
  <c r="BZ140" i="1" s="1"/>
  <c r="K141" i="1"/>
  <c r="BZ141" i="1" s="1"/>
  <c r="K142" i="1"/>
  <c r="BZ142" i="1" s="1"/>
  <c r="K143" i="1"/>
  <c r="BZ143" i="1" s="1"/>
  <c r="K144" i="1"/>
  <c r="BZ144" i="1" s="1"/>
  <c r="K145" i="1"/>
  <c r="BZ145" i="1" s="1"/>
  <c r="K146" i="1"/>
  <c r="BZ146" i="1" s="1"/>
  <c r="K147" i="1"/>
  <c r="BZ147" i="1" s="1"/>
  <c r="K148" i="1"/>
  <c r="BZ148" i="1" s="1"/>
  <c r="K149" i="1"/>
  <c r="BZ149" i="1" s="1"/>
  <c r="K150" i="1"/>
  <c r="BZ150" i="1" s="1"/>
  <c r="K151" i="1"/>
  <c r="BZ151" i="1" s="1"/>
  <c r="K152" i="1"/>
  <c r="BZ152" i="1" s="1"/>
  <c r="K153" i="1"/>
  <c r="BZ153" i="1" s="1"/>
  <c r="K154" i="1"/>
  <c r="BZ154" i="1" s="1"/>
  <c r="K155" i="1"/>
  <c r="BZ155" i="1" s="1"/>
  <c r="K156" i="1"/>
  <c r="BZ156" i="1" s="1"/>
  <c r="K157" i="1"/>
  <c r="BZ157" i="1" s="1"/>
  <c r="K158" i="1"/>
  <c r="BZ158" i="1" s="1"/>
  <c r="K159" i="1"/>
  <c r="BZ159" i="1" s="1"/>
  <c r="K160" i="1"/>
  <c r="BZ160" i="1" s="1"/>
  <c r="K161" i="1"/>
  <c r="BZ161" i="1" s="1"/>
  <c r="K162" i="1"/>
  <c r="BZ162" i="1" s="1"/>
  <c r="K163" i="1"/>
  <c r="BZ163" i="1" s="1"/>
  <c r="K164" i="1"/>
  <c r="BZ164" i="1" s="1"/>
  <c r="K165" i="1"/>
  <c r="BZ165" i="1" s="1"/>
  <c r="K166" i="1"/>
  <c r="BZ166" i="1" s="1"/>
  <c r="K167" i="1"/>
  <c r="BZ167" i="1" s="1"/>
  <c r="K168" i="1"/>
  <c r="BZ168" i="1" s="1"/>
  <c r="K169" i="1"/>
  <c r="BZ169" i="1" s="1"/>
  <c r="K170" i="1"/>
  <c r="BZ170" i="1" s="1"/>
  <c r="K171" i="1"/>
  <c r="BZ171" i="1" s="1"/>
  <c r="K172" i="1"/>
  <c r="BZ172" i="1" s="1"/>
  <c r="K173" i="1"/>
  <c r="BZ173" i="1" s="1"/>
  <c r="K174" i="1"/>
  <c r="BZ174" i="1" s="1"/>
  <c r="K175" i="1"/>
  <c r="BZ175" i="1" s="1"/>
  <c r="K176" i="1"/>
  <c r="BZ176" i="1" s="1"/>
  <c r="K177" i="1"/>
  <c r="BZ177" i="1" s="1"/>
  <c r="K178" i="1"/>
  <c r="BZ178" i="1" s="1"/>
  <c r="K179" i="1"/>
  <c r="BZ179" i="1" s="1"/>
  <c r="K180" i="1"/>
  <c r="BZ180" i="1" s="1"/>
  <c r="K181" i="1"/>
  <c r="BZ181" i="1" s="1"/>
  <c r="K182" i="1"/>
  <c r="BZ182" i="1" s="1"/>
  <c r="K183" i="1"/>
  <c r="BZ183" i="1" s="1"/>
  <c r="K184" i="1"/>
  <c r="BZ184" i="1" s="1"/>
  <c r="K2" i="1"/>
  <c r="BZ2" i="1" s="1"/>
  <c r="G160" i="1"/>
  <c r="BJ160" i="1" s="1"/>
  <c r="BU160" i="1" s="1"/>
  <c r="G158" i="1"/>
  <c r="BJ158" i="1" s="1"/>
  <c r="BU158" i="1" s="1"/>
  <c r="G150" i="1"/>
  <c r="BJ150" i="1" s="1"/>
  <c r="BU150" i="1" s="1"/>
  <c r="G147" i="1"/>
  <c r="BJ147" i="1" s="1"/>
  <c r="BU147" i="1" s="1"/>
  <c r="G124" i="1"/>
  <c r="BJ124" i="1" s="1"/>
  <c r="BU124" i="1" s="1"/>
  <c r="G110" i="1"/>
  <c r="BJ110" i="1" s="1"/>
  <c r="BU110" i="1" s="1"/>
  <c r="G62" i="1"/>
  <c r="BJ62" i="1" s="1"/>
  <c r="BU62" i="1" s="1"/>
  <c r="G48" i="1"/>
  <c r="BJ48" i="1" s="1"/>
  <c r="BU48" i="1" s="1"/>
  <c r="G25" i="1"/>
  <c r="BJ25" i="1" s="1"/>
  <c r="BU25" i="1" s="1"/>
  <c r="G2" i="1"/>
  <c r="BJ2" i="1" s="1"/>
  <c r="BU2" i="1" s="1"/>
  <c r="G3" i="1"/>
  <c r="BJ3" i="1" s="1"/>
  <c r="BU3" i="1" s="1"/>
  <c r="G4" i="1"/>
  <c r="BJ4" i="1" s="1"/>
  <c r="BU4" i="1" s="1"/>
  <c r="G5" i="1"/>
  <c r="BJ5" i="1" s="1"/>
  <c r="BU5" i="1" s="1"/>
  <c r="G6" i="1"/>
  <c r="BJ6" i="1" s="1"/>
  <c r="BU6" i="1" s="1"/>
  <c r="G7" i="1"/>
  <c r="BJ7" i="1" s="1"/>
  <c r="BU7" i="1" s="1"/>
  <c r="G8" i="1"/>
  <c r="BJ8" i="1" s="1"/>
  <c r="BU8" i="1" s="1"/>
  <c r="G9" i="1"/>
  <c r="BJ9" i="1" s="1"/>
  <c r="BU9" i="1" s="1"/>
  <c r="G10" i="1"/>
  <c r="BJ10" i="1" s="1"/>
  <c r="BU10" i="1" s="1"/>
  <c r="G11" i="1"/>
  <c r="BJ11" i="1" s="1"/>
  <c r="BU11" i="1" s="1"/>
  <c r="G12" i="1"/>
  <c r="BJ12" i="1" s="1"/>
  <c r="BU12" i="1" s="1"/>
  <c r="G13" i="1"/>
  <c r="BJ13" i="1" s="1"/>
  <c r="BU13" i="1" s="1"/>
  <c r="G14" i="1"/>
  <c r="BJ14" i="1" s="1"/>
  <c r="BU14" i="1" s="1"/>
  <c r="G15" i="1"/>
  <c r="BJ15" i="1" s="1"/>
  <c r="BU15" i="1" s="1"/>
  <c r="G16" i="1"/>
  <c r="BJ16" i="1" s="1"/>
  <c r="BU16" i="1" s="1"/>
  <c r="G17" i="1"/>
  <c r="BJ17" i="1" s="1"/>
  <c r="BU17" i="1" s="1"/>
  <c r="G18" i="1"/>
  <c r="BJ18" i="1" s="1"/>
  <c r="BU18" i="1" s="1"/>
  <c r="G19" i="1"/>
  <c r="BJ19" i="1" s="1"/>
  <c r="BU19" i="1" s="1"/>
  <c r="G20" i="1"/>
  <c r="BJ20" i="1" s="1"/>
  <c r="BU20" i="1" s="1"/>
  <c r="G21" i="1"/>
  <c r="BJ21" i="1" s="1"/>
  <c r="BU21" i="1" s="1"/>
  <c r="G22" i="1"/>
  <c r="BJ22" i="1" s="1"/>
  <c r="BU22" i="1" s="1"/>
  <c r="G23" i="1"/>
  <c r="BJ23" i="1" s="1"/>
  <c r="BU23" i="1" s="1"/>
  <c r="G24" i="1"/>
  <c r="BJ24" i="1" s="1"/>
  <c r="BU24" i="1" s="1"/>
  <c r="G26" i="1"/>
  <c r="BJ26" i="1" s="1"/>
  <c r="BU26" i="1" s="1"/>
  <c r="G27" i="1"/>
  <c r="BJ27" i="1" s="1"/>
  <c r="BU27" i="1" s="1"/>
  <c r="G28" i="1"/>
  <c r="BJ28" i="1" s="1"/>
  <c r="BU28" i="1" s="1"/>
  <c r="G29" i="1"/>
  <c r="BJ29" i="1" s="1"/>
  <c r="BU29" i="1" s="1"/>
  <c r="G30" i="1"/>
  <c r="BJ30" i="1" s="1"/>
  <c r="BU30" i="1" s="1"/>
  <c r="G31" i="1"/>
  <c r="BJ31" i="1" s="1"/>
  <c r="BU31" i="1" s="1"/>
  <c r="G32" i="1"/>
  <c r="BJ32" i="1" s="1"/>
  <c r="BU32" i="1" s="1"/>
  <c r="G33" i="1"/>
  <c r="BJ33" i="1" s="1"/>
  <c r="BU33" i="1" s="1"/>
  <c r="G34" i="1"/>
  <c r="BJ34" i="1" s="1"/>
  <c r="BU34" i="1" s="1"/>
  <c r="G35" i="1"/>
  <c r="BJ35" i="1" s="1"/>
  <c r="BU35" i="1" s="1"/>
  <c r="G36" i="1"/>
  <c r="BJ36" i="1" s="1"/>
  <c r="BU36" i="1" s="1"/>
  <c r="G37" i="1"/>
  <c r="BJ37" i="1" s="1"/>
  <c r="BU37" i="1" s="1"/>
  <c r="G38" i="1"/>
  <c r="BJ38" i="1" s="1"/>
  <c r="BU38" i="1" s="1"/>
  <c r="G39" i="1"/>
  <c r="BJ39" i="1" s="1"/>
  <c r="BU39" i="1" s="1"/>
  <c r="G40" i="1"/>
  <c r="BJ40" i="1" s="1"/>
  <c r="BU40" i="1" s="1"/>
  <c r="G41" i="1"/>
  <c r="BJ41" i="1" s="1"/>
  <c r="BU41" i="1" s="1"/>
  <c r="G42" i="1"/>
  <c r="BJ42" i="1" s="1"/>
  <c r="BU42" i="1" s="1"/>
  <c r="G43" i="1"/>
  <c r="BJ43" i="1" s="1"/>
  <c r="BU43" i="1" s="1"/>
  <c r="G44" i="1"/>
  <c r="BJ44" i="1" s="1"/>
  <c r="BU44" i="1" s="1"/>
  <c r="G45" i="1"/>
  <c r="BJ45" i="1" s="1"/>
  <c r="BU45" i="1" s="1"/>
  <c r="G46" i="1"/>
  <c r="BJ46" i="1" s="1"/>
  <c r="BU46" i="1" s="1"/>
  <c r="G47" i="1"/>
  <c r="BJ47" i="1" s="1"/>
  <c r="BU47" i="1" s="1"/>
  <c r="G49" i="1"/>
  <c r="BJ49" i="1" s="1"/>
  <c r="BU49" i="1" s="1"/>
  <c r="G50" i="1"/>
  <c r="BJ50" i="1" s="1"/>
  <c r="BU50" i="1" s="1"/>
  <c r="G51" i="1"/>
  <c r="BJ51" i="1" s="1"/>
  <c r="BU51" i="1" s="1"/>
  <c r="G52" i="1"/>
  <c r="BJ52" i="1" s="1"/>
  <c r="BU52" i="1" s="1"/>
  <c r="G53" i="1"/>
  <c r="BJ53" i="1" s="1"/>
  <c r="BU53" i="1" s="1"/>
  <c r="G54" i="1"/>
  <c r="BJ54" i="1" s="1"/>
  <c r="BU54" i="1" s="1"/>
  <c r="G55" i="1"/>
  <c r="BJ55" i="1" s="1"/>
  <c r="BU55" i="1" s="1"/>
  <c r="G56" i="1"/>
  <c r="BJ56" i="1" s="1"/>
  <c r="BU56" i="1" s="1"/>
  <c r="G57" i="1"/>
  <c r="BJ57" i="1" s="1"/>
  <c r="BU57" i="1" s="1"/>
  <c r="G58" i="1"/>
  <c r="BJ58" i="1" s="1"/>
  <c r="BU58" i="1" s="1"/>
  <c r="G59" i="1"/>
  <c r="BJ59" i="1" s="1"/>
  <c r="BU59" i="1" s="1"/>
  <c r="G60" i="1"/>
  <c r="BJ60" i="1" s="1"/>
  <c r="BU60" i="1" s="1"/>
  <c r="G61" i="1"/>
  <c r="BJ61" i="1" s="1"/>
  <c r="BU61" i="1" s="1"/>
  <c r="G63" i="1"/>
  <c r="BJ63" i="1" s="1"/>
  <c r="BU63" i="1" s="1"/>
  <c r="G64" i="1"/>
  <c r="BJ64" i="1" s="1"/>
  <c r="BU64" i="1" s="1"/>
  <c r="G65" i="1"/>
  <c r="BJ65" i="1" s="1"/>
  <c r="BU65" i="1" s="1"/>
  <c r="G66" i="1"/>
  <c r="BJ66" i="1" s="1"/>
  <c r="BU66" i="1" s="1"/>
  <c r="G67" i="1"/>
  <c r="BJ67" i="1" s="1"/>
  <c r="BU67" i="1" s="1"/>
  <c r="G68" i="1"/>
  <c r="BJ68" i="1" s="1"/>
  <c r="BU68" i="1" s="1"/>
  <c r="G69" i="1"/>
  <c r="BJ69" i="1" s="1"/>
  <c r="BU69" i="1" s="1"/>
  <c r="G70" i="1"/>
  <c r="BJ70" i="1" s="1"/>
  <c r="BU70" i="1" s="1"/>
  <c r="G71" i="1"/>
  <c r="BJ71" i="1" s="1"/>
  <c r="BU71" i="1" s="1"/>
  <c r="G72" i="1"/>
  <c r="BJ72" i="1" s="1"/>
  <c r="BU72" i="1" s="1"/>
  <c r="G73" i="1"/>
  <c r="BJ73" i="1" s="1"/>
  <c r="BU73" i="1" s="1"/>
  <c r="G74" i="1"/>
  <c r="BJ74" i="1" s="1"/>
  <c r="BU74" i="1" s="1"/>
  <c r="G75" i="1"/>
  <c r="BJ75" i="1" s="1"/>
  <c r="BU75" i="1" s="1"/>
  <c r="G76" i="1"/>
  <c r="BJ76" i="1" s="1"/>
  <c r="BU76" i="1" s="1"/>
  <c r="G77" i="1"/>
  <c r="BJ77" i="1" s="1"/>
  <c r="BU77" i="1" s="1"/>
  <c r="G78" i="1"/>
  <c r="BJ78" i="1" s="1"/>
  <c r="BU78" i="1" s="1"/>
  <c r="G79" i="1"/>
  <c r="BJ79" i="1" s="1"/>
  <c r="BU79" i="1" s="1"/>
  <c r="G80" i="1"/>
  <c r="BJ80" i="1" s="1"/>
  <c r="BU80" i="1" s="1"/>
  <c r="G81" i="1"/>
  <c r="BJ81" i="1" s="1"/>
  <c r="BU81" i="1" s="1"/>
  <c r="G82" i="1"/>
  <c r="BJ82" i="1" s="1"/>
  <c r="BU82" i="1" s="1"/>
  <c r="G83" i="1"/>
  <c r="BJ83" i="1" s="1"/>
  <c r="BU83" i="1" s="1"/>
  <c r="G84" i="1"/>
  <c r="BJ84" i="1" s="1"/>
  <c r="BU84" i="1" s="1"/>
  <c r="G85" i="1"/>
  <c r="BJ85" i="1" s="1"/>
  <c r="BU85" i="1" s="1"/>
  <c r="G86" i="1"/>
  <c r="BJ86" i="1" s="1"/>
  <c r="BU86" i="1" s="1"/>
  <c r="G87" i="1"/>
  <c r="BJ87" i="1" s="1"/>
  <c r="BU87" i="1" s="1"/>
  <c r="G88" i="1"/>
  <c r="BJ88" i="1" s="1"/>
  <c r="BU88" i="1" s="1"/>
  <c r="G89" i="1"/>
  <c r="BJ89" i="1" s="1"/>
  <c r="BU89" i="1" s="1"/>
  <c r="G90" i="1"/>
  <c r="BJ90" i="1" s="1"/>
  <c r="BU90" i="1" s="1"/>
  <c r="G91" i="1"/>
  <c r="BJ91" i="1" s="1"/>
  <c r="BU91" i="1" s="1"/>
  <c r="G92" i="1"/>
  <c r="BJ92" i="1" s="1"/>
  <c r="BU92" i="1" s="1"/>
  <c r="G93" i="1"/>
  <c r="BJ93" i="1" s="1"/>
  <c r="BU93" i="1" s="1"/>
  <c r="G94" i="1"/>
  <c r="BJ94" i="1" s="1"/>
  <c r="BU94" i="1" s="1"/>
  <c r="G95" i="1"/>
  <c r="BJ95" i="1" s="1"/>
  <c r="BU95" i="1" s="1"/>
  <c r="G96" i="1"/>
  <c r="BJ96" i="1" s="1"/>
  <c r="BU96" i="1" s="1"/>
  <c r="G97" i="1"/>
  <c r="BJ97" i="1" s="1"/>
  <c r="BU97" i="1" s="1"/>
  <c r="G98" i="1"/>
  <c r="BJ98" i="1" s="1"/>
  <c r="BU98" i="1" s="1"/>
  <c r="G99" i="1"/>
  <c r="BJ99" i="1" s="1"/>
  <c r="BU99" i="1" s="1"/>
  <c r="G100" i="1"/>
  <c r="BJ100" i="1" s="1"/>
  <c r="BU100" i="1" s="1"/>
  <c r="G101" i="1"/>
  <c r="BJ101" i="1" s="1"/>
  <c r="BU101" i="1" s="1"/>
  <c r="G102" i="1"/>
  <c r="BJ102" i="1" s="1"/>
  <c r="BU102" i="1" s="1"/>
  <c r="G103" i="1"/>
  <c r="BJ103" i="1" s="1"/>
  <c r="BU103" i="1" s="1"/>
  <c r="G104" i="1"/>
  <c r="BJ104" i="1" s="1"/>
  <c r="BU104" i="1" s="1"/>
  <c r="G105" i="1"/>
  <c r="BJ105" i="1" s="1"/>
  <c r="BU105" i="1" s="1"/>
  <c r="G106" i="1"/>
  <c r="BJ106" i="1" s="1"/>
  <c r="BU106" i="1" s="1"/>
  <c r="G107" i="1"/>
  <c r="BJ107" i="1" s="1"/>
  <c r="BU107" i="1" s="1"/>
  <c r="G108" i="1"/>
  <c r="BJ108" i="1" s="1"/>
  <c r="BU108" i="1" s="1"/>
  <c r="G109" i="1"/>
  <c r="BJ109" i="1" s="1"/>
  <c r="BU109" i="1" s="1"/>
  <c r="G111" i="1"/>
  <c r="BJ111" i="1" s="1"/>
  <c r="BU111" i="1" s="1"/>
  <c r="G112" i="1"/>
  <c r="BJ112" i="1" s="1"/>
  <c r="BU112" i="1" s="1"/>
  <c r="G113" i="1"/>
  <c r="BJ113" i="1" s="1"/>
  <c r="BU113" i="1" s="1"/>
  <c r="G114" i="1"/>
  <c r="BJ114" i="1" s="1"/>
  <c r="BU114" i="1" s="1"/>
  <c r="G115" i="1"/>
  <c r="BJ115" i="1" s="1"/>
  <c r="BU115" i="1" s="1"/>
  <c r="G116" i="1"/>
  <c r="BJ116" i="1" s="1"/>
  <c r="BU116" i="1" s="1"/>
  <c r="G117" i="1"/>
  <c r="BJ117" i="1" s="1"/>
  <c r="BU117" i="1" s="1"/>
  <c r="G118" i="1"/>
  <c r="BJ118" i="1" s="1"/>
  <c r="BU118" i="1" s="1"/>
  <c r="G119" i="1"/>
  <c r="BJ119" i="1" s="1"/>
  <c r="BU119" i="1" s="1"/>
  <c r="G120" i="1"/>
  <c r="BJ120" i="1" s="1"/>
  <c r="BU120" i="1" s="1"/>
  <c r="G121" i="1"/>
  <c r="BJ121" i="1" s="1"/>
  <c r="BU121" i="1" s="1"/>
  <c r="G122" i="1"/>
  <c r="BJ122" i="1" s="1"/>
  <c r="BU122" i="1" s="1"/>
  <c r="G123" i="1"/>
  <c r="BJ123" i="1" s="1"/>
  <c r="BU123" i="1" s="1"/>
  <c r="G125" i="1"/>
  <c r="BJ125" i="1" s="1"/>
  <c r="BU125" i="1" s="1"/>
  <c r="G126" i="1"/>
  <c r="BJ126" i="1" s="1"/>
  <c r="BU126" i="1" s="1"/>
  <c r="G127" i="1"/>
  <c r="BJ127" i="1" s="1"/>
  <c r="BU127" i="1" s="1"/>
  <c r="G128" i="1"/>
  <c r="BJ128" i="1" s="1"/>
  <c r="BU128" i="1" s="1"/>
  <c r="G129" i="1"/>
  <c r="BJ129" i="1" s="1"/>
  <c r="BU129" i="1" s="1"/>
  <c r="G130" i="1"/>
  <c r="BJ130" i="1" s="1"/>
  <c r="BU130" i="1" s="1"/>
  <c r="G131" i="1"/>
  <c r="BJ131" i="1" s="1"/>
  <c r="BU131" i="1" s="1"/>
  <c r="G132" i="1"/>
  <c r="BJ132" i="1" s="1"/>
  <c r="BU132" i="1" s="1"/>
  <c r="G133" i="1"/>
  <c r="BJ133" i="1" s="1"/>
  <c r="BU133" i="1" s="1"/>
  <c r="G134" i="1"/>
  <c r="BJ134" i="1" s="1"/>
  <c r="BU134" i="1" s="1"/>
  <c r="G135" i="1"/>
  <c r="BJ135" i="1" s="1"/>
  <c r="BU135" i="1" s="1"/>
  <c r="G136" i="1"/>
  <c r="BJ136" i="1" s="1"/>
  <c r="BU136" i="1" s="1"/>
  <c r="G137" i="1"/>
  <c r="BJ137" i="1" s="1"/>
  <c r="BU137" i="1" s="1"/>
  <c r="G138" i="1"/>
  <c r="BJ138" i="1" s="1"/>
  <c r="BU138" i="1" s="1"/>
  <c r="G139" i="1"/>
  <c r="BJ139" i="1" s="1"/>
  <c r="BU139" i="1" s="1"/>
  <c r="G140" i="1"/>
  <c r="BJ140" i="1" s="1"/>
  <c r="BU140" i="1" s="1"/>
  <c r="G141" i="1"/>
  <c r="BJ141" i="1" s="1"/>
  <c r="BU141" i="1" s="1"/>
  <c r="G142" i="1"/>
  <c r="BJ142" i="1" s="1"/>
  <c r="BU142" i="1" s="1"/>
  <c r="G143" i="1"/>
  <c r="BJ143" i="1" s="1"/>
  <c r="BU143" i="1" s="1"/>
  <c r="G144" i="1"/>
  <c r="BJ144" i="1" s="1"/>
  <c r="BU144" i="1" s="1"/>
  <c r="G145" i="1"/>
  <c r="BJ145" i="1" s="1"/>
  <c r="BU145" i="1" s="1"/>
  <c r="G146" i="1"/>
  <c r="BJ146" i="1" s="1"/>
  <c r="BU146" i="1" s="1"/>
  <c r="G148" i="1"/>
  <c r="BJ148" i="1" s="1"/>
  <c r="BU148" i="1" s="1"/>
  <c r="G149" i="1"/>
  <c r="BJ149" i="1" s="1"/>
  <c r="BU149" i="1" s="1"/>
  <c r="G151" i="1"/>
  <c r="BJ151" i="1" s="1"/>
  <c r="BU151" i="1" s="1"/>
  <c r="G152" i="1"/>
  <c r="BJ152" i="1" s="1"/>
  <c r="BU152" i="1" s="1"/>
  <c r="G153" i="1"/>
  <c r="BJ153" i="1" s="1"/>
  <c r="BU153" i="1" s="1"/>
  <c r="G154" i="1"/>
  <c r="BJ154" i="1" s="1"/>
  <c r="BU154" i="1" s="1"/>
  <c r="G155" i="1"/>
  <c r="BJ155" i="1" s="1"/>
  <c r="BU155" i="1" s="1"/>
  <c r="G156" i="1"/>
  <c r="BJ156" i="1" s="1"/>
  <c r="BU156" i="1" s="1"/>
  <c r="G157" i="1"/>
  <c r="BJ157" i="1" s="1"/>
  <c r="BU157" i="1" s="1"/>
  <c r="G159" i="1"/>
  <c r="BJ159" i="1" s="1"/>
  <c r="BU159" i="1" s="1"/>
  <c r="G184" i="1"/>
  <c r="BJ184" i="1" s="1"/>
  <c r="BU184" i="1" s="1"/>
  <c r="G183" i="1"/>
  <c r="BJ183" i="1" s="1"/>
  <c r="BU183" i="1" s="1"/>
  <c r="G182" i="1"/>
  <c r="BJ182" i="1" s="1"/>
  <c r="BU182" i="1" s="1"/>
  <c r="G181" i="1"/>
  <c r="BJ181" i="1" s="1"/>
  <c r="BU181" i="1" s="1"/>
  <c r="G180" i="1"/>
  <c r="BJ180" i="1" s="1"/>
  <c r="BU180" i="1" s="1"/>
  <c r="G179" i="1"/>
  <c r="BJ179" i="1" s="1"/>
  <c r="BU179" i="1" s="1"/>
  <c r="G178" i="1"/>
  <c r="BJ178" i="1" s="1"/>
  <c r="BU178" i="1" s="1"/>
  <c r="G177" i="1"/>
  <c r="BJ177" i="1" s="1"/>
  <c r="BU177" i="1" s="1"/>
  <c r="G176" i="1"/>
  <c r="BJ176" i="1" s="1"/>
  <c r="BU176" i="1" s="1"/>
  <c r="G175" i="1"/>
  <c r="BJ175" i="1" s="1"/>
  <c r="BU175" i="1" s="1"/>
  <c r="G174" i="1"/>
  <c r="BJ174" i="1" s="1"/>
  <c r="BU174" i="1" s="1"/>
  <c r="G173" i="1"/>
  <c r="BJ173" i="1" s="1"/>
  <c r="BU173" i="1" s="1"/>
  <c r="G172" i="1"/>
  <c r="BJ172" i="1" s="1"/>
  <c r="BU172" i="1" s="1"/>
  <c r="G171" i="1"/>
  <c r="BJ171" i="1" s="1"/>
  <c r="BU171" i="1" s="1"/>
  <c r="G170" i="1"/>
  <c r="BJ170" i="1" s="1"/>
  <c r="BU170" i="1" s="1"/>
  <c r="G169" i="1"/>
  <c r="BJ169" i="1" s="1"/>
  <c r="BU169" i="1" s="1"/>
  <c r="G168" i="1"/>
  <c r="BJ168" i="1" s="1"/>
  <c r="BU168" i="1" s="1"/>
  <c r="G167" i="1"/>
  <c r="BJ167" i="1" s="1"/>
  <c r="BU167" i="1" s="1"/>
  <c r="G166" i="1"/>
  <c r="BJ166" i="1" s="1"/>
  <c r="BU166" i="1" s="1"/>
  <c r="G165" i="1"/>
  <c r="BJ165" i="1" s="1"/>
  <c r="BU165" i="1" s="1"/>
  <c r="G164" i="1"/>
  <c r="BJ164" i="1" s="1"/>
  <c r="BU164" i="1" s="1"/>
  <c r="G163" i="1"/>
  <c r="BJ163" i="1" s="1"/>
  <c r="BU163" i="1" s="1"/>
  <c r="G162" i="1"/>
  <c r="BJ162" i="1" s="1"/>
  <c r="BU162" i="1" s="1"/>
  <c r="G161" i="1"/>
  <c r="BJ161" i="1" s="1"/>
  <c r="BU161" i="1" s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F2" i="1"/>
  <c r="F3" i="1"/>
  <c r="F4" i="1"/>
  <c r="F5" i="1"/>
  <c r="F6" i="1"/>
  <c r="F7" i="1"/>
  <c r="F8" i="1"/>
  <c r="F9" i="1"/>
  <c r="F10" i="1"/>
  <c r="F11" i="1"/>
  <c r="F12" i="1"/>
  <c r="F14" i="1"/>
  <c r="F15" i="1"/>
  <c r="F16" i="1"/>
  <c r="F17" i="1"/>
  <c r="F18" i="1"/>
  <c r="F19" i="1"/>
  <c r="F20" i="1"/>
  <c r="F21" i="1"/>
  <c r="F23" i="1"/>
  <c r="F24" i="1"/>
  <c r="F25" i="1"/>
  <c r="H25" i="1" s="1"/>
  <c r="BC25" i="1" s="1"/>
  <c r="BP25" i="1" s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H64" i="1" s="1"/>
  <c r="F65" i="1"/>
  <c r="F66" i="1"/>
  <c r="F67" i="1"/>
  <c r="F68" i="1"/>
  <c r="F69" i="1"/>
  <c r="F70" i="1"/>
  <c r="F71" i="1"/>
  <c r="F72" i="1"/>
  <c r="F73" i="1"/>
  <c r="F74" i="1"/>
  <c r="H74" i="1" s="1"/>
  <c r="F75" i="1"/>
  <c r="F76" i="1"/>
  <c r="F77" i="1"/>
  <c r="F78" i="1"/>
  <c r="F79" i="1"/>
  <c r="F80" i="1"/>
  <c r="F81" i="1"/>
  <c r="F82" i="1"/>
  <c r="F83" i="1"/>
  <c r="F84" i="1"/>
  <c r="H84" i="1" s="1"/>
  <c r="F85" i="1"/>
  <c r="F86" i="1"/>
  <c r="F87" i="1"/>
  <c r="F88" i="1"/>
  <c r="F89" i="1"/>
  <c r="F90" i="1"/>
  <c r="F91" i="1"/>
  <c r="F92" i="1"/>
  <c r="F93" i="1"/>
  <c r="F94" i="1"/>
  <c r="H94" i="1" s="1"/>
  <c r="F95" i="1"/>
  <c r="F96" i="1"/>
  <c r="F97" i="1"/>
  <c r="F98" i="1"/>
  <c r="F99" i="1"/>
  <c r="F100" i="1"/>
  <c r="F101" i="1"/>
  <c r="F102" i="1"/>
  <c r="F103" i="1"/>
  <c r="F104" i="1"/>
  <c r="H104" i="1" s="1"/>
  <c r="F105" i="1"/>
  <c r="F106" i="1"/>
  <c r="F107" i="1"/>
  <c r="F108" i="1"/>
  <c r="F109" i="1"/>
  <c r="F110" i="1"/>
  <c r="F111" i="1"/>
  <c r="F112" i="1"/>
  <c r="F113" i="1"/>
  <c r="F114" i="1"/>
  <c r="F115" i="1"/>
  <c r="H115" i="1" s="1"/>
  <c r="BC115" i="1" s="1"/>
  <c r="BP115" i="1" s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H148" i="1" s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H165" i="1" s="1"/>
  <c r="BC165" i="1" s="1"/>
  <c r="BP165" i="1" s="1"/>
  <c r="F166" i="1"/>
  <c r="F167" i="1"/>
  <c r="F168" i="1"/>
  <c r="F169" i="1"/>
  <c r="F170" i="1"/>
  <c r="F171" i="1"/>
  <c r="F172" i="1"/>
  <c r="F173" i="1"/>
  <c r="F174" i="1"/>
  <c r="F175" i="1"/>
  <c r="H175" i="1" s="1"/>
  <c r="BC175" i="1" s="1"/>
  <c r="BP175" i="1" s="1"/>
  <c r="F176" i="1"/>
  <c r="F177" i="1"/>
  <c r="F178" i="1"/>
  <c r="F179" i="1"/>
  <c r="F180" i="1"/>
  <c r="F181" i="1"/>
  <c r="F182" i="1"/>
  <c r="F183" i="1"/>
  <c r="F184" i="1"/>
  <c r="I2" i="1"/>
  <c r="AJ2" i="1"/>
  <c r="AI2" i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AJ143" i="1"/>
  <c r="AJ144" i="1"/>
  <c r="AJ145" i="1"/>
  <c r="AJ146" i="1"/>
  <c r="AJ147" i="1"/>
  <c r="AJ148" i="1"/>
  <c r="AJ149" i="1"/>
  <c r="AJ150" i="1"/>
  <c r="AJ151" i="1"/>
  <c r="AJ152" i="1"/>
  <c r="AJ153" i="1"/>
  <c r="AJ154" i="1"/>
  <c r="AJ155" i="1"/>
  <c r="AJ156" i="1"/>
  <c r="AJ157" i="1"/>
  <c r="AJ158" i="1"/>
  <c r="AJ159" i="1"/>
  <c r="AJ160" i="1"/>
  <c r="AJ161" i="1"/>
  <c r="AJ162" i="1"/>
  <c r="AJ163" i="1"/>
  <c r="AJ164" i="1"/>
  <c r="AJ165" i="1"/>
  <c r="AJ166" i="1"/>
  <c r="AJ167" i="1"/>
  <c r="AJ168" i="1"/>
  <c r="AJ169" i="1"/>
  <c r="AJ170" i="1"/>
  <c r="AJ171" i="1"/>
  <c r="AJ172" i="1"/>
  <c r="AJ173" i="1"/>
  <c r="AJ174" i="1"/>
  <c r="AJ175" i="1"/>
  <c r="AJ176" i="1"/>
  <c r="AJ177" i="1"/>
  <c r="AJ178" i="1"/>
  <c r="AJ179" i="1"/>
  <c r="AJ180" i="1"/>
  <c r="AJ181" i="1"/>
  <c r="AJ182" i="1"/>
  <c r="AJ183" i="1"/>
  <c r="AJ184" i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H119" i="1" l="1"/>
  <c r="H138" i="1"/>
  <c r="H128" i="1"/>
  <c r="H146" i="1"/>
  <c r="BC146" i="1" s="1"/>
  <c r="BP146" i="1" s="1"/>
  <c r="H136" i="1"/>
  <c r="BC136" i="1" s="1"/>
  <c r="BP136" i="1" s="1"/>
  <c r="H126" i="1"/>
  <c r="BC126" i="1" s="1"/>
  <c r="BP126" i="1" s="1"/>
  <c r="H116" i="1"/>
  <c r="BC116" i="1" s="1"/>
  <c r="BP116" i="1" s="1"/>
  <c r="H120" i="1"/>
  <c r="BE120" i="1" s="1"/>
  <c r="BR120" i="1" s="1"/>
  <c r="H170" i="1"/>
  <c r="BE170" i="1" s="1"/>
  <c r="BR170" i="1" s="1"/>
  <c r="H117" i="1"/>
  <c r="BE117" i="1" s="1"/>
  <c r="BR117" i="1" s="1"/>
  <c r="BS184" i="1"/>
  <c r="H180" i="1"/>
  <c r="BC180" i="1" s="1"/>
  <c r="BP180" i="1" s="1"/>
  <c r="BS143" i="1"/>
  <c r="BS157" i="1"/>
  <c r="BS117" i="1"/>
  <c r="BS112" i="1"/>
  <c r="BS148" i="1"/>
  <c r="BS63" i="1"/>
  <c r="H114" i="1"/>
  <c r="BC114" i="1" s="1"/>
  <c r="BP114" i="1" s="1"/>
  <c r="H113" i="1"/>
  <c r="BC113" i="1" s="1"/>
  <c r="BP113" i="1" s="1"/>
  <c r="H132" i="1"/>
  <c r="BE132" i="1" s="1"/>
  <c r="BR132" i="1" s="1"/>
  <c r="H121" i="1"/>
  <c r="BC121" i="1" s="1"/>
  <c r="BP121" i="1" s="1"/>
  <c r="H111" i="1"/>
  <c r="BC111" i="1" s="1"/>
  <c r="BP111" i="1" s="1"/>
  <c r="H101" i="1"/>
  <c r="BC101" i="1" s="1"/>
  <c r="BP101" i="1" s="1"/>
  <c r="H91" i="1"/>
  <c r="BC91" i="1" s="1"/>
  <c r="BP91" i="1" s="1"/>
  <c r="H81" i="1"/>
  <c r="BC81" i="1" s="1"/>
  <c r="BP81" i="1" s="1"/>
  <c r="H71" i="1"/>
  <c r="BC71" i="1" s="1"/>
  <c r="BP71" i="1" s="1"/>
  <c r="BS93" i="1"/>
  <c r="BS106" i="1"/>
  <c r="BS91" i="1"/>
  <c r="BS31" i="1"/>
  <c r="BS21" i="1"/>
  <c r="BS158" i="1"/>
  <c r="H123" i="1"/>
  <c r="BC123" i="1" s="1"/>
  <c r="BP123" i="1" s="1"/>
  <c r="BS177" i="1"/>
  <c r="H142" i="1"/>
  <c r="BE142" i="1" s="1"/>
  <c r="BR142" i="1" s="1"/>
  <c r="H112" i="1"/>
  <c r="BE112" i="1" s="1"/>
  <c r="BR112" i="1" s="1"/>
  <c r="H50" i="1"/>
  <c r="BC50" i="1" s="1"/>
  <c r="BP50" i="1" s="1"/>
  <c r="H39" i="1"/>
  <c r="BC39" i="1" s="1"/>
  <c r="BP39" i="1" s="1"/>
  <c r="H29" i="1"/>
  <c r="BC29" i="1" s="1"/>
  <c r="BP29" i="1" s="1"/>
  <c r="H18" i="1"/>
  <c r="BC18" i="1" s="1"/>
  <c r="BP18" i="1" s="1"/>
  <c r="BS103" i="1"/>
  <c r="BS125" i="1"/>
  <c r="BS110" i="1"/>
  <c r="BS75" i="1"/>
  <c r="BS10" i="1"/>
  <c r="BS37" i="1"/>
  <c r="BS17" i="1"/>
  <c r="H122" i="1"/>
  <c r="BE122" i="1" s="1"/>
  <c r="BR122" i="1" s="1"/>
  <c r="H8" i="1"/>
  <c r="BE8" i="1" s="1"/>
  <c r="BR8" i="1" s="1"/>
  <c r="H178" i="1"/>
  <c r="BC178" i="1" s="1"/>
  <c r="BP178" i="1" s="1"/>
  <c r="H168" i="1"/>
  <c r="BE168" i="1" s="1"/>
  <c r="BR168" i="1" s="1"/>
  <c r="H158" i="1"/>
  <c r="BC158" i="1" s="1"/>
  <c r="BP158" i="1" s="1"/>
  <c r="BC148" i="1"/>
  <c r="BP148" i="1" s="1"/>
  <c r="BC138" i="1"/>
  <c r="BP138" i="1" s="1"/>
  <c r="BC128" i="1"/>
  <c r="BP128" i="1" s="1"/>
  <c r="H118" i="1"/>
  <c r="BE118" i="1" s="1"/>
  <c r="BR118" i="1" s="1"/>
  <c r="BS122" i="1"/>
  <c r="H110" i="1"/>
  <c r="BC110" i="1" s="1"/>
  <c r="BP110" i="1" s="1"/>
  <c r="H60" i="1"/>
  <c r="BC60" i="1" s="1"/>
  <c r="BP60" i="1" s="1"/>
  <c r="BS84" i="1"/>
  <c r="BE180" i="1"/>
  <c r="BR180" i="1" s="1"/>
  <c r="BE128" i="1"/>
  <c r="BR128" i="1" s="1"/>
  <c r="BC120" i="1"/>
  <c r="BP120" i="1" s="1"/>
  <c r="BC119" i="1"/>
  <c r="BP119" i="1" s="1"/>
  <c r="BE119" i="1"/>
  <c r="BR119" i="1" s="1"/>
  <c r="BE165" i="1"/>
  <c r="BR165" i="1" s="1"/>
  <c r="BE138" i="1"/>
  <c r="BR138" i="1" s="1"/>
  <c r="BE115" i="1"/>
  <c r="BR115" i="1" s="1"/>
  <c r="H137" i="1"/>
  <c r="H127" i="1"/>
  <c r="BE175" i="1"/>
  <c r="BR175" i="1" s="1"/>
  <c r="BE148" i="1"/>
  <c r="BR148" i="1" s="1"/>
  <c r="BE146" i="1"/>
  <c r="BR146" i="1" s="1"/>
  <c r="BE25" i="1"/>
  <c r="BR25" i="1" s="1"/>
  <c r="BC104" i="1"/>
  <c r="BP104" i="1" s="1"/>
  <c r="BE104" i="1"/>
  <c r="BR104" i="1" s="1"/>
  <c r="BC94" i="1"/>
  <c r="BP94" i="1" s="1"/>
  <c r="BE94" i="1"/>
  <c r="BR94" i="1" s="1"/>
  <c r="BC84" i="1"/>
  <c r="BP84" i="1" s="1"/>
  <c r="BE84" i="1"/>
  <c r="BR84" i="1" s="1"/>
  <c r="BC74" i="1"/>
  <c r="BP74" i="1" s="1"/>
  <c r="BE74" i="1"/>
  <c r="BR74" i="1" s="1"/>
  <c r="BC64" i="1"/>
  <c r="BP64" i="1" s="1"/>
  <c r="BE64" i="1"/>
  <c r="BR64" i="1" s="1"/>
  <c r="BS182" i="1"/>
  <c r="BS172" i="1"/>
  <c r="BS32" i="1"/>
  <c r="BS160" i="1"/>
  <c r="BS70" i="1"/>
  <c r="BS119" i="1"/>
  <c r="BS104" i="1"/>
  <c r="BS94" i="1"/>
  <c r="BS138" i="1"/>
  <c r="BS43" i="1"/>
  <c r="BS28" i="1"/>
  <c r="H105" i="1"/>
  <c r="H95" i="1"/>
  <c r="H85" i="1"/>
  <c r="H75" i="1"/>
  <c r="H65" i="1"/>
  <c r="H184" i="1"/>
  <c r="H174" i="1"/>
  <c r="H164" i="1"/>
  <c r="H54" i="1"/>
  <c r="H108" i="1"/>
  <c r="H78" i="1"/>
  <c r="H98" i="1"/>
  <c r="H88" i="1"/>
  <c r="H68" i="1"/>
  <c r="H152" i="1"/>
  <c r="H22" i="1"/>
  <c r="H160" i="1"/>
  <c r="H150" i="1"/>
  <c r="H140" i="1"/>
  <c r="H130" i="1"/>
  <c r="H20" i="1"/>
  <c r="H10" i="1"/>
  <c r="H48" i="1"/>
  <c r="H157" i="1"/>
  <c r="H176" i="1"/>
  <c r="H166" i="1"/>
  <c r="H145" i="1"/>
  <c r="H135" i="1"/>
  <c r="H125" i="1"/>
  <c r="H42" i="1"/>
  <c r="H12" i="1"/>
  <c r="H181" i="1"/>
  <c r="H171" i="1"/>
  <c r="H161" i="1"/>
  <c r="H40" i="1"/>
  <c r="H30" i="1"/>
  <c r="H19" i="1"/>
  <c r="H9" i="1"/>
  <c r="H177" i="1"/>
  <c r="H167" i="1"/>
  <c r="H102" i="1"/>
  <c r="H92" i="1"/>
  <c r="H82" i="1"/>
  <c r="H72" i="1"/>
  <c r="H62" i="1"/>
  <c r="H61" i="1"/>
  <c r="H51" i="1"/>
  <c r="H58" i="1"/>
  <c r="H159" i="1"/>
  <c r="H149" i="1"/>
  <c r="H103" i="1"/>
  <c r="H93" i="1"/>
  <c r="H182" i="1"/>
  <c r="H172" i="1"/>
  <c r="H162" i="1"/>
  <c r="H52" i="1"/>
  <c r="H32" i="1"/>
  <c r="H151" i="1"/>
  <c r="H41" i="1"/>
  <c r="H31" i="1"/>
  <c r="H139" i="1"/>
  <c r="H129" i="1"/>
  <c r="H109" i="1"/>
  <c r="H99" i="1"/>
  <c r="H89" i="1"/>
  <c r="H79" i="1"/>
  <c r="H69" i="1"/>
  <c r="H83" i="1"/>
  <c r="H73" i="1"/>
  <c r="H63" i="1"/>
  <c r="H53" i="1"/>
  <c r="H43" i="1"/>
  <c r="H33" i="1"/>
  <c r="H141" i="1"/>
  <c r="H131" i="1"/>
  <c r="H21" i="1"/>
  <c r="H11" i="1"/>
  <c r="H183" i="1"/>
  <c r="H173" i="1"/>
  <c r="H163" i="1"/>
  <c r="H144" i="1"/>
  <c r="H134" i="1"/>
  <c r="H100" i="1"/>
  <c r="H90" i="1"/>
  <c r="H80" i="1"/>
  <c r="H70" i="1"/>
  <c r="H179" i="1"/>
  <c r="H59" i="1"/>
  <c r="H49" i="1"/>
  <c r="H169" i="1"/>
  <c r="H28" i="1"/>
  <c r="H38" i="1"/>
  <c r="H156" i="1"/>
  <c r="H87" i="1"/>
  <c r="H57" i="1"/>
  <c r="H7" i="1"/>
  <c r="H23" i="1"/>
  <c r="H13" i="1"/>
  <c r="H3" i="1"/>
  <c r="H77" i="1"/>
  <c r="H47" i="1"/>
  <c r="H17" i="1"/>
  <c r="H106" i="1"/>
  <c r="H96" i="1"/>
  <c r="H86" i="1"/>
  <c r="H76" i="1"/>
  <c r="H66" i="1"/>
  <c r="H147" i="1"/>
  <c r="H107" i="1"/>
  <c r="H37" i="1"/>
  <c r="H55" i="1"/>
  <c r="H97" i="1"/>
  <c r="H67" i="1"/>
  <c r="H27" i="1"/>
  <c r="H44" i="1"/>
  <c r="H34" i="1"/>
  <c r="H153" i="1"/>
  <c r="H143" i="1"/>
  <c r="H133" i="1"/>
  <c r="H155" i="1"/>
  <c r="H45" i="1"/>
  <c r="H35" i="1"/>
  <c r="H154" i="1"/>
  <c r="H124" i="1"/>
  <c r="H56" i="1"/>
  <c r="H46" i="1"/>
  <c r="H15" i="1"/>
  <c r="H24" i="1"/>
  <c r="H14" i="1"/>
  <c r="H4" i="1"/>
  <c r="H36" i="1"/>
  <c r="H26" i="1"/>
  <c r="H16" i="1"/>
  <c r="H6" i="1"/>
  <c r="H5" i="1"/>
  <c r="H2" i="1"/>
  <c r="T183" i="1"/>
  <c r="T181" i="1"/>
  <c r="T180" i="1"/>
  <c r="T179" i="1"/>
  <c r="T178" i="1"/>
  <c r="T176" i="1"/>
  <c r="T175" i="1"/>
  <c r="T174" i="1"/>
  <c r="T173" i="1"/>
  <c r="T171" i="1"/>
  <c r="T170" i="1"/>
  <c r="T169" i="1"/>
  <c r="T168" i="1"/>
  <c r="T167" i="1"/>
  <c r="T166" i="1"/>
  <c r="T165" i="1"/>
  <c r="T164" i="1"/>
  <c r="T163" i="1"/>
  <c r="T162" i="1"/>
  <c r="T161" i="1"/>
  <c r="T159" i="1"/>
  <c r="T156" i="1"/>
  <c r="T155" i="1"/>
  <c r="T154" i="1"/>
  <c r="T153" i="1"/>
  <c r="T152" i="1"/>
  <c r="T151" i="1"/>
  <c r="T149" i="1"/>
  <c r="T146" i="1"/>
  <c r="T145" i="1"/>
  <c r="T144" i="1"/>
  <c r="T142" i="1"/>
  <c r="T141" i="1"/>
  <c r="T140" i="1"/>
  <c r="T139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3" i="1"/>
  <c r="T121" i="1"/>
  <c r="T120" i="1"/>
  <c r="T118" i="1"/>
  <c r="T116" i="1"/>
  <c r="T115" i="1"/>
  <c r="T114" i="1"/>
  <c r="T113" i="1"/>
  <c r="T111" i="1"/>
  <c r="T109" i="1"/>
  <c r="T108" i="1"/>
  <c r="T107" i="1"/>
  <c r="T105" i="1"/>
  <c r="T102" i="1"/>
  <c r="T101" i="1"/>
  <c r="T100" i="1"/>
  <c r="T99" i="1"/>
  <c r="T98" i="1"/>
  <c r="T97" i="1"/>
  <c r="T96" i="1"/>
  <c r="T95" i="1"/>
  <c r="T92" i="1"/>
  <c r="T90" i="1"/>
  <c r="T89" i="1"/>
  <c r="T88" i="1"/>
  <c r="T87" i="1"/>
  <c r="T86" i="1"/>
  <c r="T85" i="1"/>
  <c r="T83" i="1"/>
  <c r="T82" i="1"/>
  <c r="T81" i="1"/>
  <c r="T80" i="1"/>
  <c r="T79" i="1"/>
  <c r="T78" i="1"/>
  <c r="T77" i="1"/>
  <c r="T76" i="1"/>
  <c r="T74" i="1"/>
  <c r="T73" i="1"/>
  <c r="T72" i="1"/>
  <c r="T71" i="1"/>
  <c r="T69" i="1"/>
  <c r="T68" i="1"/>
  <c r="T67" i="1"/>
  <c r="T66" i="1"/>
  <c r="T65" i="1"/>
  <c r="T64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7" i="1"/>
  <c r="T46" i="1"/>
  <c r="T45" i="1"/>
  <c r="T44" i="1"/>
  <c r="T42" i="1"/>
  <c r="T41" i="1"/>
  <c r="T40" i="1"/>
  <c r="T39" i="1"/>
  <c r="T38" i="1"/>
  <c r="T36" i="1"/>
  <c r="T35" i="1"/>
  <c r="T34" i="1"/>
  <c r="T33" i="1"/>
  <c r="T30" i="1"/>
  <c r="T29" i="1"/>
  <c r="T27" i="1"/>
  <c r="T26" i="1"/>
  <c r="T24" i="1"/>
  <c r="T23" i="1"/>
  <c r="T22" i="1"/>
  <c r="T20" i="1"/>
  <c r="T19" i="1"/>
  <c r="T18" i="1"/>
  <c r="T16" i="1"/>
  <c r="T15" i="1"/>
  <c r="T14" i="1"/>
  <c r="T13" i="1"/>
  <c r="T12" i="1"/>
  <c r="T11" i="1"/>
  <c r="T9" i="1"/>
  <c r="T8" i="1"/>
  <c r="T7" i="1"/>
  <c r="T6" i="1"/>
  <c r="T5" i="1"/>
  <c r="T4" i="1"/>
  <c r="T3" i="1"/>
  <c r="M183" i="1"/>
  <c r="BF183" i="1" s="1"/>
  <c r="BS183" i="1" s="1"/>
  <c r="M181" i="1"/>
  <c r="BF181" i="1" s="1"/>
  <c r="BS181" i="1" s="1"/>
  <c r="M180" i="1"/>
  <c r="BF180" i="1" s="1"/>
  <c r="BS180" i="1" s="1"/>
  <c r="M179" i="1"/>
  <c r="BF179" i="1" s="1"/>
  <c r="BS179" i="1" s="1"/>
  <c r="M178" i="1"/>
  <c r="BF178" i="1" s="1"/>
  <c r="BS178" i="1" s="1"/>
  <c r="M176" i="1"/>
  <c r="BF176" i="1" s="1"/>
  <c r="BS176" i="1" s="1"/>
  <c r="M175" i="1"/>
  <c r="BF175" i="1" s="1"/>
  <c r="BS175" i="1" s="1"/>
  <c r="M174" i="1"/>
  <c r="BF174" i="1" s="1"/>
  <c r="BS174" i="1" s="1"/>
  <c r="M173" i="1"/>
  <c r="BF173" i="1" s="1"/>
  <c r="BS173" i="1" s="1"/>
  <c r="M171" i="1"/>
  <c r="BF171" i="1" s="1"/>
  <c r="BS171" i="1" s="1"/>
  <c r="M170" i="1"/>
  <c r="BF170" i="1" s="1"/>
  <c r="BS170" i="1" s="1"/>
  <c r="M169" i="1"/>
  <c r="BF169" i="1" s="1"/>
  <c r="BS169" i="1" s="1"/>
  <c r="M168" i="1"/>
  <c r="BF168" i="1" s="1"/>
  <c r="BS168" i="1" s="1"/>
  <c r="M167" i="1"/>
  <c r="BF167" i="1" s="1"/>
  <c r="BS167" i="1" s="1"/>
  <c r="M166" i="1"/>
  <c r="BF166" i="1" s="1"/>
  <c r="BS166" i="1" s="1"/>
  <c r="M165" i="1"/>
  <c r="BF165" i="1" s="1"/>
  <c r="BS165" i="1" s="1"/>
  <c r="M164" i="1"/>
  <c r="BF164" i="1" s="1"/>
  <c r="BS164" i="1" s="1"/>
  <c r="M163" i="1"/>
  <c r="BF163" i="1" s="1"/>
  <c r="BS163" i="1" s="1"/>
  <c r="M162" i="1"/>
  <c r="BF162" i="1" s="1"/>
  <c r="BS162" i="1" s="1"/>
  <c r="M161" i="1"/>
  <c r="BF161" i="1" s="1"/>
  <c r="BS161" i="1" s="1"/>
  <c r="M159" i="1"/>
  <c r="BF159" i="1" s="1"/>
  <c r="BS159" i="1" s="1"/>
  <c r="M156" i="1"/>
  <c r="BF156" i="1" s="1"/>
  <c r="BS156" i="1" s="1"/>
  <c r="M155" i="1"/>
  <c r="BF155" i="1" s="1"/>
  <c r="BS155" i="1" s="1"/>
  <c r="M154" i="1"/>
  <c r="BF154" i="1" s="1"/>
  <c r="BS154" i="1" s="1"/>
  <c r="M153" i="1"/>
  <c r="BF153" i="1" s="1"/>
  <c r="BS153" i="1" s="1"/>
  <c r="M152" i="1"/>
  <c r="BF152" i="1" s="1"/>
  <c r="BS152" i="1" s="1"/>
  <c r="M151" i="1"/>
  <c r="BF151" i="1" s="1"/>
  <c r="BS151" i="1" s="1"/>
  <c r="M150" i="1"/>
  <c r="BF150" i="1" s="1"/>
  <c r="BS150" i="1" s="1"/>
  <c r="M149" i="1"/>
  <c r="BF149" i="1" s="1"/>
  <c r="BS149" i="1" s="1"/>
  <c r="M147" i="1"/>
  <c r="BF147" i="1" s="1"/>
  <c r="BS147" i="1" s="1"/>
  <c r="M146" i="1"/>
  <c r="BF146" i="1" s="1"/>
  <c r="BS146" i="1" s="1"/>
  <c r="M145" i="1"/>
  <c r="BF145" i="1" s="1"/>
  <c r="BS145" i="1" s="1"/>
  <c r="M144" i="1"/>
  <c r="BF144" i="1" s="1"/>
  <c r="BS144" i="1" s="1"/>
  <c r="M142" i="1"/>
  <c r="BF142" i="1" s="1"/>
  <c r="BS142" i="1" s="1"/>
  <c r="M141" i="1"/>
  <c r="BF141" i="1" s="1"/>
  <c r="BS141" i="1" s="1"/>
  <c r="M140" i="1"/>
  <c r="BF140" i="1" s="1"/>
  <c r="BS140" i="1" s="1"/>
  <c r="M139" i="1"/>
  <c r="BF139" i="1" s="1"/>
  <c r="BS139" i="1" s="1"/>
  <c r="M137" i="1"/>
  <c r="BF137" i="1" s="1"/>
  <c r="BS137" i="1" s="1"/>
  <c r="M136" i="1"/>
  <c r="BF136" i="1" s="1"/>
  <c r="BS136" i="1" s="1"/>
  <c r="M135" i="1"/>
  <c r="BF135" i="1" s="1"/>
  <c r="BS135" i="1" s="1"/>
  <c r="M134" i="1"/>
  <c r="BF134" i="1" s="1"/>
  <c r="BS134" i="1" s="1"/>
  <c r="M133" i="1"/>
  <c r="BF133" i="1" s="1"/>
  <c r="BS133" i="1" s="1"/>
  <c r="M132" i="1"/>
  <c r="BF132" i="1" s="1"/>
  <c r="BS132" i="1" s="1"/>
  <c r="M131" i="1"/>
  <c r="BF131" i="1" s="1"/>
  <c r="BS131" i="1" s="1"/>
  <c r="M130" i="1"/>
  <c r="BF130" i="1" s="1"/>
  <c r="BS130" i="1" s="1"/>
  <c r="M129" i="1"/>
  <c r="BF129" i="1" s="1"/>
  <c r="BS129" i="1" s="1"/>
  <c r="M128" i="1"/>
  <c r="BF128" i="1" s="1"/>
  <c r="BS128" i="1" s="1"/>
  <c r="M127" i="1"/>
  <c r="BF127" i="1" s="1"/>
  <c r="BS127" i="1" s="1"/>
  <c r="M126" i="1"/>
  <c r="BF126" i="1" s="1"/>
  <c r="BS126" i="1" s="1"/>
  <c r="M124" i="1"/>
  <c r="BF124" i="1" s="1"/>
  <c r="BS124" i="1" s="1"/>
  <c r="M123" i="1"/>
  <c r="BF123" i="1" s="1"/>
  <c r="BS123" i="1" s="1"/>
  <c r="M121" i="1"/>
  <c r="BF121" i="1" s="1"/>
  <c r="BS121" i="1" s="1"/>
  <c r="M120" i="1"/>
  <c r="BF120" i="1" s="1"/>
  <c r="BS120" i="1" s="1"/>
  <c r="M118" i="1"/>
  <c r="BF118" i="1" s="1"/>
  <c r="BS118" i="1" s="1"/>
  <c r="M116" i="1"/>
  <c r="BF116" i="1" s="1"/>
  <c r="BS116" i="1" s="1"/>
  <c r="M115" i="1"/>
  <c r="BF115" i="1" s="1"/>
  <c r="BS115" i="1" s="1"/>
  <c r="M114" i="1"/>
  <c r="BF114" i="1" s="1"/>
  <c r="BS114" i="1" s="1"/>
  <c r="M113" i="1"/>
  <c r="BF113" i="1" s="1"/>
  <c r="BS113" i="1" s="1"/>
  <c r="M111" i="1"/>
  <c r="BF111" i="1" s="1"/>
  <c r="BS111" i="1" s="1"/>
  <c r="M109" i="1"/>
  <c r="BF109" i="1" s="1"/>
  <c r="BS109" i="1" s="1"/>
  <c r="M108" i="1"/>
  <c r="BF108" i="1" s="1"/>
  <c r="BS108" i="1" s="1"/>
  <c r="M107" i="1"/>
  <c r="BF107" i="1" s="1"/>
  <c r="BS107" i="1" s="1"/>
  <c r="M105" i="1"/>
  <c r="BF105" i="1" s="1"/>
  <c r="BS105" i="1" s="1"/>
  <c r="M102" i="1"/>
  <c r="BF102" i="1" s="1"/>
  <c r="BS102" i="1" s="1"/>
  <c r="M101" i="1"/>
  <c r="BF101" i="1" s="1"/>
  <c r="BS101" i="1" s="1"/>
  <c r="M100" i="1"/>
  <c r="BF100" i="1" s="1"/>
  <c r="BS100" i="1" s="1"/>
  <c r="M99" i="1"/>
  <c r="BF99" i="1" s="1"/>
  <c r="BS99" i="1" s="1"/>
  <c r="M98" i="1"/>
  <c r="BF98" i="1" s="1"/>
  <c r="BS98" i="1" s="1"/>
  <c r="M97" i="1"/>
  <c r="BF97" i="1" s="1"/>
  <c r="BS97" i="1" s="1"/>
  <c r="M96" i="1"/>
  <c r="BF96" i="1" s="1"/>
  <c r="BS96" i="1" s="1"/>
  <c r="M95" i="1"/>
  <c r="BF95" i="1" s="1"/>
  <c r="BS95" i="1" s="1"/>
  <c r="M92" i="1"/>
  <c r="BF92" i="1" s="1"/>
  <c r="BS92" i="1" s="1"/>
  <c r="M90" i="1"/>
  <c r="BF90" i="1" s="1"/>
  <c r="BS90" i="1" s="1"/>
  <c r="M89" i="1"/>
  <c r="BF89" i="1" s="1"/>
  <c r="BS89" i="1" s="1"/>
  <c r="M88" i="1"/>
  <c r="BF88" i="1" s="1"/>
  <c r="BS88" i="1" s="1"/>
  <c r="M87" i="1"/>
  <c r="BF87" i="1" s="1"/>
  <c r="BS87" i="1" s="1"/>
  <c r="M86" i="1"/>
  <c r="BF86" i="1" s="1"/>
  <c r="BS86" i="1" s="1"/>
  <c r="M85" i="1"/>
  <c r="BF85" i="1" s="1"/>
  <c r="BS85" i="1" s="1"/>
  <c r="M83" i="1"/>
  <c r="BF83" i="1" s="1"/>
  <c r="BS83" i="1" s="1"/>
  <c r="M82" i="1"/>
  <c r="BF82" i="1" s="1"/>
  <c r="BS82" i="1" s="1"/>
  <c r="M81" i="1"/>
  <c r="BF81" i="1" s="1"/>
  <c r="BS81" i="1" s="1"/>
  <c r="M80" i="1"/>
  <c r="BF80" i="1" s="1"/>
  <c r="BS80" i="1" s="1"/>
  <c r="M79" i="1"/>
  <c r="BF79" i="1" s="1"/>
  <c r="BS79" i="1" s="1"/>
  <c r="M78" i="1"/>
  <c r="BF78" i="1" s="1"/>
  <c r="BS78" i="1" s="1"/>
  <c r="M77" i="1"/>
  <c r="BF77" i="1" s="1"/>
  <c r="BS77" i="1" s="1"/>
  <c r="M76" i="1"/>
  <c r="BF76" i="1" s="1"/>
  <c r="BS76" i="1" s="1"/>
  <c r="M74" i="1"/>
  <c r="BF74" i="1" s="1"/>
  <c r="BS74" i="1" s="1"/>
  <c r="M73" i="1"/>
  <c r="BF73" i="1" s="1"/>
  <c r="BS73" i="1" s="1"/>
  <c r="M72" i="1"/>
  <c r="BF72" i="1" s="1"/>
  <c r="BS72" i="1" s="1"/>
  <c r="M71" i="1"/>
  <c r="BF71" i="1" s="1"/>
  <c r="BS71" i="1" s="1"/>
  <c r="M69" i="1"/>
  <c r="BF69" i="1" s="1"/>
  <c r="BS69" i="1" s="1"/>
  <c r="M68" i="1"/>
  <c r="BF68" i="1" s="1"/>
  <c r="BS68" i="1" s="1"/>
  <c r="M67" i="1"/>
  <c r="BF67" i="1" s="1"/>
  <c r="BS67" i="1" s="1"/>
  <c r="M66" i="1"/>
  <c r="BF66" i="1" s="1"/>
  <c r="BS66" i="1" s="1"/>
  <c r="M65" i="1"/>
  <c r="BF65" i="1" s="1"/>
  <c r="BS65" i="1" s="1"/>
  <c r="M64" i="1"/>
  <c r="BF64" i="1" s="1"/>
  <c r="BS64" i="1" s="1"/>
  <c r="M62" i="1"/>
  <c r="BF62" i="1" s="1"/>
  <c r="BS62" i="1" s="1"/>
  <c r="M61" i="1"/>
  <c r="BF61" i="1" s="1"/>
  <c r="BS61" i="1" s="1"/>
  <c r="M60" i="1"/>
  <c r="BF60" i="1" s="1"/>
  <c r="BS60" i="1" s="1"/>
  <c r="M59" i="1"/>
  <c r="BF59" i="1" s="1"/>
  <c r="BS59" i="1" s="1"/>
  <c r="M58" i="1"/>
  <c r="BF58" i="1" s="1"/>
  <c r="BS58" i="1" s="1"/>
  <c r="M57" i="1"/>
  <c r="BF57" i="1" s="1"/>
  <c r="BS57" i="1" s="1"/>
  <c r="M56" i="1"/>
  <c r="BF56" i="1" s="1"/>
  <c r="BS56" i="1" s="1"/>
  <c r="M55" i="1"/>
  <c r="BF55" i="1" s="1"/>
  <c r="BS55" i="1" s="1"/>
  <c r="M54" i="1"/>
  <c r="BF54" i="1" s="1"/>
  <c r="BS54" i="1" s="1"/>
  <c r="M53" i="1"/>
  <c r="BF53" i="1" s="1"/>
  <c r="BS53" i="1" s="1"/>
  <c r="M52" i="1"/>
  <c r="BF52" i="1" s="1"/>
  <c r="BS52" i="1" s="1"/>
  <c r="M51" i="1"/>
  <c r="BF51" i="1" s="1"/>
  <c r="BS51" i="1" s="1"/>
  <c r="M50" i="1"/>
  <c r="BF50" i="1" s="1"/>
  <c r="BS50" i="1" s="1"/>
  <c r="M49" i="1"/>
  <c r="BF49" i="1" s="1"/>
  <c r="BS49" i="1" s="1"/>
  <c r="M48" i="1"/>
  <c r="M47" i="1"/>
  <c r="BF47" i="1" s="1"/>
  <c r="BS47" i="1" s="1"/>
  <c r="M46" i="1"/>
  <c r="BF46" i="1" s="1"/>
  <c r="BS46" i="1" s="1"/>
  <c r="M45" i="1"/>
  <c r="BF45" i="1" s="1"/>
  <c r="BS45" i="1" s="1"/>
  <c r="M44" i="1"/>
  <c r="BF44" i="1" s="1"/>
  <c r="BS44" i="1" s="1"/>
  <c r="M42" i="1"/>
  <c r="BF42" i="1" s="1"/>
  <c r="BS42" i="1" s="1"/>
  <c r="M41" i="1"/>
  <c r="BF41" i="1" s="1"/>
  <c r="BS41" i="1" s="1"/>
  <c r="M40" i="1"/>
  <c r="BF40" i="1" s="1"/>
  <c r="BS40" i="1" s="1"/>
  <c r="M39" i="1"/>
  <c r="BF39" i="1" s="1"/>
  <c r="BS39" i="1" s="1"/>
  <c r="M38" i="1"/>
  <c r="BF38" i="1" s="1"/>
  <c r="BS38" i="1" s="1"/>
  <c r="M36" i="1"/>
  <c r="BF36" i="1" s="1"/>
  <c r="BS36" i="1" s="1"/>
  <c r="M35" i="1"/>
  <c r="BF35" i="1" s="1"/>
  <c r="BS35" i="1" s="1"/>
  <c r="M34" i="1"/>
  <c r="BF34" i="1" s="1"/>
  <c r="BS34" i="1" s="1"/>
  <c r="M33" i="1"/>
  <c r="BF33" i="1" s="1"/>
  <c r="BS33" i="1" s="1"/>
  <c r="M30" i="1"/>
  <c r="BF30" i="1" s="1"/>
  <c r="BS30" i="1" s="1"/>
  <c r="M29" i="1"/>
  <c r="BF29" i="1" s="1"/>
  <c r="BS29" i="1" s="1"/>
  <c r="M27" i="1"/>
  <c r="BF27" i="1" s="1"/>
  <c r="BS27" i="1" s="1"/>
  <c r="M26" i="1"/>
  <c r="BF26" i="1" s="1"/>
  <c r="BS26" i="1" s="1"/>
  <c r="M25" i="1"/>
  <c r="BF25" i="1" s="1"/>
  <c r="BS25" i="1" s="1"/>
  <c r="M24" i="1"/>
  <c r="BF24" i="1" s="1"/>
  <c r="BS24" i="1" s="1"/>
  <c r="M23" i="1"/>
  <c r="BF23" i="1" s="1"/>
  <c r="BS23" i="1" s="1"/>
  <c r="M22" i="1"/>
  <c r="BF22" i="1" s="1"/>
  <c r="BS22" i="1" s="1"/>
  <c r="M20" i="1"/>
  <c r="BF20" i="1" s="1"/>
  <c r="BS20" i="1" s="1"/>
  <c r="M19" i="1"/>
  <c r="BF19" i="1" s="1"/>
  <c r="BS19" i="1" s="1"/>
  <c r="M18" i="1"/>
  <c r="BF18" i="1" s="1"/>
  <c r="BS18" i="1" s="1"/>
  <c r="M16" i="1"/>
  <c r="BF16" i="1" s="1"/>
  <c r="BS16" i="1" s="1"/>
  <c r="M15" i="1"/>
  <c r="BF15" i="1" s="1"/>
  <c r="BS15" i="1" s="1"/>
  <c r="M14" i="1"/>
  <c r="BF14" i="1" s="1"/>
  <c r="BS14" i="1" s="1"/>
  <c r="M13" i="1"/>
  <c r="BF13" i="1" s="1"/>
  <c r="BS13" i="1" s="1"/>
  <c r="M12" i="1"/>
  <c r="BF12" i="1" s="1"/>
  <c r="BS12" i="1" s="1"/>
  <c r="M11" i="1"/>
  <c r="BF11" i="1" s="1"/>
  <c r="BS11" i="1" s="1"/>
  <c r="M9" i="1"/>
  <c r="BF9" i="1" s="1"/>
  <c r="BS9" i="1" s="1"/>
  <c r="M8" i="1"/>
  <c r="BF8" i="1" s="1"/>
  <c r="BS8" i="1" s="1"/>
  <c r="M7" i="1"/>
  <c r="BF7" i="1" s="1"/>
  <c r="BS7" i="1" s="1"/>
  <c r="M6" i="1"/>
  <c r="BF6" i="1" s="1"/>
  <c r="BS6" i="1" s="1"/>
  <c r="M5" i="1"/>
  <c r="BF5" i="1" s="1"/>
  <c r="BS5" i="1" s="1"/>
  <c r="M4" i="1"/>
  <c r="BF4" i="1" s="1"/>
  <c r="BS4" i="1" s="1"/>
  <c r="M3" i="1"/>
  <c r="BF3" i="1" s="1"/>
  <c r="BS3" i="1" s="1"/>
  <c r="M2" i="1"/>
  <c r="AF22" i="1"/>
  <c r="AG22" i="1"/>
  <c r="AL22" i="1"/>
  <c r="AF3" i="1"/>
  <c r="AG3" i="1"/>
  <c r="AL3" i="1"/>
  <c r="AF4" i="1"/>
  <c r="AG4" i="1"/>
  <c r="AL4" i="1"/>
  <c r="AF5" i="1"/>
  <c r="AG5" i="1"/>
  <c r="AL5" i="1"/>
  <c r="AF6" i="1"/>
  <c r="AG6" i="1"/>
  <c r="AL6" i="1"/>
  <c r="AF7" i="1"/>
  <c r="AG7" i="1"/>
  <c r="AL7" i="1"/>
  <c r="AF8" i="1"/>
  <c r="AG8" i="1"/>
  <c r="AL8" i="1"/>
  <c r="AF9" i="1"/>
  <c r="AG9" i="1"/>
  <c r="AL9" i="1"/>
  <c r="AF10" i="1"/>
  <c r="AG10" i="1"/>
  <c r="AH10" i="1"/>
  <c r="AK10" i="1" s="1"/>
  <c r="AL10" i="1"/>
  <c r="AF11" i="1"/>
  <c r="AG11" i="1"/>
  <c r="AL11" i="1"/>
  <c r="AF12" i="1"/>
  <c r="AG12" i="1"/>
  <c r="AL12" i="1"/>
  <c r="AF13" i="1"/>
  <c r="AG13" i="1"/>
  <c r="AL13" i="1"/>
  <c r="AF14" i="1"/>
  <c r="AG14" i="1"/>
  <c r="AL14" i="1"/>
  <c r="AF15" i="1"/>
  <c r="AG15" i="1"/>
  <c r="AL15" i="1"/>
  <c r="AF16" i="1"/>
  <c r="AG16" i="1"/>
  <c r="AL16" i="1"/>
  <c r="AF17" i="1"/>
  <c r="AG17" i="1"/>
  <c r="AH17" i="1"/>
  <c r="AK17" i="1" s="1"/>
  <c r="AL17" i="1"/>
  <c r="AF18" i="1"/>
  <c r="AG18" i="1"/>
  <c r="AL18" i="1"/>
  <c r="AF19" i="1"/>
  <c r="AG19" i="1"/>
  <c r="AL19" i="1"/>
  <c r="AF20" i="1"/>
  <c r="AG20" i="1"/>
  <c r="AL20" i="1"/>
  <c r="AF21" i="1"/>
  <c r="AG21" i="1"/>
  <c r="AH21" i="1"/>
  <c r="AK21" i="1" s="1"/>
  <c r="AL21" i="1"/>
  <c r="AF23" i="1"/>
  <c r="AG23" i="1"/>
  <c r="AL23" i="1"/>
  <c r="AF24" i="1"/>
  <c r="AG24" i="1"/>
  <c r="AL24" i="1"/>
  <c r="AF25" i="1"/>
  <c r="AG25" i="1"/>
  <c r="AL25" i="1"/>
  <c r="AF26" i="1"/>
  <c r="AG26" i="1"/>
  <c r="AL26" i="1"/>
  <c r="AF27" i="1"/>
  <c r="AG27" i="1"/>
  <c r="AL27" i="1"/>
  <c r="AF28" i="1"/>
  <c r="AG28" i="1"/>
  <c r="AH28" i="1"/>
  <c r="AK28" i="1" s="1"/>
  <c r="AL28" i="1"/>
  <c r="AF29" i="1"/>
  <c r="AG29" i="1"/>
  <c r="AL29" i="1"/>
  <c r="AF30" i="1"/>
  <c r="AG30" i="1"/>
  <c r="AL30" i="1"/>
  <c r="AF31" i="1"/>
  <c r="AG31" i="1"/>
  <c r="AH31" i="1"/>
  <c r="AK31" i="1" s="1"/>
  <c r="AL31" i="1"/>
  <c r="AF32" i="1"/>
  <c r="AG32" i="1"/>
  <c r="AH32" i="1"/>
  <c r="AK32" i="1" s="1"/>
  <c r="AL32" i="1"/>
  <c r="AF33" i="1"/>
  <c r="AG33" i="1"/>
  <c r="AL33" i="1"/>
  <c r="AF34" i="1"/>
  <c r="AG34" i="1"/>
  <c r="AL34" i="1"/>
  <c r="AF35" i="1"/>
  <c r="AG35" i="1"/>
  <c r="AL35" i="1"/>
  <c r="AF36" i="1"/>
  <c r="AG36" i="1"/>
  <c r="AL36" i="1"/>
  <c r="AF37" i="1"/>
  <c r="AG37" i="1"/>
  <c r="AH37" i="1"/>
  <c r="AK37" i="1" s="1"/>
  <c r="AL37" i="1"/>
  <c r="AF38" i="1"/>
  <c r="AG38" i="1"/>
  <c r="AL38" i="1"/>
  <c r="AF39" i="1"/>
  <c r="AG39" i="1"/>
  <c r="AL39" i="1"/>
  <c r="AF40" i="1"/>
  <c r="AG40" i="1"/>
  <c r="AL40" i="1"/>
  <c r="AF41" i="1"/>
  <c r="AG41" i="1"/>
  <c r="AL41" i="1"/>
  <c r="AF42" i="1"/>
  <c r="AG42" i="1"/>
  <c r="AL42" i="1"/>
  <c r="AF43" i="1"/>
  <c r="AG43" i="1"/>
  <c r="AH43" i="1"/>
  <c r="AK43" i="1" s="1"/>
  <c r="AL43" i="1"/>
  <c r="AF44" i="1"/>
  <c r="AG44" i="1"/>
  <c r="AL44" i="1"/>
  <c r="AF45" i="1"/>
  <c r="AG45" i="1"/>
  <c r="AL45" i="1"/>
  <c r="AF46" i="1"/>
  <c r="AG46" i="1"/>
  <c r="AL46" i="1"/>
  <c r="AF47" i="1"/>
  <c r="AG47" i="1"/>
  <c r="AL47" i="1"/>
  <c r="AF48" i="1"/>
  <c r="AG48" i="1"/>
  <c r="AL48" i="1"/>
  <c r="AF49" i="1"/>
  <c r="AG49" i="1"/>
  <c r="AL49" i="1"/>
  <c r="AF50" i="1"/>
  <c r="AG50" i="1"/>
  <c r="AL50" i="1"/>
  <c r="AF51" i="1"/>
  <c r="AG51" i="1"/>
  <c r="AL51" i="1"/>
  <c r="AF52" i="1"/>
  <c r="AG52" i="1"/>
  <c r="AL52" i="1"/>
  <c r="AF53" i="1"/>
  <c r="AG53" i="1"/>
  <c r="AL53" i="1"/>
  <c r="AF54" i="1"/>
  <c r="AG54" i="1"/>
  <c r="AL54" i="1"/>
  <c r="AF55" i="1"/>
  <c r="AG55" i="1"/>
  <c r="AL55" i="1"/>
  <c r="AF56" i="1"/>
  <c r="AG56" i="1"/>
  <c r="AL56" i="1"/>
  <c r="AF57" i="1"/>
  <c r="AG57" i="1"/>
  <c r="AL57" i="1"/>
  <c r="AF58" i="1"/>
  <c r="AG58" i="1"/>
  <c r="AL58" i="1"/>
  <c r="AF59" i="1"/>
  <c r="AG59" i="1"/>
  <c r="AL59" i="1"/>
  <c r="AF60" i="1"/>
  <c r="AG60" i="1"/>
  <c r="AL60" i="1"/>
  <c r="AF61" i="1"/>
  <c r="AG61" i="1"/>
  <c r="AL61" i="1"/>
  <c r="AF62" i="1"/>
  <c r="AG62" i="1"/>
  <c r="AL62" i="1"/>
  <c r="AF63" i="1"/>
  <c r="AG63" i="1"/>
  <c r="AH63" i="1"/>
  <c r="AK63" i="1" s="1"/>
  <c r="AL63" i="1"/>
  <c r="AF64" i="1"/>
  <c r="AG64" i="1"/>
  <c r="AL64" i="1"/>
  <c r="AF65" i="1"/>
  <c r="AG65" i="1"/>
  <c r="AL65" i="1"/>
  <c r="AF66" i="1"/>
  <c r="AG66" i="1"/>
  <c r="AL66" i="1"/>
  <c r="AF67" i="1"/>
  <c r="AG67" i="1"/>
  <c r="AL67" i="1"/>
  <c r="AF68" i="1"/>
  <c r="AG68" i="1"/>
  <c r="AL68" i="1"/>
  <c r="AF69" i="1"/>
  <c r="AG69" i="1"/>
  <c r="AL69" i="1"/>
  <c r="AF70" i="1"/>
  <c r="AG70" i="1"/>
  <c r="AH70" i="1"/>
  <c r="AK70" i="1" s="1"/>
  <c r="AL70" i="1"/>
  <c r="AF71" i="1"/>
  <c r="AG71" i="1"/>
  <c r="AL71" i="1"/>
  <c r="AF72" i="1"/>
  <c r="AG72" i="1"/>
  <c r="AL72" i="1"/>
  <c r="AF73" i="1"/>
  <c r="AG73" i="1"/>
  <c r="AL73" i="1"/>
  <c r="AF74" i="1"/>
  <c r="AG74" i="1"/>
  <c r="AL74" i="1"/>
  <c r="AF75" i="1"/>
  <c r="AG75" i="1"/>
  <c r="AH75" i="1"/>
  <c r="AK75" i="1" s="1"/>
  <c r="AL75" i="1"/>
  <c r="AF76" i="1"/>
  <c r="AG76" i="1"/>
  <c r="AL76" i="1"/>
  <c r="AF77" i="1"/>
  <c r="AG77" i="1"/>
  <c r="AL77" i="1"/>
  <c r="AF78" i="1"/>
  <c r="AG78" i="1"/>
  <c r="AL78" i="1"/>
  <c r="AF79" i="1"/>
  <c r="AG79" i="1"/>
  <c r="AL79" i="1"/>
  <c r="AF80" i="1"/>
  <c r="AG80" i="1"/>
  <c r="AL80" i="1"/>
  <c r="AF81" i="1"/>
  <c r="AG81" i="1"/>
  <c r="AL81" i="1"/>
  <c r="AF82" i="1"/>
  <c r="AG82" i="1"/>
  <c r="AL82" i="1"/>
  <c r="AF83" i="1"/>
  <c r="AG83" i="1"/>
  <c r="AL83" i="1"/>
  <c r="AF84" i="1"/>
  <c r="AG84" i="1"/>
  <c r="AH84" i="1"/>
  <c r="AK84" i="1" s="1"/>
  <c r="AL84" i="1"/>
  <c r="AF85" i="1"/>
  <c r="AG85" i="1"/>
  <c r="AL85" i="1"/>
  <c r="AF86" i="1"/>
  <c r="AG86" i="1"/>
  <c r="AL86" i="1"/>
  <c r="AF87" i="1"/>
  <c r="AG87" i="1"/>
  <c r="AL87" i="1"/>
  <c r="AF88" i="1"/>
  <c r="AG88" i="1"/>
  <c r="AL88" i="1"/>
  <c r="AF89" i="1"/>
  <c r="AG89" i="1"/>
  <c r="AL89" i="1"/>
  <c r="AF90" i="1"/>
  <c r="AG90" i="1"/>
  <c r="AL90" i="1"/>
  <c r="AF91" i="1"/>
  <c r="AG91" i="1"/>
  <c r="AH91" i="1"/>
  <c r="AK91" i="1" s="1"/>
  <c r="AL91" i="1"/>
  <c r="AF92" i="1"/>
  <c r="AG92" i="1"/>
  <c r="AL92" i="1"/>
  <c r="AF93" i="1"/>
  <c r="AG93" i="1"/>
  <c r="AH93" i="1"/>
  <c r="AK93" i="1" s="1"/>
  <c r="AL93" i="1"/>
  <c r="AF94" i="1"/>
  <c r="AG94" i="1"/>
  <c r="AH94" i="1"/>
  <c r="AK94" i="1" s="1"/>
  <c r="AL94" i="1"/>
  <c r="AF95" i="1"/>
  <c r="AG95" i="1"/>
  <c r="AL95" i="1"/>
  <c r="AF96" i="1"/>
  <c r="AG96" i="1"/>
  <c r="AL96" i="1"/>
  <c r="AF97" i="1"/>
  <c r="AG97" i="1"/>
  <c r="AL97" i="1"/>
  <c r="AF98" i="1"/>
  <c r="AG98" i="1"/>
  <c r="AL98" i="1"/>
  <c r="AF99" i="1"/>
  <c r="AG99" i="1"/>
  <c r="AL99" i="1"/>
  <c r="AF100" i="1"/>
  <c r="AG100" i="1"/>
  <c r="AL100" i="1"/>
  <c r="AF101" i="1"/>
  <c r="AG101" i="1"/>
  <c r="AL101" i="1"/>
  <c r="AF102" i="1"/>
  <c r="AG102" i="1"/>
  <c r="AL102" i="1"/>
  <c r="AF103" i="1"/>
  <c r="AG103" i="1"/>
  <c r="AH103" i="1"/>
  <c r="AK103" i="1" s="1"/>
  <c r="AL103" i="1"/>
  <c r="AF104" i="1"/>
  <c r="AG104" i="1"/>
  <c r="AH104" i="1"/>
  <c r="AK104" i="1" s="1"/>
  <c r="AL104" i="1"/>
  <c r="AF105" i="1"/>
  <c r="AG105" i="1"/>
  <c r="AL105" i="1"/>
  <c r="AF106" i="1"/>
  <c r="AG106" i="1"/>
  <c r="AH106" i="1"/>
  <c r="AK106" i="1" s="1"/>
  <c r="AL106" i="1"/>
  <c r="AF107" i="1"/>
  <c r="AG107" i="1"/>
  <c r="AL107" i="1"/>
  <c r="AF108" i="1"/>
  <c r="AG108" i="1"/>
  <c r="AL108" i="1"/>
  <c r="AF109" i="1"/>
  <c r="AG109" i="1"/>
  <c r="AL109" i="1"/>
  <c r="AF110" i="1"/>
  <c r="AG110" i="1"/>
  <c r="AH110" i="1"/>
  <c r="AK110" i="1" s="1"/>
  <c r="AL110" i="1"/>
  <c r="AF111" i="1"/>
  <c r="AG111" i="1"/>
  <c r="AL111" i="1"/>
  <c r="AF112" i="1"/>
  <c r="AG112" i="1"/>
  <c r="AH112" i="1"/>
  <c r="AK112" i="1" s="1"/>
  <c r="AL112" i="1"/>
  <c r="AF113" i="1"/>
  <c r="AG113" i="1"/>
  <c r="AL113" i="1"/>
  <c r="AF114" i="1"/>
  <c r="AG114" i="1"/>
  <c r="AL114" i="1"/>
  <c r="AF115" i="1"/>
  <c r="AG115" i="1"/>
  <c r="AL115" i="1"/>
  <c r="AF116" i="1"/>
  <c r="AG116" i="1"/>
  <c r="AL116" i="1"/>
  <c r="AF117" i="1"/>
  <c r="AG117" i="1"/>
  <c r="AH117" i="1"/>
  <c r="AK117" i="1" s="1"/>
  <c r="AL117" i="1"/>
  <c r="AF118" i="1"/>
  <c r="AG118" i="1"/>
  <c r="AL118" i="1"/>
  <c r="AF119" i="1"/>
  <c r="AG119" i="1"/>
  <c r="AH119" i="1"/>
  <c r="AK119" i="1" s="1"/>
  <c r="AL119" i="1"/>
  <c r="AF120" i="1"/>
  <c r="AG120" i="1"/>
  <c r="AL120" i="1"/>
  <c r="AF121" i="1"/>
  <c r="AG121" i="1"/>
  <c r="AL121" i="1"/>
  <c r="AF122" i="1"/>
  <c r="AG122" i="1"/>
  <c r="AH122" i="1"/>
  <c r="AK122" i="1" s="1"/>
  <c r="AL122" i="1"/>
  <c r="AF123" i="1"/>
  <c r="AG123" i="1"/>
  <c r="AL123" i="1"/>
  <c r="AF124" i="1"/>
  <c r="AG124" i="1"/>
  <c r="AL124" i="1"/>
  <c r="AF125" i="1"/>
  <c r="AG125" i="1"/>
  <c r="AH125" i="1"/>
  <c r="AK125" i="1" s="1"/>
  <c r="AL125" i="1"/>
  <c r="AF126" i="1"/>
  <c r="AG126" i="1"/>
  <c r="AL126" i="1"/>
  <c r="AF127" i="1"/>
  <c r="AG127" i="1"/>
  <c r="AL127" i="1"/>
  <c r="AF128" i="1"/>
  <c r="AG128" i="1"/>
  <c r="AL128" i="1"/>
  <c r="AF129" i="1"/>
  <c r="AG129" i="1"/>
  <c r="AL129" i="1"/>
  <c r="AF130" i="1"/>
  <c r="AG130" i="1"/>
  <c r="AL130" i="1"/>
  <c r="AF131" i="1"/>
  <c r="AG131" i="1"/>
  <c r="AL131" i="1"/>
  <c r="AF132" i="1"/>
  <c r="AG132" i="1"/>
  <c r="AL132" i="1"/>
  <c r="AF133" i="1"/>
  <c r="AG133" i="1"/>
  <c r="AL133" i="1"/>
  <c r="AF134" i="1"/>
  <c r="AG134" i="1"/>
  <c r="AL134" i="1"/>
  <c r="AF135" i="1"/>
  <c r="AG135" i="1"/>
  <c r="AL135" i="1"/>
  <c r="AF136" i="1"/>
  <c r="AG136" i="1"/>
  <c r="AL136" i="1"/>
  <c r="AF137" i="1"/>
  <c r="AG137" i="1"/>
  <c r="AL137" i="1"/>
  <c r="AF138" i="1"/>
  <c r="AG138" i="1"/>
  <c r="AH138" i="1"/>
  <c r="AK138" i="1" s="1"/>
  <c r="AL138" i="1"/>
  <c r="AF139" i="1"/>
  <c r="AG139" i="1"/>
  <c r="AL139" i="1"/>
  <c r="AF140" i="1"/>
  <c r="AG140" i="1"/>
  <c r="AL140" i="1"/>
  <c r="AF141" i="1"/>
  <c r="AG141" i="1"/>
  <c r="AL141" i="1"/>
  <c r="AF142" i="1"/>
  <c r="AG142" i="1"/>
  <c r="AL142" i="1"/>
  <c r="AF143" i="1"/>
  <c r="AG143" i="1"/>
  <c r="AH143" i="1"/>
  <c r="AK143" i="1" s="1"/>
  <c r="AL143" i="1"/>
  <c r="AF144" i="1"/>
  <c r="AG144" i="1"/>
  <c r="AL144" i="1"/>
  <c r="AF145" i="1"/>
  <c r="AG145" i="1"/>
  <c r="AL145" i="1"/>
  <c r="AF146" i="1"/>
  <c r="AG146" i="1"/>
  <c r="AL146" i="1"/>
  <c r="AF147" i="1"/>
  <c r="AG147" i="1"/>
  <c r="AL147" i="1"/>
  <c r="AF148" i="1"/>
  <c r="AG148" i="1"/>
  <c r="AH148" i="1"/>
  <c r="AK148" i="1" s="1"/>
  <c r="AL148" i="1"/>
  <c r="AF149" i="1"/>
  <c r="AG149" i="1"/>
  <c r="AL149" i="1"/>
  <c r="AF150" i="1"/>
  <c r="AG150" i="1"/>
  <c r="AL150" i="1"/>
  <c r="AF151" i="1"/>
  <c r="AG151" i="1"/>
  <c r="AL151" i="1"/>
  <c r="AF152" i="1"/>
  <c r="AG152" i="1"/>
  <c r="AL152" i="1"/>
  <c r="AF153" i="1"/>
  <c r="AG153" i="1"/>
  <c r="AL153" i="1"/>
  <c r="AF154" i="1"/>
  <c r="AG154" i="1"/>
  <c r="AL154" i="1"/>
  <c r="AF155" i="1"/>
  <c r="AG155" i="1"/>
  <c r="AL155" i="1"/>
  <c r="AF156" i="1"/>
  <c r="AG156" i="1"/>
  <c r="AL156" i="1"/>
  <c r="AF157" i="1"/>
  <c r="AG157" i="1"/>
  <c r="AH157" i="1"/>
  <c r="AK157" i="1" s="1"/>
  <c r="AL157" i="1"/>
  <c r="AF158" i="1"/>
  <c r="AG158" i="1"/>
  <c r="AH158" i="1"/>
  <c r="AK158" i="1" s="1"/>
  <c r="AL158" i="1"/>
  <c r="AF159" i="1"/>
  <c r="AG159" i="1"/>
  <c r="AL159" i="1"/>
  <c r="AF160" i="1"/>
  <c r="AG160" i="1"/>
  <c r="AH160" i="1"/>
  <c r="AK160" i="1" s="1"/>
  <c r="AL160" i="1"/>
  <c r="AF161" i="1"/>
  <c r="AG161" i="1"/>
  <c r="AL161" i="1"/>
  <c r="AF162" i="1"/>
  <c r="AG162" i="1"/>
  <c r="AL162" i="1"/>
  <c r="AF163" i="1"/>
  <c r="AG163" i="1"/>
  <c r="AL163" i="1"/>
  <c r="AF164" i="1"/>
  <c r="AG164" i="1"/>
  <c r="AL164" i="1"/>
  <c r="AF165" i="1"/>
  <c r="AG165" i="1"/>
  <c r="AL165" i="1"/>
  <c r="AF166" i="1"/>
  <c r="AG166" i="1"/>
  <c r="AL166" i="1"/>
  <c r="AF167" i="1"/>
  <c r="AG167" i="1"/>
  <c r="AL167" i="1"/>
  <c r="AF168" i="1"/>
  <c r="AG168" i="1"/>
  <c r="AL168" i="1"/>
  <c r="AF169" i="1"/>
  <c r="AG169" i="1"/>
  <c r="AL169" i="1"/>
  <c r="AF170" i="1"/>
  <c r="AG170" i="1"/>
  <c r="AL170" i="1"/>
  <c r="AF171" i="1"/>
  <c r="AG171" i="1"/>
  <c r="AL171" i="1"/>
  <c r="AF172" i="1"/>
  <c r="AG172" i="1"/>
  <c r="AH172" i="1"/>
  <c r="AK172" i="1" s="1"/>
  <c r="AL172" i="1"/>
  <c r="AF173" i="1"/>
  <c r="AG173" i="1"/>
  <c r="AL173" i="1"/>
  <c r="AF174" i="1"/>
  <c r="AG174" i="1"/>
  <c r="AL174" i="1"/>
  <c r="AF175" i="1"/>
  <c r="AG175" i="1"/>
  <c r="AL175" i="1"/>
  <c r="AF176" i="1"/>
  <c r="AG176" i="1"/>
  <c r="AL176" i="1"/>
  <c r="AF177" i="1"/>
  <c r="AG177" i="1"/>
  <c r="AH177" i="1"/>
  <c r="AK177" i="1" s="1"/>
  <c r="AL177" i="1"/>
  <c r="AF178" i="1"/>
  <c r="AG178" i="1"/>
  <c r="AL178" i="1"/>
  <c r="AF179" i="1"/>
  <c r="AG179" i="1"/>
  <c r="AL179" i="1"/>
  <c r="AF180" i="1"/>
  <c r="AG180" i="1"/>
  <c r="AL180" i="1"/>
  <c r="AF181" i="1"/>
  <c r="AG181" i="1"/>
  <c r="AL181" i="1"/>
  <c r="AF182" i="1"/>
  <c r="AG182" i="1"/>
  <c r="AH182" i="1"/>
  <c r="AK182" i="1" s="1"/>
  <c r="AL182" i="1"/>
  <c r="AF183" i="1"/>
  <c r="AG183" i="1"/>
  <c r="AL183" i="1"/>
  <c r="AF184" i="1"/>
  <c r="AG184" i="1"/>
  <c r="AH184" i="1"/>
  <c r="AK184" i="1" s="1"/>
  <c r="AL184" i="1"/>
  <c r="AL2" i="1"/>
  <c r="AG2" i="1"/>
  <c r="AF2" i="1"/>
  <c r="BE113" i="1" l="1"/>
  <c r="BR113" i="1" s="1"/>
  <c r="BC8" i="1"/>
  <c r="BP8" i="1" s="1"/>
  <c r="BE126" i="1"/>
  <c r="BR126" i="1" s="1"/>
  <c r="BE136" i="1"/>
  <c r="BR136" i="1" s="1"/>
  <c r="BE71" i="1"/>
  <c r="BR71" i="1" s="1"/>
  <c r="BE60" i="1"/>
  <c r="BR60" i="1" s="1"/>
  <c r="BC117" i="1"/>
  <c r="BP117" i="1" s="1"/>
  <c r="BE121" i="1"/>
  <c r="BR121" i="1" s="1"/>
  <c r="BE101" i="1"/>
  <c r="BR101" i="1" s="1"/>
  <c r="BC122" i="1"/>
  <c r="BP122" i="1" s="1"/>
  <c r="BE123" i="1"/>
  <c r="BR123" i="1" s="1"/>
  <c r="BE111" i="1"/>
  <c r="BR111" i="1" s="1"/>
  <c r="BE91" i="1"/>
  <c r="BR91" i="1" s="1"/>
  <c r="BC142" i="1"/>
  <c r="BP142" i="1" s="1"/>
  <c r="BE116" i="1"/>
  <c r="BR116" i="1" s="1"/>
  <c r="BE114" i="1"/>
  <c r="BR114" i="1" s="1"/>
  <c r="BC118" i="1"/>
  <c r="BP118" i="1" s="1"/>
  <c r="BE81" i="1"/>
  <c r="BR81" i="1" s="1"/>
  <c r="BE158" i="1"/>
  <c r="BR158" i="1" s="1"/>
  <c r="BE18" i="1"/>
  <c r="BR18" i="1" s="1"/>
  <c r="BE110" i="1"/>
  <c r="BR110" i="1" s="1"/>
  <c r="BC132" i="1"/>
  <c r="BP132" i="1" s="1"/>
  <c r="BC112" i="1"/>
  <c r="BP112" i="1" s="1"/>
  <c r="BE39" i="1"/>
  <c r="BR39" i="1" s="1"/>
  <c r="BC170" i="1"/>
  <c r="BP170" i="1" s="1"/>
  <c r="BE50" i="1"/>
  <c r="BR50" i="1" s="1"/>
  <c r="BE178" i="1"/>
  <c r="BR178" i="1" s="1"/>
  <c r="BC168" i="1"/>
  <c r="BP168" i="1" s="1"/>
  <c r="BE29" i="1"/>
  <c r="BR29" i="1" s="1"/>
  <c r="BC26" i="1"/>
  <c r="BP26" i="1" s="1"/>
  <c r="BE26" i="1"/>
  <c r="BR26" i="1" s="1"/>
  <c r="BC35" i="1"/>
  <c r="BP35" i="1" s="1"/>
  <c r="BE35" i="1"/>
  <c r="BR35" i="1" s="1"/>
  <c r="BE97" i="1"/>
  <c r="BR97" i="1" s="1"/>
  <c r="BC97" i="1"/>
  <c r="BP97" i="1" s="1"/>
  <c r="BE17" i="1"/>
  <c r="BR17" i="1" s="1"/>
  <c r="BC17" i="1"/>
  <c r="BP17" i="1" s="1"/>
  <c r="BC38" i="1"/>
  <c r="BP38" i="1" s="1"/>
  <c r="BE38" i="1"/>
  <c r="BR38" i="1" s="1"/>
  <c r="BC134" i="1"/>
  <c r="BP134" i="1" s="1"/>
  <c r="BE134" i="1"/>
  <c r="BR134" i="1" s="1"/>
  <c r="BC43" i="1"/>
  <c r="BP43" i="1" s="1"/>
  <c r="BE43" i="1"/>
  <c r="BR43" i="1" s="1"/>
  <c r="BC129" i="1"/>
  <c r="BP129" i="1" s="1"/>
  <c r="BE129" i="1"/>
  <c r="BR129" i="1" s="1"/>
  <c r="BE93" i="1"/>
  <c r="BR93" i="1" s="1"/>
  <c r="BC93" i="1"/>
  <c r="BP93" i="1" s="1"/>
  <c r="BE92" i="1"/>
  <c r="BR92" i="1" s="1"/>
  <c r="BC92" i="1"/>
  <c r="BP92" i="1" s="1"/>
  <c r="BC181" i="1"/>
  <c r="BP181" i="1" s="1"/>
  <c r="BE181" i="1"/>
  <c r="BR181" i="1" s="1"/>
  <c r="BC10" i="1"/>
  <c r="BP10" i="1" s="1"/>
  <c r="BE10" i="1"/>
  <c r="BR10" i="1" s="1"/>
  <c r="BC98" i="1"/>
  <c r="BP98" i="1" s="1"/>
  <c r="BE98" i="1"/>
  <c r="BR98" i="1" s="1"/>
  <c r="BE95" i="1"/>
  <c r="BR95" i="1" s="1"/>
  <c r="BC95" i="1"/>
  <c r="BP95" i="1" s="1"/>
  <c r="BC36" i="1"/>
  <c r="BP36" i="1" s="1"/>
  <c r="BE36" i="1"/>
  <c r="BR36" i="1" s="1"/>
  <c r="BC45" i="1"/>
  <c r="BP45" i="1" s="1"/>
  <c r="BE45" i="1"/>
  <c r="BR45" i="1" s="1"/>
  <c r="BC55" i="1"/>
  <c r="BP55" i="1" s="1"/>
  <c r="BE55" i="1"/>
  <c r="BR55" i="1" s="1"/>
  <c r="BE47" i="1"/>
  <c r="BR47" i="1" s="1"/>
  <c r="BC47" i="1"/>
  <c r="BP47" i="1" s="1"/>
  <c r="BC28" i="1"/>
  <c r="BP28" i="1" s="1"/>
  <c r="BE28" i="1"/>
  <c r="BR28" i="1" s="1"/>
  <c r="BC144" i="1"/>
  <c r="BP144" i="1" s="1"/>
  <c r="BE144" i="1"/>
  <c r="BR144" i="1" s="1"/>
  <c r="BC53" i="1"/>
  <c r="BP53" i="1" s="1"/>
  <c r="BE53" i="1"/>
  <c r="BR53" i="1" s="1"/>
  <c r="BC139" i="1"/>
  <c r="BP139" i="1" s="1"/>
  <c r="BE139" i="1"/>
  <c r="BR139" i="1" s="1"/>
  <c r="BC103" i="1"/>
  <c r="BP103" i="1" s="1"/>
  <c r="BE103" i="1"/>
  <c r="BR103" i="1" s="1"/>
  <c r="BE102" i="1"/>
  <c r="BR102" i="1" s="1"/>
  <c r="BC102" i="1"/>
  <c r="BP102" i="1" s="1"/>
  <c r="BE12" i="1"/>
  <c r="BR12" i="1" s="1"/>
  <c r="BC12" i="1"/>
  <c r="BP12" i="1" s="1"/>
  <c r="BC20" i="1"/>
  <c r="BP20" i="1" s="1"/>
  <c r="BE20" i="1"/>
  <c r="BR20" i="1" s="1"/>
  <c r="BC78" i="1"/>
  <c r="BP78" i="1" s="1"/>
  <c r="BE78" i="1"/>
  <c r="BR78" i="1" s="1"/>
  <c r="BC105" i="1"/>
  <c r="BP105" i="1" s="1"/>
  <c r="BE105" i="1"/>
  <c r="BR105" i="1" s="1"/>
  <c r="BC4" i="1"/>
  <c r="BP4" i="1" s="1"/>
  <c r="BE4" i="1"/>
  <c r="BR4" i="1" s="1"/>
  <c r="BC155" i="1"/>
  <c r="BP155" i="1" s="1"/>
  <c r="BE155" i="1"/>
  <c r="BR155" i="1" s="1"/>
  <c r="BE37" i="1"/>
  <c r="BR37" i="1" s="1"/>
  <c r="BC37" i="1"/>
  <c r="BP37" i="1" s="1"/>
  <c r="BE77" i="1"/>
  <c r="BR77" i="1" s="1"/>
  <c r="BC77" i="1"/>
  <c r="BP77" i="1" s="1"/>
  <c r="BC169" i="1"/>
  <c r="BP169" i="1" s="1"/>
  <c r="BE169" i="1"/>
  <c r="BR169" i="1" s="1"/>
  <c r="BC163" i="1"/>
  <c r="BP163" i="1" s="1"/>
  <c r="BE163" i="1"/>
  <c r="BR163" i="1" s="1"/>
  <c r="BC63" i="1"/>
  <c r="BP63" i="1" s="1"/>
  <c r="BE63" i="1"/>
  <c r="BR63" i="1" s="1"/>
  <c r="BC31" i="1"/>
  <c r="BP31" i="1" s="1"/>
  <c r="BE31" i="1"/>
  <c r="BR31" i="1" s="1"/>
  <c r="BC149" i="1"/>
  <c r="BP149" i="1" s="1"/>
  <c r="BE149" i="1"/>
  <c r="BR149" i="1" s="1"/>
  <c r="BE167" i="1"/>
  <c r="BR167" i="1" s="1"/>
  <c r="BC167" i="1"/>
  <c r="BP167" i="1" s="1"/>
  <c r="BE42" i="1"/>
  <c r="BR42" i="1" s="1"/>
  <c r="BC42" i="1"/>
  <c r="BP42" i="1" s="1"/>
  <c r="BC130" i="1"/>
  <c r="BP130" i="1" s="1"/>
  <c r="BE130" i="1"/>
  <c r="BR130" i="1" s="1"/>
  <c r="BC108" i="1"/>
  <c r="BP108" i="1" s="1"/>
  <c r="BE108" i="1"/>
  <c r="BR108" i="1" s="1"/>
  <c r="AH48" i="1"/>
  <c r="AK48" i="1" s="1"/>
  <c r="AM48" i="1" s="1"/>
  <c r="BF48" i="1"/>
  <c r="BS48" i="1" s="1"/>
  <c r="BC14" i="1"/>
  <c r="BP14" i="1" s="1"/>
  <c r="BE14" i="1"/>
  <c r="BR14" i="1" s="1"/>
  <c r="BC133" i="1"/>
  <c r="BP133" i="1" s="1"/>
  <c r="BE133" i="1"/>
  <c r="BR133" i="1" s="1"/>
  <c r="BE107" i="1"/>
  <c r="BR107" i="1" s="1"/>
  <c r="BC107" i="1"/>
  <c r="BP107" i="1" s="1"/>
  <c r="BC3" i="1"/>
  <c r="BP3" i="1" s="1"/>
  <c r="BE3" i="1"/>
  <c r="BR3" i="1" s="1"/>
  <c r="BC49" i="1"/>
  <c r="BP49" i="1" s="1"/>
  <c r="BE49" i="1"/>
  <c r="BR49" i="1" s="1"/>
  <c r="BC173" i="1"/>
  <c r="BP173" i="1" s="1"/>
  <c r="BE173" i="1"/>
  <c r="BR173" i="1" s="1"/>
  <c r="BC73" i="1"/>
  <c r="BP73" i="1" s="1"/>
  <c r="BE73" i="1"/>
  <c r="BR73" i="1" s="1"/>
  <c r="BC41" i="1"/>
  <c r="BP41" i="1" s="1"/>
  <c r="BE41" i="1"/>
  <c r="BR41" i="1" s="1"/>
  <c r="BC159" i="1"/>
  <c r="BP159" i="1" s="1"/>
  <c r="BE159" i="1"/>
  <c r="BR159" i="1" s="1"/>
  <c r="BE177" i="1"/>
  <c r="BR177" i="1" s="1"/>
  <c r="BC177" i="1"/>
  <c r="BP177" i="1" s="1"/>
  <c r="BC125" i="1"/>
  <c r="BP125" i="1" s="1"/>
  <c r="BE125" i="1"/>
  <c r="BR125" i="1" s="1"/>
  <c r="BC140" i="1"/>
  <c r="BP140" i="1" s="1"/>
  <c r="BE140" i="1"/>
  <c r="BR140" i="1" s="1"/>
  <c r="BC54" i="1"/>
  <c r="BP54" i="1" s="1"/>
  <c r="BE54" i="1"/>
  <c r="BR54" i="1" s="1"/>
  <c r="BE127" i="1"/>
  <c r="BR127" i="1" s="1"/>
  <c r="BC127" i="1"/>
  <c r="BP127" i="1" s="1"/>
  <c r="BC24" i="1"/>
  <c r="BP24" i="1" s="1"/>
  <c r="BE24" i="1"/>
  <c r="BR24" i="1" s="1"/>
  <c r="BE143" i="1"/>
  <c r="BR143" i="1" s="1"/>
  <c r="BC143" i="1"/>
  <c r="BP143" i="1" s="1"/>
  <c r="BE147" i="1"/>
  <c r="BR147" i="1" s="1"/>
  <c r="BC147" i="1"/>
  <c r="BP147" i="1" s="1"/>
  <c r="BC13" i="1"/>
  <c r="BP13" i="1" s="1"/>
  <c r="BE13" i="1"/>
  <c r="BR13" i="1" s="1"/>
  <c r="BC59" i="1"/>
  <c r="BP59" i="1" s="1"/>
  <c r="BE59" i="1"/>
  <c r="BR59" i="1" s="1"/>
  <c r="BC183" i="1"/>
  <c r="BP183" i="1" s="1"/>
  <c r="BE183" i="1"/>
  <c r="BR183" i="1" s="1"/>
  <c r="BC83" i="1"/>
  <c r="BP83" i="1" s="1"/>
  <c r="BE83" i="1"/>
  <c r="BR83" i="1" s="1"/>
  <c r="BC151" i="1"/>
  <c r="BP151" i="1" s="1"/>
  <c r="BE151" i="1"/>
  <c r="BR151" i="1" s="1"/>
  <c r="BC58" i="1"/>
  <c r="BP58" i="1" s="1"/>
  <c r="BE58" i="1"/>
  <c r="BR58" i="1" s="1"/>
  <c r="BC9" i="1"/>
  <c r="BP9" i="1" s="1"/>
  <c r="BE9" i="1"/>
  <c r="BR9" i="1" s="1"/>
  <c r="BC135" i="1"/>
  <c r="BP135" i="1" s="1"/>
  <c r="BE135" i="1"/>
  <c r="BR135" i="1" s="1"/>
  <c r="BC150" i="1"/>
  <c r="BP150" i="1" s="1"/>
  <c r="BE150" i="1"/>
  <c r="BR150" i="1" s="1"/>
  <c r="BC164" i="1"/>
  <c r="BP164" i="1" s="1"/>
  <c r="BE164" i="1"/>
  <c r="BR164" i="1" s="1"/>
  <c r="BE137" i="1"/>
  <c r="BR137" i="1" s="1"/>
  <c r="BC137" i="1"/>
  <c r="BP137" i="1" s="1"/>
  <c r="AH2" i="1"/>
  <c r="AK2" i="1" s="1"/>
  <c r="AM2" i="1" s="1"/>
  <c r="BF2" i="1"/>
  <c r="BS2" i="1" s="1"/>
  <c r="BC15" i="1"/>
  <c r="BP15" i="1" s="1"/>
  <c r="BE15" i="1"/>
  <c r="BR15" i="1" s="1"/>
  <c r="BC153" i="1"/>
  <c r="BP153" i="1" s="1"/>
  <c r="BE153" i="1"/>
  <c r="BR153" i="1" s="1"/>
  <c r="BC66" i="1"/>
  <c r="BP66" i="1" s="1"/>
  <c r="BE66" i="1"/>
  <c r="BR66" i="1" s="1"/>
  <c r="BC23" i="1"/>
  <c r="BP23" i="1" s="1"/>
  <c r="BE23" i="1"/>
  <c r="BR23" i="1" s="1"/>
  <c r="BC179" i="1"/>
  <c r="BP179" i="1" s="1"/>
  <c r="BE179" i="1"/>
  <c r="BR179" i="1" s="1"/>
  <c r="BC11" i="1"/>
  <c r="BP11" i="1" s="1"/>
  <c r="BE11" i="1"/>
  <c r="BR11" i="1" s="1"/>
  <c r="BC69" i="1"/>
  <c r="BP69" i="1" s="1"/>
  <c r="BE69" i="1"/>
  <c r="BR69" i="1" s="1"/>
  <c r="BE32" i="1"/>
  <c r="BR32" i="1" s="1"/>
  <c r="BC32" i="1"/>
  <c r="BP32" i="1" s="1"/>
  <c r="BC51" i="1"/>
  <c r="BP51" i="1" s="1"/>
  <c r="BE51" i="1"/>
  <c r="BR51" i="1" s="1"/>
  <c r="BC19" i="1"/>
  <c r="BP19" i="1" s="1"/>
  <c r="BE19" i="1"/>
  <c r="BR19" i="1" s="1"/>
  <c r="BE145" i="1"/>
  <c r="BR145" i="1" s="1"/>
  <c r="BC145" i="1"/>
  <c r="BP145" i="1" s="1"/>
  <c r="BC160" i="1"/>
  <c r="BP160" i="1" s="1"/>
  <c r="BE160" i="1"/>
  <c r="BR160" i="1" s="1"/>
  <c r="BC174" i="1"/>
  <c r="BP174" i="1" s="1"/>
  <c r="BE174" i="1"/>
  <c r="BR174" i="1" s="1"/>
  <c r="BE2" i="1"/>
  <c r="BR2" i="1" s="1"/>
  <c r="BC2" i="1"/>
  <c r="BP2" i="1" s="1"/>
  <c r="BC46" i="1"/>
  <c r="BP46" i="1" s="1"/>
  <c r="BE46" i="1"/>
  <c r="BR46" i="1" s="1"/>
  <c r="BC34" i="1"/>
  <c r="BP34" i="1" s="1"/>
  <c r="BE34" i="1"/>
  <c r="BR34" i="1" s="1"/>
  <c r="BC76" i="1"/>
  <c r="BP76" i="1" s="1"/>
  <c r="BE76" i="1"/>
  <c r="BR76" i="1" s="1"/>
  <c r="BE7" i="1"/>
  <c r="BR7" i="1" s="1"/>
  <c r="BC7" i="1"/>
  <c r="BP7" i="1" s="1"/>
  <c r="BE70" i="1"/>
  <c r="BR70" i="1" s="1"/>
  <c r="BC70" i="1"/>
  <c r="BP70" i="1" s="1"/>
  <c r="BC21" i="1"/>
  <c r="BP21" i="1" s="1"/>
  <c r="BE21" i="1"/>
  <c r="BR21" i="1" s="1"/>
  <c r="BC79" i="1"/>
  <c r="BP79" i="1" s="1"/>
  <c r="BE79" i="1"/>
  <c r="BR79" i="1" s="1"/>
  <c r="BE52" i="1"/>
  <c r="BR52" i="1" s="1"/>
  <c r="BC52" i="1"/>
  <c r="BP52" i="1" s="1"/>
  <c r="BC61" i="1"/>
  <c r="BP61" i="1" s="1"/>
  <c r="BE61" i="1"/>
  <c r="BR61" i="1" s="1"/>
  <c r="BC30" i="1"/>
  <c r="BP30" i="1" s="1"/>
  <c r="BE30" i="1"/>
  <c r="BR30" i="1" s="1"/>
  <c r="BC166" i="1"/>
  <c r="BP166" i="1" s="1"/>
  <c r="BE166" i="1"/>
  <c r="BR166" i="1" s="1"/>
  <c r="BE22" i="1"/>
  <c r="BR22" i="1" s="1"/>
  <c r="BC22" i="1"/>
  <c r="BP22" i="1" s="1"/>
  <c r="BC184" i="1"/>
  <c r="BP184" i="1" s="1"/>
  <c r="BE184" i="1"/>
  <c r="BR184" i="1" s="1"/>
  <c r="BC5" i="1"/>
  <c r="BP5" i="1" s="1"/>
  <c r="BE5" i="1"/>
  <c r="BR5" i="1" s="1"/>
  <c r="BC56" i="1"/>
  <c r="BP56" i="1" s="1"/>
  <c r="BE56" i="1"/>
  <c r="BR56" i="1" s="1"/>
  <c r="BC44" i="1"/>
  <c r="BP44" i="1" s="1"/>
  <c r="BE44" i="1"/>
  <c r="BR44" i="1" s="1"/>
  <c r="BC86" i="1"/>
  <c r="BP86" i="1" s="1"/>
  <c r="BE86" i="1"/>
  <c r="BR86" i="1" s="1"/>
  <c r="BE57" i="1"/>
  <c r="BR57" i="1" s="1"/>
  <c r="BC57" i="1"/>
  <c r="BP57" i="1" s="1"/>
  <c r="BC80" i="1"/>
  <c r="BP80" i="1" s="1"/>
  <c r="BE80" i="1"/>
  <c r="BR80" i="1" s="1"/>
  <c r="BC131" i="1"/>
  <c r="BP131" i="1" s="1"/>
  <c r="BE131" i="1"/>
  <c r="BR131" i="1" s="1"/>
  <c r="BC89" i="1"/>
  <c r="BP89" i="1" s="1"/>
  <c r="BE89" i="1"/>
  <c r="BR89" i="1" s="1"/>
  <c r="BE162" i="1"/>
  <c r="BR162" i="1" s="1"/>
  <c r="BC162" i="1"/>
  <c r="BP162" i="1" s="1"/>
  <c r="BE62" i="1"/>
  <c r="BR62" i="1" s="1"/>
  <c r="BC62" i="1"/>
  <c r="BP62" i="1" s="1"/>
  <c r="BC40" i="1"/>
  <c r="BP40" i="1" s="1"/>
  <c r="BE40" i="1"/>
  <c r="BR40" i="1" s="1"/>
  <c r="BC176" i="1"/>
  <c r="BP176" i="1" s="1"/>
  <c r="BE176" i="1"/>
  <c r="BR176" i="1" s="1"/>
  <c r="BE152" i="1"/>
  <c r="BR152" i="1" s="1"/>
  <c r="BC152" i="1"/>
  <c r="BP152" i="1" s="1"/>
  <c r="BC65" i="1"/>
  <c r="BP65" i="1" s="1"/>
  <c r="BE65" i="1"/>
  <c r="BR65" i="1" s="1"/>
  <c r="BC6" i="1"/>
  <c r="BP6" i="1" s="1"/>
  <c r="BE6" i="1"/>
  <c r="BR6" i="1" s="1"/>
  <c r="BC124" i="1"/>
  <c r="BP124" i="1" s="1"/>
  <c r="BE124" i="1"/>
  <c r="BR124" i="1" s="1"/>
  <c r="BE27" i="1"/>
  <c r="BR27" i="1" s="1"/>
  <c r="BC27" i="1"/>
  <c r="BP27" i="1" s="1"/>
  <c r="BC96" i="1"/>
  <c r="BP96" i="1" s="1"/>
  <c r="BE96" i="1"/>
  <c r="BR96" i="1" s="1"/>
  <c r="BE87" i="1"/>
  <c r="BR87" i="1" s="1"/>
  <c r="BC87" i="1"/>
  <c r="BP87" i="1" s="1"/>
  <c r="BC90" i="1"/>
  <c r="BP90" i="1" s="1"/>
  <c r="BE90" i="1"/>
  <c r="BR90" i="1" s="1"/>
  <c r="BC141" i="1"/>
  <c r="BP141" i="1" s="1"/>
  <c r="BE141" i="1"/>
  <c r="BR141" i="1" s="1"/>
  <c r="BC99" i="1"/>
  <c r="BP99" i="1" s="1"/>
  <c r="BE99" i="1"/>
  <c r="BR99" i="1" s="1"/>
  <c r="BE172" i="1"/>
  <c r="BR172" i="1" s="1"/>
  <c r="BC172" i="1"/>
  <c r="BP172" i="1" s="1"/>
  <c r="BE72" i="1"/>
  <c r="BR72" i="1" s="1"/>
  <c r="BC72" i="1"/>
  <c r="BP72" i="1" s="1"/>
  <c r="BC161" i="1"/>
  <c r="BP161" i="1" s="1"/>
  <c r="BE161" i="1"/>
  <c r="BR161" i="1" s="1"/>
  <c r="BE157" i="1"/>
  <c r="BR157" i="1" s="1"/>
  <c r="BC157" i="1"/>
  <c r="BP157" i="1" s="1"/>
  <c r="BE68" i="1"/>
  <c r="BR68" i="1" s="1"/>
  <c r="BC68" i="1"/>
  <c r="BP68" i="1" s="1"/>
  <c r="BC75" i="1"/>
  <c r="BP75" i="1" s="1"/>
  <c r="BE75" i="1"/>
  <c r="BR75" i="1" s="1"/>
  <c r="BC16" i="1"/>
  <c r="BP16" i="1" s="1"/>
  <c r="BE16" i="1"/>
  <c r="BR16" i="1" s="1"/>
  <c r="BC154" i="1"/>
  <c r="BP154" i="1" s="1"/>
  <c r="BE154" i="1"/>
  <c r="BR154" i="1" s="1"/>
  <c r="BE67" i="1"/>
  <c r="BR67" i="1" s="1"/>
  <c r="BC67" i="1"/>
  <c r="BP67" i="1" s="1"/>
  <c r="BC106" i="1"/>
  <c r="BP106" i="1" s="1"/>
  <c r="BE106" i="1"/>
  <c r="BR106" i="1" s="1"/>
  <c r="BC156" i="1"/>
  <c r="BP156" i="1" s="1"/>
  <c r="BE156" i="1"/>
  <c r="BR156" i="1" s="1"/>
  <c r="BC100" i="1"/>
  <c r="BP100" i="1" s="1"/>
  <c r="BE100" i="1"/>
  <c r="BR100" i="1" s="1"/>
  <c r="BC33" i="1"/>
  <c r="BP33" i="1" s="1"/>
  <c r="BE33" i="1"/>
  <c r="BR33" i="1" s="1"/>
  <c r="BC109" i="1"/>
  <c r="BP109" i="1" s="1"/>
  <c r="BE109" i="1"/>
  <c r="BR109" i="1" s="1"/>
  <c r="BE182" i="1"/>
  <c r="BR182" i="1" s="1"/>
  <c r="BC182" i="1"/>
  <c r="BP182" i="1" s="1"/>
  <c r="BE82" i="1"/>
  <c r="BR82" i="1" s="1"/>
  <c r="BC82" i="1"/>
  <c r="BP82" i="1" s="1"/>
  <c r="BC171" i="1"/>
  <c r="BP171" i="1" s="1"/>
  <c r="BE171" i="1"/>
  <c r="BR171" i="1" s="1"/>
  <c r="BC48" i="1"/>
  <c r="BP48" i="1" s="1"/>
  <c r="BE48" i="1"/>
  <c r="BR48" i="1" s="1"/>
  <c r="BC88" i="1"/>
  <c r="BP88" i="1" s="1"/>
  <c r="BE88" i="1"/>
  <c r="BR88" i="1" s="1"/>
  <c r="BC85" i="1"/>
  <c r="BP85" i="1" s="1"/>
  <c r="BE85" i="1"/>
  <c r="BR85" i="1" s="1"/>
  <c r="AH144" i="1"/>
  <c r="AK144" i="1" s="1"/>
  <c r="AM144" i="1" s="1"/>
  <c r="AH156" i="1"/>
  <c r="AK156" i="1" s="1"/>
  <c r="AM156" i="1" s="1"/>
  <c r="AH23" i="1"/>
  <c r="AK23" i="1" s="1"/>
  <c r="AM23" i="1" s="1"/>
  <c r="AH54" i="1"/>
  <c r="AK54" i="1" s="1"/>
  <c r="AM54" i="1" s="1"/>
  <c r="AH88" i="1"/>
  <c r="AK88" i="1" s="1"/>
  <c r="AM88" i="1" s="1"/>
  <c r="AH66" i="1"/>
  <c r="AK66" i="1" s="1"/>
  <c r="AM66" i="1" s="1"/>
  <c r="AH78" i="1"/>
  <c r="AK78" i="1" s="1"/>
  <c r="AM78" i="1" s="1"/>
  <c r="AH102" i="1"/>
  <c r="AK102" i="1" s="1"/>
  <c r="AM102" i="1" s="1"/>
  <c r="AH142" i="1"/>
  <c r="AK142" i="1" s="1"/>
  <c r="AM142" i="1" s="1"/>
  <c r="AH154" i="1"/>
  <c r="AK154" i="1" s="1"/>
  <c r="AM154" i="1" s="1"/>
  <c r="AH180" i="1"/>
  <c r="AK180" i="1" s="1"/>
  <c r="AM180" i="1" s="1"/>
  <c r="AH22" i="1"/>
  <c r="AK22" i="1" s="1"/>
  <c r="AM22" i="1" s="1"/>
  <c r="AM84" i="1"/>
  <c r="AM177" i="1"/>
  <c r="AM143" i="1"/>
  <c r="AM103" i="1"/>
  <c r="AM117" i="1"/>
  <c r="AM158" i="1"/>
  <c r="AM17" i="1"/>
  <c r="AM93" i="1"/>
  <c r="AM10" i="1"/>
  <c r="AM182" i="1"/>
  <c r="AM32" i="1"/>
  <c r="AM70" i="1"/>
  <c r="AM125" i="1"/>
  <c r="AM148" i="1"/>
  <c r="AM172" i="1"/>
  <c r="AM138" i="1"/>
  <c r="AM122" i="1"/>
  <c r="AM110" i="1"/>
  <c r="AM63" i="1"/>
  <c r="AM157" i="1"/>
  <c r="AM119" i="1"/>
  <c r="AM104" i="1"/>
  <c r="AM94" i="1"/>
  <c r="AM37" i="1"/>
  <c r="AM31" i="1"/>
  <c r="AM28" i="1"/>
  <c r="AM21" i="1"/>
  <c r="AM160" i="1"/>
  <c r="AM184" i="1"/>
  <c r="AM112" i="1"/>
  <c r="AM106" i="1"/>
  <c r="AM91" i="1"/>
  <c r="AM75" i="1"/>
  <c r="AM43" i="1"/>
  <c r="AH140" i="1"/>
  <c r="AK140" i="1" s="1"/>
  <c r="AM140" i="1" s="1"/>
  <c r="AH130" i="1"/>
  <c r="AK130" i="1" s="1"/>
  <c r="AM130" i="1" s="1"/>
  <c r="AH176" i="1"/>
  <c r="AK176" i="1" s="1"/>
  <c r="AM176" i="1" s="1"/>
  <c r="AH46" i="1"/>
  <c r="AK46" i="1" s="1"/>
  <c r="AM46" i="1" s="1"/>
  <c r="AH120" i="1"/>
  <c r="AK120" i="1" s="1"/>
  <c r="AM120" i="1" s="1"/>
  <c r="AH68" i="1"/>
  <c r="AK68" i="1" s="1"/>
  <c r="AM68" i="1" s="1"/>
  <c r="AH107" i="1"/>
  <c r="AK107" i="1" s="1"/>
  <c r="AM107" i="1" s="1"/>
  <c r="AH133" i="1"/>
  <c r="AK133" i="1" s="1"/>
  <c r="AM133" i="1" s="1"/>
  <c r="AH145" i="1"/>
  <c r="AK145" i="1" s="1"/>
  <c r="AM145" i="1" s="1"/>
  <c r="AH169" i="1"/>
  <c r="AK169" i="1" s="1"/>
  <c r="AM169" i="1" s="1"/>
  <c r="AH146" i="1"/>
  <c r="AK146" i="1" s="1"/>
  <c r="AM146" i="1" s="1"/>
  <c r="AH35" i="1"/>
  <c r="AK35" i="1" s="1"/>
  <c r="AM35" i="1" s="1"/>
  <c r="AH81" i="1"/>
  <c r="AK81" i="1" s="1"/>
  <c r="AM81" i="1" s="1"/>
  <c r="AH108" i="1"/>
  <c r="AK108" i="1" s="1"/>
  <c r="AM108" i="1" s="1"/>
  <c r="AH19" i="1"/>
  <c r="AK19" i="1" s="1"/>
  <c r="AM19" i="1" s="1"/>
  <c r="AH9" i="1"/>
  <c r="AK9" i="1" s="1"/>
  <c r="AM9" i="1" s="1"/>
  <c r="AH57" i="1"/>
  <c r="AK57" i="1" s="1"/>
  <c r="AM57" i="1" s="1"/>
  <c r="AH11" i="1"/>
  <c r="AK11" i="1" s="1"/>
  <c r="AM11" i="1" s="1"/>
  <c r="AH95" i="1"/>
  <c r="AK95" i="1" s="1"/>
  <c r="AM95" i="1" s="1"/>
  <c r="AH7" i="1"/>
  <c r="AK7" i="1" s="1"/>
  <c r="AM7" i="1" s="1"/>
  <c r="AH69" i="1"/>
  <c r="AK69" i="1" s="1"/>
  <c r="AM69" i="1" s="1"/>
  <c r="AH62" i="1"/>
  <c r="AK62" i="1" s="1"/>
  <c r="AM62" i="1" s="1"/>
  <c r="AH74" i="1"/>
  <c r="AK74" i="1" s="1"/>
  <c r="AM74" i="1" s="1"/>
  <c r="AH128" i="1"/>
  <c r="AK128" i="1" s="1"/>
  <c r="AM128" i="1" s="1"/>
  <c r="AH3" i="1"/>
  <c r="AK3" i="1" s="1"/>
  <c r="AM3" i="1" s="1"/>
  <c r="AH26" i="1"/>
  <c r="AK26" i="1" s="1"/>
  <c r="AM26" i="1" s="1"/>
  <c r="AH40" i="1"/>
  <c r="AK40" i="1" s="1"/>
  <c r="AM40" i="1" s="1"/>
  <c r="AH98" i="1"/>
  <c r="AK98" i="1" s="1"/>
  <c r="AM98" i="1" s="1"/>
  <c r="AH150" i="1"/>
  <c r="AK150" i="1" s="1"/>
  <c r="AM150" i="1" s="1"/>
  <c r="AH174" i="1"/>
  <c r="AK174" i="1" s="1"/>
  <c r="AM174" i="1" s="1"/>
  <c r="AH5" i="1"/>
  <c r="AK5" i="1" s="1"/>
  <c r="AM5" i="1" s="1"/>
  <c r="AH42" i="1"/>
  <c r="AK42" i="1" s="1"/>
  <c r="AM42" i="1" s="1"/>
  <c r="AH100" i="1"/>
  <c r="AK100" i="1" s="1"/>
  <c r="AM100" i="1" s="1"/>
  <c r="AH152" i="1"/>
  <c r="AK152" i="1" s="1"/>
  <c r="AM152" i="1" s="1"/>
  <c r="AH64" i="1"/>
  <c r="AK64" i="1" s="1"/>
  <c r="AM64" i="1" s="1"/>
  <c r="AH13" i="1"/>
  <c r="AK13" i="1" s="1"/>
  <c r="AM13" i="1" s="1"/>
  <c r="AH50" i="1"/>
  <c r="AK50" i="1" s="1"/>
  <c r="AM50" i="1" s="1"/>
  <c r="AH60" i="1"/>
  <c r="AK60" i="1" s="1"/>
  <c r="AM60" i="1" s="1"/>
  <c r="AH72" i="1"/>
  <c r="AK72" i="1" s="1"/>
  <c r="AM72" i="1" s="1"/>
  <c r="AH126" i="1"/>
  <c r="AK126" i="1" s="1"/>
  <c r="AM126" i="1" s="1"/>
  <c r="AH136" i="1"/>
  <c r="AK136" i="1" s="1"/>
  <c r="AM136" i="1" s="1"/>
  <c r="AH162" i="1"/>
  <c r="AK162" i="1" s="1"/>
  <c r="AM162" i="1" s="1"/>
  <c r="AH15" i="1"/>
  <c r="AK15" i="1" s="1"/>
  <c r="AM15" i="1" s="1"/>
  <c r="AH52" i="1"/>
  <c r="AK52" i="1" s="1"/>
  <c r="AM52" i="1" s="1"/>
  <c r="AH86" i="1"/>
  <c r="AK86" i="1" s="1"/>
  <c r="AM86" i="1" s="1"/>
  <c r="AH114" i="1"/>
  <c r="AK114" i="1" s="1"/>
  <c r="AM114" i="1" s="1"/>
  <c r="AH164" i="1"/>
  <c r="AK164" i="1" s="1"/>
  <c r="AM164" i="1" s="1"/>
  <c r="AH76" i="1"/>
  <c r="AK76" i="1" s="1"/>
  <c r="AM76" i="1" s="1"/>
  <c r="AH30" i="1"/>
  <c r="AK30" i="1" s="1"/>
  <c r="AM30" i="1" s="1"/>
  <c r="AH44" i="1"/>
  <c r="AK44" i="1" s="1"/>
  <c r="AM44" i="1" s="1"/>
  <c r="AH116" i="1"/>
  <c r="AK116" i="1" s="1"/>
  <c r="AM116" i="1" s="1"/>
  <c r="AH166" i="1"/>
  <c r="AK166" i="1" s="1"/>
  <c r="AM166" i="1" s="1"/>
  <c r="AH178" i="1"/>
  <c r="AK178" i="1" s="1"/>
  <c r="AM178" i="1" s="1"/>
  <c r="AH118" i="1"/>
  <c r="AK118" i="1" s="1"/>
  <c r="AM118" i="1" s="1"/>
  <c r="AH25" i="1"/>
  <c r="AK25" i="1" s="1"/>
  <c r="AM25" i="1" s="1"/>
  <c r="AH39" i="1"/>
  <c r="AK39" i="1" s="1"/>
  <c r="AM39" i="1" s="1"/>
  <c r="AH83" i="1"/>
  <c r="AK83" i="1" s="1"/>
  <c r="AM83" i="1" s="1"/>
  <c r="AH97" i="1"/>
  <c r="AK97" i="1" s="1"/>
  <c r="AM97" i="1" s="1"/>
  <c r="AH111" i="1"/>
  <c r="AK111" i="1" s="1"/>
  <c r="AM111" i="1" s="1"/>
  <c r="AH149" i="1"/>
  <c r="AK149" i="1" s="1"/>
  <c r="AM149" i="1" s="1"/>
  <c r="AH173" i="1"/>
  <c r="AK173" i="1" s="1"/>
  <c r="AM173" i="1" s="1"/>
  <c r="AH8" i="1"/>
  <c r="AK8" i="1" s="1"/>
  <c r="AM8" i="1" s="1"/>
  <c r="AH20" i="1"/>
  <c r="AK20" i="1" s="1"/>
  <c r="AM20" i="1" s="1"/>
  <c r="AH34" i="1"/>
  <c r="AK34" i="1" s="1"/>
  <c r="AM34" i="1" s="1"/>
  <c r="AH56" i="1"/>
  <c r="AK56" i="1" s="1"/>
  <c r="AM56" i="1" s="1"/>
  <c r="AH67" i="1"/>
  <c r="AK67" i="1" s="1"/>
  <c r="AM67" i="1" s="1"/>
  <c r="AH79" i="1"/>
  <c r="AK79" i="1" s="1"/>
  <c r="AM79" i="1" s="1"/>
  <c r="AH90" i="1"/>
  <c r="AK90" i="1" s="1"/>
  <c r="AM90" i="1" s="1"/>
  <c r="AH105" i="1"/>
  <c r="AK105" i="1" s="1"/>
  <c r="AM105" i="1" s="1"/>
  <c r="AH132" i="1"/>
  <c r="AK132" i="1" s="1"/>
  <c r="AM132" i="1" s="1"/>
  <c r="AH155" i="1"/>
  <c r="AK155" i="1" s="1"/>
  <c r="AM155" i="1" s="1"/>
  <c r="AH168" i="1"/>
  <c r="AK168" i="1" s="1"/>
  <c r="AM168" i="1" s="1"/>
  <c r="AH47" i="1"/>
  <c r="AK47" i="1" s="1"/>
  <c r="AM47" i="1" s="1"/>
  <c r="AH80" i="1"/>
  <c r="AK80" i="1" s="1"/>
  <c r="AM80" i="1" s="1"/>
  <c r="AH92" i="1"/>
  <c r="AK92" i="1" s="1"/>
  <c r="AM92" i="1" s="1"/>
  <c r="AH121" i="1"/>
  <c r="AK121" i="1" s="1"/>
  <c r="AM121" i="1" s="1"/>
  <c r="AH181" i="1"/>
  <c r="AK181" i="1" s="1"/>
  <c r="AM181" i="1" s="1"/>
  <c r="AH36" i="1"/>
  <c r="AK36" i="1" s="1"/>
  <c r="AM36" i="1" s="1"/>
  <c r="AH58" i="1"/>
  <c r="AK58" i="1" s="1"/>
  <c r="AM58" i="1" s="1"/>
  <c r="AH123" i="1"/>
  <c r="AK123" i="1" s="1"/>
  <c r="AM123" i="1" s="1"/>
  <c r="AH134" i="1"/>
  <c r="AK134" i="1" s="1"/>
  <c r="AM134" i="1" s="1"/>
  <c r="AH159" i="1"/>
  <c r="AK159" i="1" s="1"/>
  <c r="AM159" i="1" s="1"/>
  <c r="AH170" i="1"/>
  <c r="AK170" i="1" s="1"/>
  <c r="AM170" i="1" s="1"/>
  <c r="AH183" i="1"/>
  <c r="AK183" i="1" s="1"/>
  <c r="AM183" i="1" s="1"/>
  <c r="AH38" i="1"/>
  <c r="AK38" i="1" s="1"/>
  <c r="AM38" i="1" s="1"/>
  <c r="AH82" i="1"/>
  <c r="AK82" i="1" s="1"/>
  <c r="AM82" i="1" s="1"/>
  <c r="AH24" i="1"/>
  <c r="AK24" i="1" s="1"/>
  <c r="AM24" i="1" s="1"/>
  <c r="AH96" i="1"/>
  <c r="AK96" i="1" s="1"/>
  <c r="AM96" i="1" s="1"/>
  <c r="AH124" i="1"/>
  <c r="AK124" i="1" s="1"/>
  <c r="AM124" i="1" s="1"/>
  <c r="AH51" i="1"/>
  <c r="AK51" i="1" s="1"/>
  <c r="AM51" i="1" s="1"/>
  <c r="AH113" i="1"/>
  <c r="AK113" i="1" s="1"/>
  <c r="AM113" i="1" s="1"/>
  <c r="AH73" i="1"/>
  <c r="AK73" i="1" s="1"/>
  <c r="AM73" i="1" s="1"/>
  <c r="AH41" i="1"/>
  <c r="AK41" i="1" s="1"/>
  <c r="AM41" i="1" s="1"/>
  <c r="AH151" i="1"/>
  <c r="AK151" i="1" s="1"/>
  <c r="AM151" i="1" s="1"/>
  <c r="AH115" i="1"/>
  <c r="AK115" i="1" s="1"/>
  <c r="AM115" i="1" s="1"/>
  <c r="AH165" i="1"/>
  <c r="AK165" i="1" s="1"/>
  <c r="AM165" i="1" s="1"/>
  <c r="AH61" i="1"/>
  <c r="AK61" i="1" s="1"/>
  <c r="AM61" i="1" s="1"/>
  <c r="AH137" i="1"/>
  <c r="AK137" i="1" s="1"/>
  <c r="AM137" i="1" s="1"/>
  <c r="AH163" i="1"/>
  <c r="AK163" i="1" s="1"/>
  <c r="AM163" i="1" s="1"/>
  <c r="AH99" i="1"/>
  <c r="AK99" i="1" s="1"/>
  <c r="AM99" i="1" s="1"/>
  <c r="AH139" i="1"/>
  <c r="AK139" i="1" s="1"/>
  <c r="AM139" i="1" s="1"/>
  <c r="AH14" i="1"/>
  <c r="AK14" i="1" s="1"/>
  <c r="AM14" i="1" s="1"/>
  <c r="AH85" i="1"/>
  <c r="AK85" i="1" s="1"/>
  <c r="AM85" i="1" s="1"/>
  <c r="AH127" i="1"/>
  <c r="AK127" i="1" s="1"/>
  <c r="AM127" i="1" s="1"/>
  <c r="AH4" i="1"/>
  <c r="AK4" i="1" s="1"/>
  <c r="AM4" i="1" s="1"/>
  <c r="AH27" i="1"/>
  <c r="AK27" i="1" s="1"/>
  <c r="AM27" i="1" s="1"/>
  <c r="AH175" i="1"/>
  <c r="AK175" i="1" s="1"/>
  <c r="AM175" i="1" s="1"/>
  <c r="AH129" i="1"/>
  <c r="AK129" i="1" s="1"/>
  <c r="AM129" i="1" s="1"/>
  <c r="AH29" i="1"/>
  <c r="AK29" i="1" s="1"/>
  <c r="AM29" i="1" s="1"/>
  <c r="AH12" i="1"/>
  <c r="AK12" i="1" s="1"/>
  <c r="AM12" i="1" s="1"/>
  <c r="AH49" i="1"/>
  <c r="AK49" i="1" s="1"/>
  <c r="AM49" i="1" s="1"/>
  <c r="AH59" i="1"/>
  <c r="AK59" i="1" s="1"/>
  <c r="AM59" i="1" s="1"/>
  <c r="AH71" i="1"/>
  <c r="AK71" i="1" s="1"/>
  <c r="AM71" i="1" s="1"/>
  <c r="AH109" i="1"/>
  <c r="AK109" i="1" s="1"/>
  <c r="AM109" i="1" s="1"/>
  <c r="AH135" i="1"/>
  <c r="AK135" i="1" s="1"/>
  <c r="AM135" i="1" s="1"/>
  <c r="AH147" i="1"/>
  <c r="AK147" i="1" s="1"/>
  <c r="AM147" i="1" s="1"/>
  <c r="AH161" i="1"/>
  <c r="AK161" i="1" s="1"/>
  <c r="AM161" i="1" s="1"/>
  <c r="AH171" i="1"/>
  <c r="AK171" i="1" s="1"/>
  <c r="AM171" i="1" s="1"/>
  <c r="AH53" i="1"/>
  <c r="AK53" i="1" s="1"/>
  <c r="AM53" i="1" s="1"/>
  <c r="AH101" i="1"/>
  <c r="AK101" i="1" s="1"/>
  <c r="AM101" i="1" s="1"/>
  <c r="AH33" i="1"/>
  <c r="AK33" i="1" s="1"/>
  <c r="AM33" i="1" s="1"/>
  <c r="AH45" i="1"/>
  <c r="AK45" i="1" s="1"/>
  <c r="AM45" i="1" s="1"/>
  <c r="AH55" i="1"/>
  <c r="AK55" i="1" s="1"/>
  <c r="AM55" i="1" s="1"/>
  <c r="AH89" i="1"/>
  <c r="AK89" i="1" s="1"/>
  <c r="AM89" i="1" s="1"/>
  <c r="AH131" i="1"/>
  <c r="AK131" i="1" s="1"/>
  <c r="AM131" i="1" s="1"/>
  <c r="AH167" i="1"/>
  <c r="AK167" i="1" s="1"/>
  <c r="AM167" i="1" s="1"/>
  <c r="AH179" i="1"/>
  <c r="AK179" i="1" s="1"/>
  <c r="AM179" i="1" s="1"/>
  <c r="AH16" i="1"/>
  <c r="AK16" i="1" s="1"/>
  <c r="AM16" i="1" s="1"/>
  <c r="AH87" i="1"/>
  <c r="AK87" i="1" s="1"/>
  <c r="AM87" i="1" s="1"/>
  <c r="AH141" i="1"/>
  <c r="AK141" i="1" s="1"/>
  <c r="AM141" i="1" s="1"/>
  <c r="AH6" i="1"/>
  <c r="AK6" i="1" s="1"/>
  <c r="AM6" i="1" s="1"/>
  <c r="AH18" i="1"/>
  <c r="AK18" i="1" s="1"/>
  <c r="AM18" i="1" s="1"/>
  <c r="AH65" i="1"/>
  <c r="AK65" i="1" s="1"/>
  <c r="AM65" i="1" s="1"/>
  <c r="AH77" i="1"/>
  <c r="AK77" i="1" s="1"/>
  <c r="AM77" i="1" s="1"/>
  <c r="AH153" i="1"/>
  <c r="AK153" i="1" s="1"/>
  <c r="AM153" i="1" s="1"/>
</calcChain>
</file>

<file path=xl/sharedStrings.xml><?xml version="1.0" encoding="utf-8"?>
<sst xmlns="http://schemas.openxmlformats.org/spreadsheetml/2006/main" count="2562" uniqueCount="1046">
  <si>
    <t>cb</t>
  </si>
  <si>
    <t>id_sku</t>
  </si>
  <si>
    <t>desc</t>
  </si>
  <si>
    <t>lab</t>
  </si>
  <si>
    <t>acc_ter</t>
  </si>
  <si>
    <t>forma_farm</t>
  </si>
  <si>
    <t>dosis_farm</t>
  </si>
  <si>
    <t>ud_farm</t>
  </si>
  <si>
    <t>cant_env</t>
  </si>
  <si>
    <t>forma_env</t>
  </si>
  <si>
    <t>reg_san</t>
  </si>
  <si>
    <t>cond_venta</t>
  </si>
  <si>
    <t>cat_gen</t>
  </si>
  <si>
    <t>subcat</t>
  </si>
  <si>
    <t>pvp_lista</t>
  </si>
  <si>
    <t>id_wazo</t>
  </si>
  <si>
    <t>id_control</t>
  </si>
  <si>
    <t>P00301</t>
  </si>
  <si>
    <t>(CB) ALERGIOL FORTE SOL OFT 0,2% X 5 ML</t>
  </si>
  <si>
    <t>SMB FARMA</t>
  </si>
  <si>
    <t>OLOPATADINA</t>
  </si>
  <si>
    <t>ANTIHISTAMINICO</t>
  </si>
  <si>
    <t>SOL OFT</t>
  </si>
  <si>
    <t>ml.</t>
  </si>
  <si>
    <t>F-22948</t>
  </si>
  <si>
    <t>Simple</t>
  </si>
  <si>
    <t>Medicamentos</t>
  </si>
  <si>
    <t>Oftalmológicos</t>
  </si>
  <si>
    <t>P00098</t>
  </si>
  <si>
    <t>(CB) ARCOXIA COM REC 60 MG X 14</t>
  </si>
  <si>
    <t>ORGANON</t>
  </si>
  <si>
    <t>ETORICOXIB</t>
  </si>
  <si>
    <t>ANALGESICO/ANTIINFLAMATORIO/ANTIPIRETICO</t>
  </si>
  <si>
    <t>COM REC</t>
  </si>
  <si>
    <t>mg</t>
  </si>
  <si>
    <t>ud.</t>
  </si>
  <si>
    <t>F-22773</t>
  </si>
  <si>
    <t>Analgesia</t>
  </si>
  <si>
    <t>P00095</t>
  </si>
  <si>
    <t>(CB) ARTROTIN COM REC 20 MG X 30</t>
  </si>
  <si>
    <t>ABBOTT</t>
  </si>
  <si>
    <t>LEFLUNOMIDA</t>
  </si>
  <si>
    <t>ANTIRREUMATICO/ANTIARTROSICO</t>
  </si>
  <si>
    <t>F-12892</t>
  </si>
  <si>
    <t>Retenida SC</t>
  </si>
  <si>
    <t>Reumatológicos</t>
  </si>
  <si>
    <t>P00118</t>
  </si>
  <si>
    <t>(CB) CIBLEX COM REC 30 MG X 30</t>
  </si>
  <si>
    <t>MIRTAZAPINA</t>
  </si>
  <si>
    <t>ANTIDEPRESIVO</t>
  </si>
  <si>
    <t>F-9773</t>
  </si>
  <si>
    <t>Sistema Nervioso</t>
  </si>
  <si>
    <t>P00072</t>
  </si>
  <si>
    <t>(CB) DEPO-MEDROL SUS INY 40 MG/ML X 1</t>
  </si>
  <si>
    <t>PFIZER</t>
  </si>
  <si>
    <t>METILPREDNISOLONA</t>
  </si>
  <si>
    <t>CORTICOIDE</t>
  </si>
  <si>
    <t>SUS INY</t>
  </si>
  <si>
    <t>mg/ml</t>
  </si>
  <si>
    <t>F-20529</t>
  </si>
  <si>
    <t>Corticoides</t>
  </si>
  <si>
    <t>P00129</t>
  </si>
  <si>
    <t>(CB) DOSTINEX COM 0,5 MG X 2</t>
  </si>
  <si>
    <t>CABERGOLINA</t>
  </si>
  <si>
    <t>INHIBIDOR DE LA PROLACTINA</t>
  </si>
  <si>
    <t>COM</t>
  </si>
  <si>
    <t>F-10722</t>
  </si>
  <si>
    <t>Hormonales</t>
  </si>
  <si>
    <t>P00081</t>
  </si>
  <si>
    <t>(CB) FLIXONASE SUS NEB NAS 50 MCG X 120 DSS</t>
  </si>
  <si>
    <t>GSK</t>
  </si>
  <si>
    <t>SUS NEB NAS</t>
  </si>
  <si>
    <t>mcg</t>
  </si>
  <si>
    <t>dss.</t>
  </si>
  <si>
    <t>F-10656</t>
  </si>
  <si>
    <t>Respiratorio</t>
  </si>
  <si>
    <t>P00112</t>
  </si>
  <si>
    <t>(CB) GALVUS COM 50 MG X 56</t>
  </si>
  <si>
    <t>NOVARTIS</t>
  </si>
  <si>
    <t>VILDAGLIPTINA</t>
  </si>
  <si>
    <t>HIPOGLICEMIANTE</t>
  </si>
  <si>
    <t>F-21478</t>
  </si>
  <si>
    <t>Metabólicos</t>
  </si>
  <si>
    <t>P00082</t>
  </si>
  <si>
    <t>(CB) GALVUS MET COM REC 50/850 MG X 56</t>
  </si>
  <si>
    <t>VILDAGLIPTINA/METFORMINA</t>
  </si>
  <si>
    <t>50/850</t>
  </si>
  <si>
    <t>F-25264</t>
  </si>
  <si>
    <t>P00327</t>
  </si>
  <si>
    <t>EXELTIS</t>
  </si>
  <si>
    <t>PROGESTERONA</t>
  </si>
  <si>
    <t>PROGESTAGENOTERAPIA</t>
  </si>
  <si>
    <t>CAP BLA</t>
  </si>
  <si>
    <t>F-22580</t>
  </si>
  <si>
    <t>P00070</t>
  </si>
  <si>
    <t>(CB) IDENA COM REC 150 MG X 1</t>
  </si>
  <si>
    <t>TECNOFARMA</t>
  </si>
  <si>
    <t>ACIDO IBANDRONICO</t>
  </si>
  <si>
    <t>TTO OSTEOPOROSIS</t>
  </si>
  <si>
    <t>F-15993</t>
  </si>
  <si>
    <t>P00045</t>
  </si>
  <si>
    <t>(CB) IMPLANON IMP 68 MG X 1</t>
  </si>
  <si>
    <t>MSD</t>
  </si>
  <si>
    <t>ETONOGESTREL</t>
  </si>
  <si>
    <t>ANTICONCEPTIVO</t>
  </si>
  <si>
    <t>IMP</t>
  </si>
  <si>
    <t>F-18512</t>
  </si>
  <si>
    <t>P00044</t>
  </si>
  <si>
    <t>(CB) INSULATARD PENFILL SUS INY 100 UI/ML X 3 ML X 5</t>
  </si>
  <si>
    <t>NOVO NORDISK</t>
  </si>
  <si>
    <t>INSULINA HUMANA ISOFANA</t>
  </si>
  <si>
    <t>UI/ml</t>
  </si>
  <si>
    <t>B-2578</t>
  </si>
  <si>
    <t>P00146</t>
  </si>
  <si>
    <t>(CB) MEDROL COM 4 MG X 20</t>
  </si>
  <si>
    <t>F-17522</t>
  </si>
  <si>
    <t>P00105</t>
  </si>
  <si>
    <t>(CB) PRAYANOL CAP 100 MG X 30</t>
  </si>
  <si>
    <t>SANITAS</t>
  </si>
  <si>
    <t>AMANTADINA</t>
  </si>
  <si>
    <t>ANTIPARKINSONIANO</t>
  </si>
  <si>
    <t>CAP</t>
  </si>
  <si>
    <t>F-1263</t>
  </si>
  <si>
    <t>P00069</t>
  </si>
  <si>
    <t>(CB) PROLOPA COM 200/50 MG X 30</t>
  </si>
  <si>
    <t>ROCHE</t>
  </si>
  <si>
    <t>LEVODOPA/BENSERAZIDA</t>
  </si>
  <si>
    <t>200/50</t>
  </si>
  <si>
    <t>F-4169</t>
  </si>
  <si>
    <t>P00096</t>
  </si>
  <si>
    <t>(CB) PROMYRTIL COM REC 30 MG X 30</t>
  </si>
  <si>
    <t>F-25078</t>
  </si>
  <si>
    <t>P00307</t>
  </si>
  <si>
    <t>(CB) VICTOZA SOL INY 6MG X 3 ML X 1</t>
  </si>
  <si>
    <t>LIRAGLUTIDA</t>
  </si>
  <si>
    <t>SOL INY</t>
  </si>
  <si>
    <t>B-2249</t>
  </si>
  <si>
    <t>P00021</t>
  </si>
  <si>
    <t>(CB) PRADAXA CAP 150 MG X 60</t>
  </si>
  <si>
    <t>BOEHRINGER INGELHEIM</t>
  </si>
  <si>
    <t>DABIGATRAN ETEXILATO</t>
  </si>
  <si>
    <t>ANTICOAGULANTE</t>
  </si>
  <si>
    <t>F-18648</t>
  </si>
  <si>
    <t>Cardiovascular</t>
  </si>
  <si>
    <t>P00022</t>
  </si>
  <si>
    <t>(CB) JOLIAN COM REC X 28</t>
  </si>
  <si>
    <t>GEDEON RICHTER</t>
  </si>
  <si>
    <t>DROSPIRENONA/ETINILESTRADIOL</t>
  </si>
  <si>
    <t>3,0/0,02</t>
  </si>
  <si>
    <t>F-22441</t>
  </si>
  <si>
    <t>P00024</t>
  </si>
  <si>
    <t>(CB) TEST RAPIDO ANTIG SARS-COV-2 X 1</t>
  </si>
  <si>
    <t>VIVADIAG</t>
  </si>
  <si>
    <t>Directa</t>
  </si>
  <si>
    <t>Dispositivos Médicos</t>
  </si>
  <si>
    <t>Test Covid</t>
  </si>
  <si>
    <t>P00025</t>
  </si>
  <si>
    <t>(CB) AZITROM FORTE POL SUS ORA 400 MG/5ML X 30 ML</t>
  </si>
  <si>
    <t>LAB CHILE</t>
  </si>
  <si>
    <t>AZITROMICINA</t>
  </si>
  <si>
    <t>ANTIBIOTICO</t>
  </si>
  <si>
    <t>POL SUS ORA</t>
  </si>
  <si>
    <t>mg/5ml</t>
  </si>
  <si>
    <t>F-15328</t>
  </si>
  <si>
    <t>Antiinfecciosos</t>
  </si>
  <si>
    <t>P00026</t>
  </si>
  <si>
    <t>(CB) CLARITROMICINA POL SUS ORA 250 MG/5ML X 60 ML</t>
  </si>
  <si>
    <t>NEOETHICALS</t>
  </si>
  <si>
    <t>CLARITROMICINA</t>
  </si>
  <si>
    <t>F-24761</t>
  </si>
  <si>
    <t>P00027</t>
  </si>
  <si>
    <t>(CB) KAPH SOL OFT 0,5% X 10 ML</t>
  </si>
  <si>
    <t>ETHON</t>
  </si>
  <si>
    <t>CLORANFENICOL</t>
  </si>
  <si>
    <t>F-22034</t>
  </si>
  <si>
    <t>P00028</t>
  </si>
  <si>
    <t>(CB) AZATIOPRINA COM 50 MG X 100</t>
  </si>
  <si>
    <t>ASCEND</t>
  </si>
  <si>
    <t>AZATIOPRINA</t>
  </si>
  <si>
    <t>INMUNOSUPRESOR</t>
  </si>
  <si>
    <t>F-22734</t>
  </si>
  <si>
    <t>Sistema Inmunológico</t>
  </si>
  <si>
    <t>P00007</t>
  </si>
  <si>
    <t>(CB) TERBINAFINA COM 250 MG X 28</t>
  </si>
  <si>
    <t>TERBINAFINA</t>
  </si>
  <si>
    <t>ANTIMICOTICO</t>
  </si>
  <si>
    <t>F-15330</t>
  </si>
  <si>
    <t>P00029</t>
  </si>
  <si>
    <t>(CB) TELLMI-D COM 80/12,5 MG X 30</t>
  </si>
  <si>
    <t>SAVAL</t>
  </si>
  <si>
    <t>TELMISARTAN/HIDROCLOROTIAZIDA</t>
  </si>
  <si>
    <t>ANTIHIPERTENSIVO/DIURETICO</t>
  </si>
  <si>
    <t>80/12,5</t>
  </si>
  <si>
    <t>F-23448</t>
  </si>
  <si>
    <t>P00030</t>
  </si>
  <si>
    <t>(CB) TRAYENTA COM REC 5 MG X 30</t>
  </si>
  <si>
    <t>LINAGLIPTINA</t>
  </si>
  <si>
    <t>F-18886</t>
  </si>
  <si>
    <t>P00031</t>
  </si>
  <si>
    <t>(CB) THYROZOL COM REC 10 MG X 50</t>
  </si>
  <si>
    <t>MERCK</t>
  </si>
  <si>
    <t>TIAMAZOL</t>
  </si>
  <si>
    <t>ANTITIROIDIO</t>
  </si>
  <si>
    <t>F-7023</t>
  </si>
  <si>
    <t>Tiroides</t>
  </si>
  <si>
    <t>P00032</t>
  </si>
  <si>
    <t>(CB) BLOX-D COM 16/12,5 MG X 30</t>
  </si>
  <si>
    <t>CANDESARTAN CILEXETILO/HIDROCLOROTIAZIDA</t>
  </si>
  <si>
    <t>16/12,5</t>
  </si>
  <si>
    <t>F-8662</t>
  </si>
  <si>
    <t>P00033</t>
  </si>
  <si>
    <t>(CB) TAMDEX CAP LP 0,5/0,4 MG X 30</t>
  </si>
  <si>
    <t>DUTASTERIDE/TAMSULOSINA</t>
  </si>
  <si>
    <t>TTO HIPERPLASIA PROSTATICA</t>
  </si>
  <si>
    <t>CAP LP</t>
  </si>
  <si>
    <t>0,5/0,4</t>
  </si>
  <si>
    <t>F-25968</t>
  </si>
  <si>
    <t>Urología</t>
  </si>
  <si>
    <t>P00034</t>
  </si>
  <si>
    <t>(CB) MONTELUKAST COM REC 10 MG X 30</t>
  </si>
  <si>
    <t>SEVEN PHARMA</t>
  </si>
  <si>
    <t>MONTELUKAST</t>
  </si>
  <si>
    <t>ANTIASMATICO</t>
  </si>
  <si>
    <t>F-23300</t>
  </si>
  <si>
    <t>P00035</t>
  </si>
  <si>
    <t>(CB) OTOC COM BUC 4 MG X 8</t>
  </si>
  <si>
    <t>ONDANSETRON</t>
  </si>
  <si>
    <t>ANTIEMETICO</t>
  </si>
  <si>
    <t>COM BUC</t>
  </si>
  <si>
    <t>F-25430</t>
  </si>
  <si>
    <t>Gastrointestinal</t>
  </si>
  <si>
    <t>P00036</t>
  </si>
  <si>
    <t>(CB) DOLOVERINA COM LP 200 MG X 20</t>
  </si>
  <si>
    <t>MEBEVERINA</t>
  </si>
  <si>
    <t>ANTIESPASMODICO</t>
  </si>
  <si>
    <t>COM LP</t>
  </si>
  <si>
    <t>F-7236</t>
  </si>
  <si>
    <t>P00037</t>
  </si>
  <si>
    <t>(CB) ONDANSETRON COM BUC 8 MG X 10</t>
  </si>
  <si>
    <t>REUTTER</t>
  </si>
  <si>
    <t>F-24967</t>
  </si>
  <si>
    <t>P00038</t>
  </si>
  <si>
    <t>(CB) GALVUS MET COM REC 50/1000 MG X 56</t>
  </si>
  <si>
    <t>50/1000</t>
  </si>
  <si>
    <t>F-25267</t>
  </si>
  <si>
    <t>P00039</t>
  </si>
  <si>
    <t>(CB) SULFASALAZINA COM REC 500 MG X 100</t>
  </si>
  <si>
    <t>PHARMAMERICA</t>
  </si>
  <si>
    <t>SULFASALAZINA</t>
  </si>
  <si>
    <t>ANTIRREUMATICO/ANTIINFLAMATORIO INTESTINAL</t>
  </si>
  <si>
    <t>F-24514</t>
  </si>
  <si>
    <t>P00041</t>
  </si>
  <si>
    <t>(CB) REDUCLIM COM 2,5 MG X 35</t>
  </si>
  <si>
    <t>DEUTSCHE PHARMA</t>
  </si>
  <si>
    <t>TIBOLONA</t>
  </si>
  <si>
    <t>TTO MENOPAUSIA</t>
  </si>
  <si>
    <t>F-24312</t>
  </si>
  <si>
    <t>P00042</t>
  </si>
  <si>
    <t>(CB) MACROSAN CAP 100 MG X 50</t>
  </si>
  <si>
    <t>NITROFURANTOINA</t>
  </si>
  <si>
    <t>F-3632</t>
  </si>
  <si>
    <t>P00043</t>
  </si>
  <si>
    <t>(CB) MACROSAN CAP 50 MG X 30</t>
  </si>
  <si>
    <t>F-3633</t>
  </si>
  <si>
    <t>P00046</t>
  </si>
  <si>
    <t>(CB) NEBIDO SOL INY 1000 MG/4ML X 1</t>
  </si>
  <si>
    <t>BAYER</t>
  </si>
  <si>
    <t>UNDECANOATO DE TESTOSTERONA</t>
  </si>
  <si>
    <t>TTO HORMONAL</t>
  </si>
  <si>
    <t>mg/4ml</t>
  </si>
  <si>
    <t>F-15205</t>
  </si>
  <si>
    <t>P00047</t>
  </si>
  <si>
    <t>(CB) VONILLE CD COM REC X 28</t>
  </si>
  <si>
    <t>LEVONORGESTREL/ETINILESTRADIOL</t>
  </si>
  <si>
    <t>0,15/0,03</t>
  </si>
  <si>
    <t>F-22781</t>
  </si>
  <si>
    <t>P00048</t>
  </si>
  <si>
    <t>(CB) EUTIROX COM 50 MCG X 100</t>
  </si>
  <si>
    <t>LEVOTIROXINA SODICA</t>
  </si>
  <si>
    <t>TTO HIPOTIROIDISMO</t>
  </si>
  <si>
    <t>F-20860</t>
  </si>
  <si>
    <t>P00049</t>
  </si>
  <si>
    <t>(CB) SAYANA PRESS SUS INY 104 MG/0,65ML X 1</t>
  </si>
  <si>
    <t>MEDROXIPROGESTERONA</t>
  </si>
  <si>
    <t>ANTICONCEPTIVO/TTO ENDOMETRIOSIS</t>
  </si>
  <si>
    <t>F-23721</t>
  </si>
  <si>
    <t>P00050</t>
  </si>
  <si>
    <t>(CB) JARDIANCE COM REC 10 MG X 30</t>
  </si>
  <si>
    <t>EMPAGLIFLOZINA</t>
  </si>
  <si>
    <t>F-26550</t>
  </si>
  <si>
    <t>P00051</t>
  </si>
  <si>
    <t>(CB) ZINCOVIT SOL ORA GOT 5 MG/ML X 30 ML</t>
  </si>
  <si>
    <t>ITF LABOMED</t>
  </si>
  <si>
    <t>ZINC</t>
  </si>
  <si>
    <t>SOL ORA GOT</t>
  </si>
  <si>
    <t>F-23950</t>
  </si>
  <si>
    <t>Vitaminas y Minerales</t>
  </si>
  <si>
    <t>P00053</t>
  </si>
  <si>
    <t>(CB) TENOPROX SOL OFT 0,004% X 2,5 ML</t>
  </si>
  <si>
    <t>OPKO</t>
  </si>
  <si>
    <t>TRAVOPROST</t>
  </si>
  <si>
    <t>ANTIGLAUCOMATOSO</t>
  </si>
  <si>
    <t>F-25612</t>
  </si>
  <si>
    <t>P00054</t>
  </si>
  <si>
    <t>(CB) LAMOTRIGINA COM 100 MG X 60</t>
  </si>
  <si>
    <t>INTERPHARMA</t>
  </si>
  <si>
    <t>LAMOTRIGINA</t>
  </si>
  <si>
    <t>ANTICONVULSIVANTE</t>
  </si>
  <si>
    <t>F-18447</t>
  </si>
  <si>
    <t>P00055</t>
  </si>
  <si>
    <t>(CB) ASERTIA SIS INT 20 MCG/24H X 1</t>
  </si>
  <si>
    <t>LEVONORGESTREL</t>
  </si>
  <si>
    <t>SIS INT</t>
  </si>
  <si>
    <t>mcg/24h</t>
  </si>
  <si>
    <t>F-23975</t>
  </si>
  <si>
    <t>P00056</t>
  </si>
  <si>
    <t>(CB) OSELTAMIVIR CAP 75 MG X 10</t>
  </si>
  <si>
    <t>INDOPHARMA</t>
  </si>
  <si>
    <t>OSELTAMIVIR</t>
  </si>
  <si>
    <t>ANTIVIRAL</t>
  </si>
  <si>
    <t>F-17934</t>
  </si>
  <si>
    <t>P00057</t>
  </si>
  <si>
    <t>(CB) ESPERCIL COM REC 500 MG X 20</t>
  </si>
  <si>
    <t>GRUNENTHAL</t>
  </si>
  <si>
    <t>ACIDO TRANEXAMICO</t>
  </si>
  <si>
    <t>HEMOSTATICO</t>
  </si>
  <si>
    <t>F-4458</t>
  </si>
  <si>
    <t>Sistema Circulatorio</t>
  </si>
  <si>
    <t>P00058</t>
  </si>
  <si>
    <t>(CB) EUTIROX COM 88 MCG X 50</t>
  </si>
  <si>
    <t>F-20857</t>
  </si>
  <si>
    <t>P00059</t>
  </si>
  <si>
    <t>(CB) DIPHERELINE LIO SUS INY 11,25 MG X 1</t>
  </si>
  <si>
    <t>TRIPTORELINA</t>
  </si>
  <si>
    <t>TTO CANCER PROSTATA/ENDOMETRIOSIS/PUBERTAD PRECOZ</t>
  </si>
  <si>
    <t>LIO SUS INY</t>
  </si>
  <si>
    <t>F-23737</t>
  </si>
  <si>
    <t>P00060</t>
  </si>
  <si>
    <t>(CB) FORXIGA COM REC 10 MG X 28</t>
  </si>
  <si>
    <t>ASTRAZENECA</t>
  </si>
  <si>
    <t>DAPAGLIFLOZINA</t>
  </si>
  <si>
    <t>F-23946</t>
  </si>
  <si>
    <t>P00061</t>
  </si>
  <si>
    <t>(CB) JARDIANCE COM REC 25 MG X 30</t>
  </si>
  <si>
    <t>F-21142</t>
  </si>
  <si>
    <t>P00062</t>
  </si>
  <si>
    <t>(CB) SPIRON SOL ORA GOT 1 MG/ML X 30 ML</t>
  </si>
  <si>
    <t>RISPERIDONA</t>
  </si>
  <si>
    <t>ANTIPSICOTICO</t>
  </si>
  <si>
    <t>F-25665</t>
  </si>
  <si>
    <t>P00063</t>
  </si>
  <si>
    <t>(CB) TILDIEM COM 60 MG X 60</t>
  </si>
  <si>
    <t>CHEMOPHARMA</t>
  </si>
  <si>
    <t>DILTIAZEM</t>
  </si>
  <si>
    <t>ANTIANGINOSO/ANTIARRITMICO/ANTIHIPERTENSIVO</t>
  </si>
  <si>
    <t>F-3407</t>
  </si>
  <si>
    <t>P00064</t>
  </si>
  <si>
    <t>(CB) AMOXICILINA POL SUS ORA 500 MG/5ML X 60 ML</t>
  </si>
  <si>
    <t>AMOXICILINA TRIHIDRATO</t>
  </si>
  <si>
    <t>F-22251</t>
  </si>
  <si>
    <t>P00068</t>
  </si>
  <si>
    <t>(CB) TRIGILAB COM 200 MG X 30</t>
  </si>
  <si>
    <t>F-23222</t>
  </si>
  <si>
    <t>P00071</t>
  </si>
  <si>
    <t>(CB) ELIQUIS COM REC 5 MG X 60</t>
  </si>
  <si>
    <t>APIXABAN</t>
  </si>
  <si>
    <t>F-20140</t>
  </si>
  <si>
    <t>P00073</t>
  </si>
  <si>
    <t>(CB) ADAPALENO GEL TOP 0,1% X 30 GR</t>
  </si>
  <si>
    <t>GLOBAL PHARMA</t>
  </si>
  <si>
    <t>ADAPALENO</t>
  </si>
  <si>
    <t>ANTIACNEICO</t>
  </si>
  <si>
    <t>GEL TOP</t>
  </si>
  <si>
    <t>g.</t>
  </si>
  <si>
    <t>F-25537</t>
  </si>
  <si>
    <t>Antiacneicos</t>
  </si>
  <si>
    <t>P00074</t>
  </si>
  <si>
    <t>(CB) VANNAIR SUS INH ORA 80/4,5 MCG X 120 DSS</t>
  </si>
  <si>
    <t>BUDESONIDA/FORMOTEROL</t>
  </si>
  <si>
    <t>SUS INH ORA</t>
  </si>
  <si>
    <t>80/4,5</t>
  </si>
  <si>
    <t>F-17182</t>
  </si>
  <si>
    <t>P00075</t>
  </si>
  <si>
    <t>(CB) BREXOVENT LF AER INH 125 MCG X 120 DSS</t>
  </si>
  <si>
    <t>ETEX</t>
  </si>
  <si>
    <t>FLUTICASONA</t>
  </si>
  <si>
    <t>AER INH</t>
  </si>
  <si>
    <t>F-7161</t>
  </si>
  <si>
    <t>P00076</t>
  </si>
  <si>
    <t>(CB) DUTASVITAE CAP BLA 0,5 MG X 30</t>
  </si>
  <si>
    <t>GALENICUM</t>
  </si>
  <si>
    <t>DUTASTERIDE</t>
  </si>
  <si>
    <t>F-23154</t>
  </si>
  <si>
    <t>P00078</t>
  </si>
  <si>
    <t>(CB) OMNITROPE SOL INY 10 MG/1,5ML X 1</t>
  </si>
  <si>
    <t>SOMATROPINA</t>
  </si>
  <si>
    <t>TTO DEFICIT HORMONA CRECIMIENTO</t>
  </si>
  <si>
    <t>mg/1,5ml</t>
  </si>
  <si>
    <t>B-2322</t>
  </si>
  <si>
    <t>P00083</t>
  </si>
  <si>
    <t>(CB) ORALNE CAP BLA 20 MG X 30</t>
  </si>
  <si>
    <t>ISOTRETINOINA</t>
  </si>
  <si>
    <t>F-19579</t>
  </si>
  <si>
    <t>P00084</t>
  </si>
  <si>
    <t>(CB) FINASTERIDA COM REC 5 MG X 30</t>
  </si>
  <si>
    <t>FINASTERIDA</t>
  </si>
  <si>
    <t>F-23276</t>
  </si>
  <si>
    <t>P00086</t>
  </si>
  <si>
    <t>(CB) PREDNISONA COM REC 20 MG X 20</t>
  </si>
  <si>
    <t>PREDNISONA</t>
  </si>
  <si>
    <t>F-14411</t>
  </si>
  <si>
    <t>P00085</t>
  </si>
  <si>
    <t>(CB) VANNAIR SUS INH ORA 160/4,5 MG X 120 DSS</t>
  </si>
  <si>
    <t>160/4,5</t>
  </si>
  <si>
    <t>F-17183</t>
  </si>
  <si>
    <t>P00087</t>
  </si>
  <si>
    <t>(CB) LAMUCON COM REC 500 MG X 50</t>
  </si>
  <si>
    <t>SANDOZ</t>
  </si>
  <si>
    <t>MICOFENOLATO MOFETILO</t>
  </si>
  <si>
    <t>F-19321</t>
  </si>
  <si>
    <t>P00116</t>
  </si>
  <si>
    <t>(CB) ACIDO URSODEOXICOLICO CAP 250 MG X 60</t>
  </si>
  <si>
    <t>DIFEM</t>
  </si>
  <si>
    <t>ACIDO URSODEOXICOLICO</t>
  </si>
  <si>
    <t>LITOLITICO</t>
  </si>
  <si>
    <t>F-23608</t>
  </si>
  <si>
    <t>P00088</t>
  </si>
  <si>
    <t>(CB) MACROSAN CAP 100 MG X 30</t>
  </si>
  <si>
    <t>P00089</t>
  </si>
  <si>
    <t>(CB) THYROFIX COM 25 MCG X 50</t>
  </si>
  <si>
    <t>F-22538</t>
  </si>
  <si>
    <t>P00090</t>
  </si>
  <si>
    <t>(CB) CIDOTEN RAPI-LENTO SUS INY 5 ML X 1</t>
  </si>
  <si>
    <t>BETAMETASONA ACETATO/BETAMETASONA FOSFATO SODICO</t>
  </si>
  <si>
    <t>3/3</t>
  </si>
  <si>
    <t>F-22865</t>
  </si>
  <si>
    <t>P00091</t>
  </si>
  <si>
    <t>(CB) METRONIDAZOL COM REC 500 MG X 20</t>
  </si>
  <si>
    <t>PINNACLE</t>
  </si>
  <si>
    <t>METRONIDAZOL</t>
  </si>
  <si>
    <t>F-26625</t>
  </si>
  <si>
    <t>P00092</t>
  </si>
  <si>
    <t>(CB) BIOPSOL COM 1 MG X 30</t>
  </si>
  <si>
    <t>PRAMIPEXOL</t>
  </si>
  <si>
    <t>F-15029</t>
  </si>
  <si>
    <t>P00093</t>
  </si>
  <si>
    <t>(CB) MODAVITAE COM 200 MG X 30</t>
  </si>
  <si>
    <t>MODAFINILO</t>
  </si>
  <si>
    <t>ESTIMULANTE DEL SNC</t>
  </si>
  <si>
    <t>F-25468</t>
  </si>
  <si>
    <t>P00097</t>
  </si>
  <si>
    <t>(CB) DACAM RAPI-LENTO SUS INY 3 ML X 1</t>
  </si>
  <si>
    <t>BETAMETASONA</t>
  </si>
  <si>
    <t>3,0/3,0</t>
  </si>
  <si>
    <t>F-8386</t>
  </si>
  <si>
    <t>P00099</t>
  </si>
  <si>
    <t>(CB) TELGARD COM 40 MG X 30</t>
  </si>
  <si>
    <t>TELMISARTAN</t>
  </si>
  <si>
    <t>ANTIHIPERTENSIVO</t>
  </si>
  <si>
    <t>F-24622</t>
  </si>
  <si>
    <t>P00100</t>
  </si>
  <si>
    <t>(CB) TELGARD COM 80 MG X 30</t>
  </si>
  <si>
    <t>F-24562</t>
  </si>
  <si>
    <t>P00101</t>
  </si>
  <si>
    <t>(CB) BIOPSOL COM 0,25 MG X 30</t>
  </si>
  <si>
    <t>F-15028</t>
  </si>
  <si>
    <t>P00103</t>
  </si>
  <si>
    <t>(CB) CEFUROXIMA COM REC 500 MG X 14</t>
  </si>
  <si>
    <t>CEFUROXIMA</t>
  </si>
  <si>
    <t>F-21410</t>
  </si>
  <si>
    <t>P00104</t>
  </si>
  <si>
    <t>(CB) FLUSACORT AER INH 25/125 MCG X 120 DSS</t>
  </si>
  <si>
    <t>SALMETEROL/FLUTICASONA</t>
  </si>
  <si>
    <t>BRONCODILATADOR/CORTICOIDE</t>
  </si>
  <si>
    <t>25/125</t>
  </si>
  <si>
    <t>F-23942</t>
  </si>
  <si>
    <t>P00110</t>
  </si>
  <si>
    <t>(CB) INSULATARD SUS INY 100 UI/ML X 10 ML X 1</t>
  </si>
  <si>
    <t>INSULINA HUMANA</t>
  </si>
  <si>
    <t>UI</t>
  </si>
  <si>
    <t>B-2338</t>
  </si>
  <si>
    <t>P00113</t>
  </si>
  <si>
    <t>(CB) SPIRIVA RESPIMAT SOL INH 2,5 MCG X 30</t>
  </si>
  <si>
    <t>TIOTROPIO</t>
  </si>
  <si>
    <t>BRONCODILATADOR</t>
  </si>
  <si>
    <t>SOL INH</t>
  </si>
  <si>
    <t>F-17708</t>
  </si>
  <si>
    <t>P00114</t>
  </si>
  <si>
    <t>(CB) EUTIROX COM 100 MCG X 100</t>
  </si>
  <si>
    <t>F-20858</t>
  </si>
  <si>
    <t>P00115</t>
  </si>
  <si>
    <t>(CB) VERTIUM COM 25 MG X 40</t>
  </si>
  <si>
    <t>DIFENIDOL</t>
  </si>
  <si>
    <t>ANTIVERTIGINOSO</t>
  </si>
  <si>
    <t>F-18712</t>
  </si>
  <si>
    <t>P00117</t>
  </si>
  <si>
    <t>(CB) FLUTAMIDA COM 250 MG X 30</t>
  </si>
  <si>
    <t>BLAU</t>
  </si>
  <si>
    <t>FLUTAMIDA</t>
  </si>
  <si>
    <t>ANTIANDROGENICO</t>
  </si>
  <si>
    <t>F-25280</t>
  </si>
  <si>
    <t>P00122</t>
  </si>
  <si>
    <t>(CB) CIDIMUS CAP 1 MG X 100</t>
  </si>
  <si>
    <t>TACROLIMUS</t>
  </si>
  <si>
    <t>F-19410</t>
  </si>
  <si>
    <t>P00123</t>
  </si>
  <si>
    <t>(CB) XIGDUO COM LP 10/1000 MG X 28</t>
  </si>
  <si>
    <t>DAPAGLIFLOZINA/METFORMINA</t>
  </si>
  <si>
    <t>10/1000</t>
  </si>
  <si>
    <t>F-24007</t>
  </si>
  <si>
    <t>P00128</t>
  </si>
  <si>
    <t>(CB) SPIRON COM REC 3 MG X 30</t>
  </si>
  <si>
    <t>ANDROMACO</t>
  </si>
  <si>
    <t>F-670</t>
  </si>
  <si>
    <t>P00130</t>
  </si>
  <si>
    <t>(CB) EZETIMIBA/SIMVASTATINA COM 10/20 MG X 28</t>
  </si>
  <si>
    <t>EZETIMIBA/SIMVASTATINA</t>
  </si>
  <si>
    <t>HIPOLIPEMIANTE</t>
  </si>
  <si>
    <t>10/20</t>
  </si>
  <si>
    <t>F-23302</t>
  </si>
  <si>
    <t>P00131</t>
  </si>
  <si>
    <t>(CB) VENARTEL COM REC 450/50 MG X 60</t>
  </si>
  <si>
    <t>DIOSMINA/HESPERIDINA</t>
  </si>
  <si>
    <t>ANTIVARICOSO FLEBOTONICO</t>
  </si>
  <si>
    <t>450/50</t>
  </si>
  <si>
    <t>F-7241</t>
  </si>
  <si>
    <t>P00132</t>
  </si>
  <si>
    <t>(CB) CALCITRIOL CAP BLA 0,5 MCG X 30</t>
  </si>
  <si>
    <t>CALCITRIOL</t>
  </si>
  <si>
    <t>TTO HIPOCALCEMIA</t>
  </si>
  <si>
    <t>F-25299</t>
  </si>
  <si>
    <t>P00142</t>
  </si>
  <si>
    <t>(CB) THYROFIX COM 75 MCG X 50</t>
  </si>
  <si>
    <t>F-22650</t>
  </si>
  <si>
    <t>P00143</t>
  </si>
  <si>
    <t>(CB) FLUTICORT AER INH 125 MCG X 120 DSS</t>
  </si>
  <si>
    <t>D&amp;M PHARMA</t>
  </si>
  <si>
    <t>F-18325</t>
  </si>
  <si>
    <t>P00144</t>
  </si>
  <si>
    <t>(CB) BRATESSE COM REC 800 MG X 180</t>
  </si>
  <si>
    <t>SYNTHON</t>
  </si>
  <si>
    <t>SEVELAMER</t>
  </si>
  <si>
    <t>NORMALIZADOR DE LA HIPERFOSFATEMIA</t>
  </si>
  <si>
    <t>F-25250</t>
  </si>
  <si>
    <t>P00145</t>
  </si>
  <si>
    <t>(CB) TRAZODONA CAP 100 MG X 28</t>
  </si>
  <si>
    <t>TRAZODONA</t>
  </si>
  <si>
    <t>F-27065</t>
  </si>
  <si>
    <t>P00147</t>
  </si>
  <si>
    <t>(CB) CROLIM CAP 0,5 MG X 50</t>
  </si>
  <si>
    <t>F-22506</t>
  </si>
  <si>
    <t>P00148</t>
  </si>
  <si>
    <t>(CB) ESCITALOPRAM COM REC 10 MG X 30</t>
  </si>
  <si>
    <t>ESCITALOPRAM</t>
  </si>
  <si>
    <t>F-24639</t>
  </si>
  <si>
    <t>P00149</t>
  </si>
  <si>
    <t>(CB) PRADAXA CAP 110 MG X 60</t>
  </si>
  <si>
    <t>F-17448</t>
  </si>
  <si>
    <t>P00150</t>
  </si>
  <si>
    <t>(CB) FENOTEROL/IPRATROPIO AER INH 50/20 MCG X 200</t>
  </si>
  <si>
    <t>INPAC PHARMA</t>
  </si>
  <si>
    <t>FENOTEROL/IPRATROPIO</t>
  </si>
  <si>
    <t>50/20</t>
  </si>
  <si>
    <t>F-26650</t>
  </si>
  <si>
    <t>P00151</t>
  </si>
  <si>
    <t>(CB) ABECIDIN SOL ORA GOT X 30 ML</t>
  </si>
  <si>
    <t>PASTEUR</t>
  </si>
  <si>
    <t>VITAMINA A/VITAMINA D3/VITAMINA C</t>
  </si>
  <si>
    <t>MULTIVITAMINICO</t>
  </si>
  <si>
    <t>2500/400/75</t>
  </si>
  <si>
    <t>UI/mg</t>
  </si>
  <si>
    <t>F-6415</t>
  </si>
  <si>
    <t>P00152</t>
  </si>
  <si>
    <t>(CB) RIVAXORED COM REC 20 MG X 28</t>
  </si>
  <si>
    <t>DR. REDDYS</t>
  </si>
  <si>
    <t>RIVAROXABAN</t>
  </si>
  <si>
    <t>F-25115</t>
  </si>
  <si>
    <t>P00153</t>
  </si>
  <si>
    <t>(CB) FLUSACORT AER INH 25/250 MCG X 120</t>
  </si>
  <si>
    <t>25/250</t>
  </si>
  <si>
    <t>F-23941</t>
  </si>
  <si>
    <t>P00154</t>
  </si>
  <si>
    <t>(CB) DICLOFENACO COM REC 50 MG X 10</t>
  </si>
  <si>
    <t>BADEN</t>
  </si>
  <si>
    <t>DICLOFENACO SODICO</t>
  </si>
  <si>
    <t>F-19286</t>
  </si>
  <si>
    <t>P00155</t>
  </si>
  <si>
    <t>(CB) MIRTAVITAE COM REC 15 MG X 30</t>
  </si>
  <si>
    <t>F-26958</t>
  </si>
  <si>
    <t>P00156</t>
  </si>
  <si>
    <t>(CB) NORTIUM XR COM LP 200 MG X 30</t>
  </si>
  <si>
    <t>QUETIAPINA</t>
  </si>
  <si>
    <t>F-24038</t>
  </si>
  <si>
    <t>P00157</t>
  </si>
  <si>
    <t>(CB) TRAZIDEX UNG OFT 0,3%/0,1% X 3,5 GR</t>
  </si>
  <si>
    <t>SOPHIA</t>
  </si>
  <si>
    <t>TOBRAMICINA/DEXAMETASONA</t>
  </si>
  <si>
    <t>ANTIBIOTICO/CORTICOIDE</t>
  </si>
  <si>
    <t>UNG OFT</t>
  </si>
  <si>
    <t>0,3%/0,1%</t>
  </si>
  <si>
    <t>B-2815</t>
  </si>
  <si>
    <t>P00158</t>
  </si>
  <si>
    <t>(CB) DISLEP COM 25 MG X 20</t>
  </si>
  <si>
    <t>FERRER</t>
  </si>
  <si>
    <t>LEVOSULPIRIDA</t>
  </si>
  <si>
    <t>PROCINETICO</t>
  </si>
  <si>
    <t>F-26300</t>
  </si>
  <si>
    <t>P00164</t>
  </si>
  <si>
    <t>(CB) GLAUSOLETS PLUS SOL OFT X 5 ML</t>
  </si>
  <si>
    <t>DORZOLAMIDA/TIMOLOL</t>
  </si>
  <si>
    <t>20/5</t>
  </si>
  <si>
    <t>P00165</t>
  </si>
  <si>
    <t>(CB) SOLIVO COM 20 MG X 60</t>
  </si>
  <si>
    <t>EMCURE</t>
  </si>
  <si>
    <t>F-26157</t>
  </si>
  <si>
    <t>P00167</t>
  </si>
  <si>
    <t>(CB) RADIGEN SOL ORA GOT 1 MG/ML X 30 ML</t>
  </si>
  <si>
    <t>EUROFARMA</t>
  </si>
  <si>
    <t>F-24690</t>
  </si>
  <si>
    <t>P00194</t>
  </si>
  <si>
    <t>(CB) VILDAGLIPTINA COM 50 MG X 30</t>
  </si>
  <si>
    <t>F-26647</t>
  </si>
  <si>
    <t>P00168</t>
  </si>
  <si>
    <t>(CB) COLEKAL POL SOL ORA 50.000 UI X 2</t>
  </si>
  <si>
    <t>TERVIS PHARMA</t>
  </si>
  <si>
    <t>VITAMINA D3</t>
  </si>
  <si>
    <t>POL SOL ORA</t>
  </si>
  <si>
    <t>F-24736</t>
  </si>
  <si>
    <t>P00169</t>
  </si>
  <si>
    <t>(CB) XIGDUO COM LP 5/1000 MG X 56</t>
  </si>
  <si>
    <t>5/1000</t>
  </si>
  <si>
    <t>F-24009</t>
  </si>
  <si>
    <t>P00170</t>
  </si>
  <si>
    <t>(CB) MONTELUKAST COM MAS 4 MG X 30</t>
  </si>
  <si>
    <t>COM MAS</t>
  </si>
  <si>
    <t>F-22602</t>
  </si>
  <si>
    <t>P00171</t>
  </si>
  <si>
    <t>(CB) NEFEX DUO CAP LP 0,5/0,4 MG X 30</t>
  </si>
  <si>
    <t>F-23476</t>
  </si>
  <si>
    <t>P00172</t>
  </si>
  <si>
    <t>(CB) ROSUVASTATINA COM REC 20 MG X 30</t>
  </si>
  <si>
    <t>ROSUVASTATINA</t>
  </si>
  <si>
    <t>F-22590</t>
  </si>
  <si>
    <t>P00173</t>
  </si>
  <si>
    <t>(CB) SAXENDA SOL INY 6 MG/ML X 3 ML X 3</t>
  </si>
  <si>
    <t>B-2921</t>
  </si>
  <si>
    <t>P00175</t>
  </si>
  <si>
    <t>(CB) TRELEGY ELLIPTA POL INH ORA 92/55/22 MCG X 30</t>
  </si>
  <si>
    <t>FLUTICASONA/UMECLIDINIO/VILANTEROL</t>
  </si>
  <si>
    <t>POL INH ORA</t>
  </si>
  <si>
    <t>92/55/22</t>
  </si>
  <si>
    <t>F-23862</t>
  </si>
  <si>
    <t>P00176</t>
  </si>
  <si>
    <t>(CB) MEMANVITAE COM REC 20 MG X 56</t>
  </si>
  <si>
    <t>MEMANTINA</t>
  </si>
  <si>
    <t>TTO ALZHEIMER</t>
  </si>
  <si>
    <t>F-25456</t>
  </si>
  <si>
    <t>P00177</t>
  </si>
  <si>
    <t>(CB) ZEPIKEN SOL OFT 0,2% X 5 ML</t>
  </si>
  <si>
    <t>F-23073</t>
  </si>
  <si>
    <t>P00178</t>
  </si>
  <si>
    <t>50/500</t>
  </si>
  <si>
    <t>F-26534</t>
  </si>
  <si>
    <t>P00181</t>
  </si>
  <si>
    <t>(CB) OTOC COM BUC 8 MG X 10</t>
  </si>
  <si>
    <t>F-25428</t>
  </si>
  <si>
    <t>P00182</t>
  </si>
  <si>
    <t>(CB) GABAPENTINA CAP 300 MG X 30</t>
  </si>
  <si>
    <t>GABAPENTINA</t>
  </si>
  <si>
    <t>ANTICONVULSIVANTE/ANALGESICO</t>
  </si>
  <si>
    <t>F-23007</t>
  </si>
  <si>
    <t>P00183</t>
  </si>
  <si>
    <t>(CB) NORMIX COM REC 200 MG X 24</t>
  </si>
  <si>
    <t>RIFAXIMINA</t>
  </si>
  <si>
    <t>F-18586</t>
  </si>
  <si>
    <t>P00184</t>
  </si>
  <si>
    <t>(CB) ACUODE POL SOL ORA 50.000 UI X 2</t>
  </si>
  <si>
    <t>F-22241</t>
  </si>
  <si>
    <t>P00188</t>
  </si>
  <si>
    <t>(CB) ALERTEX COM 200 MG X 30</t>
  </si>
  <si>
    <t>F-15507</t>
  </si>
  <si>
    <t>P00189</t>
  </si>
  <si>
    <t>F-22744</t>
  </si>
  <si>
    <t>P00190</t>
  </si>
  <si>
    <t>(CB) ALDROX COM REC 70 MG X 10</t>
  </si>
  <si>
    <t>ACIDO ALENDRONICO</t>
  </si>
  <si>
    <t>F-13581</t>
  </si>
  <si>
    <t>P00191</t>
  </si>
  <si>
    <t>(CB) TRATOBEN COM 2,5 MG X 50</t>
  </si>
  <si>
    <t>PISA</t>
  </si>
  <si>
    <t>METOTREXATO</t>
  </si>
  <si>
    <t>INMUNOSUPRESOR/INMUNOMODULADOR/ANTINEOPLASICO/ANTIMETABOLITO/ANTIRREUMATICO</t>
  </si>
  <si>
    <t>F-23675</t>
  </si>
  <si>
    <t>Oncológicos</t>
  </si>
  <si>
    <t>P00192</t>
  </si>
  <si>
    <t>(CB) TRANSCEPT COM REC 500 MG X 50</t>
  </si>
  <si>
    <t>F-26386</t>
  </si>
  <si>
    <t>P00127</t>
  </si>
  <si>
    <t>(CB) QURAX XR COM LP 150 MG X 30</t>
  </si>
  <si>
    <t>MEGALABS</t>
  </si>
  <si>
    <t>F-24278</t>
  </si>
  <si>
    <t>P00193</t>
  </si>
  <si>
    <t>(CB) DISFLAX COM 30 MG X 10</t>
  </si>
  <si>
    <t>FAES FARMA</t>
  </si>
  <si>
    <t>DEFLAZACORT</t>
  </si>
  <si>
    <t>F-19172</t>
  </si>
  <si>
    <t>(CB) TINOX COM 2,5 MG X 30</t>
  </si>
  <si>
    <t>F-1838</t>
  </si>
  <si>
    <t>P00195</t>
  </si>
  <si>
    <t>(CB) GLUAMET COM REC 50/850 MG X 60</t>
  </si>
  <si>
    <t>F-26100</t>
  </si>
  <si>
    <t>P00197</t>
  </si>
  <si>
    <t>(CB) ONDANSETRON COM BUC 4 MG X 8</t>
  </si>
  <si>
    <t>VITAFARMA</t>
  </si>
  <si>
    <t>F-24992</t>
  </si>
  <si>
    <t>P00198</t>
  </si>
  <si>
    <t>(CB) ORALNE CAP 10 MG X 30</t>
  </si>
  <si>
    <t>F-19577</t>
  </si>
  <si>
    <t>P00199</t>
  </si>
  <si>
    <t>(CB) CIPROFIBRATO CAP 100 MG X 30</t>
  </si>
  <si>
    <t>ALPES CHEMIE</t>
  </si>
  <si>
    <t>CIPROFIBRATO</t>
  </si>
  <si>
    <t>F-28052</t>
  </si>
  <si>
    <t>P00201</t>
  </si>
  <si>
    <t>(CB) PARACETAMOL COM 500 MG X 16</t>
  </si>
  <si>
    <t>PARACETAMOL</t>
  </si>
  <si>
    <t>ANALGESICO/ANTIPIRETICO</t>
  </si>
  <si>
    <t>F-26571</t>
  </si>
  <si>
    <t>P00202</t>
  </si>
  <si>
    <t>(CB) ANORO ELLIPTA POL INH ORA 55/22 MCG X 30</t>
  </si>
  <si>
    <t>UMECLIDINIO/VILANTEROL</t>
  </si>
  <si>
    <t>55/22</t>
  </si>
  <si>
    <t>F-23707</t>
  </si>
  <si>
    <t>P00203</t>
  </si>
  <si>
    <t>F-27951</t>
  </si>
  <si>
    <t>P00204</t>
  </si>
  <si>
    <t>(CB) KALITIUM COM LP 450 MG X 30</t>
  </si>
  <si>
    <t>CARBONATO DE LITIO</t>
  </si>
  <si>
    <t>TTO BIPOLARIDAD</t>
  </si>
  <si>
    <t>F-26737</t>
  </si>
  <si>
    <t>P00205</t>
  </si>
  <si>
    <t>(CB) ALENYS SUS NAS 27,5 MCG X 120 DSS</t>
  </si>
  <si>
    <t>FLUTICASONA FUROATO</t>
  </si>
  <si>
    <t>DESCONGESTIONANTE NASAL</t>
  </si>
  <si>
    <t>SUS NAS</t>
  </si>
  <si>
    <t>F-16784</t>
  </si>
  <si>
    <t>P00206</t>
  </si>
  <si>
    <t>(CB) EURODERM CRE TOP 0,1% X 15 GR</t>
  </si>
  <si>
    <t>MOMETASONA</t>
  </si>
  <si>
    <t>CRE TOP</t>
  </si>
  <si>
    <t>F-26382</t>
  </si>
  <si>
    <t>P00207</t>
  </si>
  <si>
    <t>(CB) TENSUREN AM COM 80/5 MG X 30</t>
  </si>
  <si>
    <t>TELMISARTAN/AMLODIPINO</t>
  </si>
  <si>
    <t>80/5</t>
  </si>
  <si>
    <t>F-26851</t>
  </si>
  <si>
    <t>P00208</t>
  </si>
  <si>
    <t>(CB) SULIX CAP LP 0,4 MG X 60</t>
  </si>
  <si>
    <t>TAMSULOSINA</t>
  </si>
  <si>
    <t>F-23357</t>
  </si>
  <si>
    <t>P00209</t>
  </si>
  <si>
    <t>(CB) TIMOLOL SOL OFT 0,5% X 10 ML</t>
  </si>
  <si>
    <t>TIMOLOL</t>
  </si>
  <si>
    <t>F-22975</t>
  </si>
  <si>
    <t>P00302</t>
  </si>
  <si>
    <t>(CB) AMLODIPINO COM REC 5 MG X 30</t>
  </si>
  <si>
    <t>AMLODIPINO</t>
  </si>
  <si>
    <t>ANTIHIPERTENSIVO/ANTIANGINOSO</t>
  </si>
  <si>
    <t>F-16872</t>
  </si>
  <si>
    <t>P00303</t>
  </si>
  <si>
    <t>(CB) ONDANVITAE COM REC 8 MG X 10</t>
  </si>
  <si>
    <t>F-22377</t>
  </si>
  <si>
    <t>P00304</t>
  </si>
  <si>
    <t>(CB) FLIXOTIDE LF AER INH 250 MCG X 120 DSS</t>
  </si>
  <si>
    <t>F-7165</t>
  </si>
  <si>
    <t>P00305</t>
  </si>
  <si>
    <t>(CB) BETAHISTINA COM 16 MG X 28</t>
  </si>
  <si>
    <t>BETAHISTINA</t>
  </si>
  <si>
    <t>F-26684</t>
  </si>
  <si>
    <t>P00308</t>
  </si>
  <si>
    <t>(CB) TREX FORTE POL SUS ORA 400 MG/5ML X 30 ML</t>
  </si>
  <si>
    <t>F-12844</t>
  </si>
  <si>
    <t>P00309</t>
  </si>
  <si>
    <t>(CB) GRIFODILZEM COM 60 MG X 60</t>
  </si>
  <si>
    <t>F-3958</t>
  </si>
  <si>
    <t>P00310</t>
  </si>
  <si>
    <t>(CB) DIENOGEST/ETINILESTRADIOL COM REC 2/0,03 MG X 28</t>
  </si>
  <si>
    <t>DIENOGEST/ETINILESTRADIOL</t>
  </si>
  <si>
    <t>2/0,03</t>
  </si>
  <si>
    <t>F-26745</t>
  </si>
  <si>
    <t>P00311</t>
  </si>
  <si>
    <t>(CB) DORZOLAMIDA/TIMOLOL SOL OFT 20/5 MG X 5 ML</t>
  </si>
  <si>
    <t>2%/0,5%</t>
  </si>
  <si>
    <t>F-27653</t>
  </si>
  <si>
    <t>P00312</t>
  </si>
  <si>
    <t>(CB) LEVOTIROXINA COM 88 MCG X 50</t>
  </si>
  <si>
    <t>ALEMBIC</t>
  </si>
  <si>
    <t>LEVOTIROXINA</t>
  </si>
  <si>
    <t>F-27974</t>
  </si>
  <si>
    <t>P00313</t>
  </si>
  <si>
    <t>(CB) DUOTRAV SOL OFT 0,004%/0,5% X 2,5 ML</t>
  </si>
  <si>
    <t>TRAVOPROST/TIMOLOL</t>
  </si>
  <si>
    <t>0,004%/0,5%</t>
  </si>
  <si>
    <t>F-15433</t>
  </si>
  <si>
    <t>P00314</t>
  </si>
  <si>
    <t>(CB) MEDROL COM 16 MG X 14</t>
  </si>
  <si>
    <t>F-17523</t>
  </si>
  <si>
    <t>P00315</t>
  </si>
  <si>
    <t>(CB) TELMISARTAN COM 80 MG X 30</t>
  </si>
  <si>
    <t>F-28135</t>
  </si>
  <si>
    <t>P00317</t>
  </si>
  <si>
    <t>(CB) LEVOTIROXINA COM 100 MCG X 100</t>
  </si>
  <si>
    <t>F-27975</t>
  </si>
  <si>
    <t>P00318</t>
  </si>
  <si>
    <t>(CB) ROSUVASTATINA COM REC 10 MG X 60</t>
  </si>
  <si>
    <t>F-26599</t>
  </si>
  <si>
    <t>P00319</t>
  </si>
  <si>
    <t>(CB) TELMISARTAN COM 40 MG X 30</t>
  </si>
  <si>
    <t>F-28134</t>
  </si>
  <si>
    <t>P00320</t>
  </si>
  <si>
    <t>(CB) MIRTAVITAE COM REC 30 MG X 30</t>
  </si>
  <si>
    <t>F-26908</t>
  </si>
  <si>
    <t>P00321</t>
  </si>
  <si>
    <t>(CB) PIRFENIDONA CAP 267 MG X 100</t>
  </si>
  <si>
    <t>SIRON PHARMA</t>
  </si>
  <si>
    <t>PIRFENIDONA</t>
  </si>
  <si>
    <t>F-28056</t>
  </si>
  <si>
    <t>P00322</t>
  </si>
  <si>
    <t>(CB) EZTIM COM 10 MG X 28</t>
  </si>
  <si>
    <t>EZETIMIBA</t>
  </si>
  <si>
    <t>F-24326</t>
  </si>
  <si>
    <t>P00323</t>
  </si>
  <si>
    <t>(CB) ACIDO VALPROICO COM REC 200 MG X 30</t>
  </si>
  <si>
    <t>ACIDO VALPROICO</t>
  </si>
  <si>
    <t>F-14446</t>
  </si>
  <si>
    <t>P00324</t>
  </si>
  <si>
    <t>(CB) RIVAROXABAN COM REC 20 MG X 56</t>
  </si>
  <si>
    <t>F-27716</t>
  </si>
  <si>
    <t>P00326</t>
  </si>
  <si>
    <t>(CB) ALFEXA COM REC 180 MG X 30</t>
  </si>
  <si>
    <t>FEXOFENADINA</t>
  </si>
  <si>
    <t>F-25129</t>
  </si>
  <si>
    <t>Alergias</t>
  </si>
  <si>
    <t>P00328</t>
  </si>
  <si>
    <t>(CB) VILDAVITAE PLUS COM REC 50/1000 X 60</t>
  </si>
  <si>
    <t>F-27328</t>
  </si>
  <si>
    <t>P00329</t>
  </si>
  <si>
    <t>(CB) CLOTRIMAZOL OVU 500 MG X 1</t>
  </si>
  <si>
    <t>CLOTRIMAZOL</t>
  </si>
  <si>
    <t>OVU</t>
  </si>
  <si>
    <t>F-11610</t>
  </si>
  <si>
    <t>P00330</t>
  </si>
  <si>
    <t>(CB) NORTIUM XR COM LP 150 MG X 30</t>
  </si>
  <si>
    <t>P00331</t>
  </si>
  <si>
    <t>(CB) CABERTRIX COM 0,5 MG X 4</t>
  </si>
  <si>
    <t>F-16929</t>
  </si>
  <si>
    <t>P00334</t>
  </si>
  <si>
    <t>(CB) FLUSONA AER INH 125 MCG X 120 DSS</t>
  </si>
  <si>
    <t>F-24526</t>
  </si>
  <si>
    <t>P00335</t>
  </si>
  <si>
    <t>(CB) SPIOLTO RESPIMAT SOL INH 2,5/2,5 MCG X 30 DSS</t>
  </si>
  <si>
    <t>TIOTROPIO/OLODATEROL</t>
  </si>
  <si>
    <t>2,5/2,5</t>
  </si>
  <si>
    <t>F-22053</t>
  </si>
  <si>
    <t>P00336</t>
  </si>
  <si>
    <t>(CB) DABIFIB CAP 150 MG X 60</t>
  </si>
  <si>
    <t>MSN</t>
  </si>
  <si>
    <t>DABIGATRAN</t>
  </si>
  <si>
    <t>F-25992</t>
  </si>
  <si>
    <t>P00337</t>
  </si>
  <si>
    <t>(CB) FIBROLOW LIDOSE CAP 200 MG X 30</t>
  </si>
  <si>
    <t>FENOFIBRATO</t>
  </si>
  <si>
    <t>F-22665</t>
  </si>
  <si>
    <t>P00338</t>
  </si>
  <si>
    <t>(CB) ACTRAPID SOL INY 100 UI/ML X 10 ML X 1 (rapida)</t>
  </si>
  <si>
    <t>INSULINA CRISTALINA</t>
  </si>
  <si>
    <t>B-2340</t>
  </si>
  <si>
    <t>P00340</t>
  </si>
  <si>
    <t>(CB) DULOXETINA CAP GRA 60 MG X 30</t>
  </si>
  <si>
    <t>DULOXETINA</t>
  </si>
  <si>
    <t>F-27629</t>
  </si>
  <si>
    <t>P00341</t>
  </si>
  <si>
    <t>(CB) AURITUSS AER INH 25/250 MCG X 120 DSS</t>
  </si>
  <si>
    <t>F-23518</t>
  </si>
  <si>
    <t>P00342</t>
  </si>
  <si>
    <t>(CB) HEMOVAL COM MAS 100 MG X 40</t>
  </si>
  <si>
    <t>COMPLEJO DE HIERRO III</t>
  </si>
  <si>
    <t>ANTIANEMICO</t>
  </si>
  <si>
    <t>F-17453</t>
  </si>
  <si>
    <t>P00343</t>
  </si>
  <si>
    <t>(CB) VILDAGLIPTINA/METFORMINA COM REC 50/850 X 60</t>
  </si>
  <si>
    <t>F-28365</t>
  </si>
  <si>
    <t>METFORMINA</t>
  </si>
  <si>
    <t>LEVODOPA</t>
  </si>
  <si>
    <t>BENSERAZIDA</t>
  </si>
  <si>
    <t>DROSPIRENONA</t>
  </si>
  <si>
    <t>ETINILISTRADIOL</t>
  </si>
  <si>
    <t>HIDROCLOROTIAZIDA</t>
  </si>
  <si>
    <t>CANDESARTAN</t>
  </si>
  <si>
    <t>BUDESONIDA</t>
  </si>
  <si>
    <t>FORMOTEROL</t>
  </si>
  <si>
    <t>BETAMETASONA ACETATO</t>
  </si>
  <si>
    <t>BETAMETASONA FOSFATO SODICO</t>
  </si>
  <si>
    <t>SALMETEROL</t>
  </si>
  <si>
    <t>SIMVASTATINA</t>
  </si>
  <si>
    <t>DIOSMINA</t>
  </si>
  <si>
    <t>HESPERIDINA</t>
  </si>
  <si>
    <t>FENOTEROL</t>
  </si>
  <si>
    <t>IPRATROPIO</t>
  </si>
  <si>
    <t>VITAMINA A</t>
  </si>
  <si>
    <t>VITAMINA C</t>
  </si>
  <si>
    <t>TOBRAMICINA</t>
  </si>
  <si>
    <t>DEXAMETASONA</t>
  </si>
  <si>
    <t>DORZOLAMIDA</t>
  </si>
  <si>
    <t>UMECLIDINIO</t>
  </si>
  <si>
    <t>VILANTEROL</t>
  </si>
  <si>
    <t>DIENOGEST</t>
  </si>
  <si>
    <t>OLODATEROL</t>
  </si>
  <si>
    <t>50 MG</t>
  </si>
  <si>
    <t>850 MG</t>
  </si>
  <si>
    <t>200 MG</t>
  </si>
  <si>
    <t>3 MG</t>
  </si>
  <si>
    <t>0,02 MG</t>
  </si>
  <si>
    <t>80 MG</t>
  </si>
  <si>
    <t>12,5 MG</t>
  </si>
  <si>
    <t>16 MG</t>
  </si>
  <si>
    <t>1000 MG</t>
  </si>
  <si>
    <t>0,15 MG</t>
  </si>
  <si>
    <t>0,03 MG</t>
  </si>
  <si>
    <t>0,5 MG</t>
  </si>
  <si>
    <t>0,4 MG</t>
  </si>
  <si>
    <t>80 MCG</t>
  </si>
  <si>
    <t>4,5 MCG</t>
  </si>
  <si>
    <t>160 MCG</t>
  </si>
  <si>
    <t>25 MCG</t>
  </si>
  <si>
    <t>125 MCG</t>
  </si>
  <si>
    <t>10 MG</t>
  </si>
  <si>
    <t>20 MG</t>
  </si>
  <si>
    <t>450 MG</t>
  </si>
  <si>
    <t>2500 UI</t>
  </si>
  <si>
    <t>400 UI</t>
  </si>
  <si>
    <t>75 MG</t>
  </si>
  <si>
    <t>250 MCG</t>
  </si>
  <si>
    <t>5 MG</t>
  </si>
  <si>
    <t>92 MCG</t>
  </si>
  <si>
    <t>55 MCG</t>
  </si>
  <si>
    <t>22 MCG</t>
  </si>
  <si>
    <t>500 MG</t>
  </si>
  <si>
    <t>2 MG</t>
  </si>
  <si>
    <t>2,5 MCG</t>
  </si>
  <si>
    <t>pa_global</t>
  </si>
  <si>
    <t>pa_1</t>
  </si>
  <si>
    <t>pa_2</t>
  </si>
  <si>
    <t>pa_3</t>
  </si>
  <si>
    <t>dosis_1</t>
  </si>
  <si>
    <t>dosis_2</t>
  </si>
  <si>
    <t>dosis_3</t>
  </si>
  <si>
    <t>busq-1</t>
  </si>
  <si>
    <t>busq-2</t>
  </si>
  <si>
    <t>busq-3</t>
  </si>
  <si>
    <t>busq-4</t>
  </si>
  <si>
    <t>busq-5</t>
  </si>
  <si>
    <t>busq-6</t>
  </si>
  <si>
    <t>solución oftálmica</t>
  </si>
  <si>
    <t>comprimido recubierto</t>
  </si>
  <si>
    <t>suspensión inyectable</t>
  </si>
  <si>
    <t>comprimido</t>
  </si>
  <si>
    <t>suspensión para nebulización nasal</t>
  </si>
  <si>
    <t>cápsula blanda</t>
  </si>
  <si>
    <t>implante</t>
  </si>
  <si>
    <t>cápsula</t>
  </si>
  <si>
    <t>solución inyectable</t>
  </si>
  <si>
    <t>polvo para suspensión oral</t>
  </si>
  <si>
    <t>cápsula de liberación prolongada</t>
  </si>
  <si>
    <t>comprimido bucodispersable</t>
  </si>
  <si>
    <t>comprimido de liberación prolongada</t>
  </si>
  <si>
    <t>solución oral para gotas</t>
  </si>
  <si>
    <t>sistema intrauterino</t>
  </si>
  <si>
    <t>liofilizado para suspensión inyectable</t>
  </si>
  <si>
    <t>gel tópico</t>
  </si>
  <si>
    <t>suspensión para inhalación oral</t>
  </si>
  <si>
    <t>aerosol para inhalación</t>
  </si>
  <si>
    <t>solución para inhalación</t>
  </si>
  <si>
    <t>ingüento oftálmico</t>
  </si>
  <si>
    <t>polvo para solución oral</t>
  </si>
  <si>
    <t>comprimido masticable</t>
  </si>
  <si>
    <t>polvo para inhalación oral</t>
  </si>
  <si>
    <t>suspensión nasal</t>
  </si>
  <si>
    <t>crema tópica</t>
  </si>
  <si>
    <t>óvulo</t>
  </si>
  <si>
    <t>concat_f</t>
  </si>
  <si>
    <t>busq-7</t>
  </si>
  <si>
    <t>0,2%</t>
  </si>
  <si>
    <t>0,5%</t>
  </si>
  <si>
    <t>0,004%</t>
  </si>
  <si>
    <t>0,1%</t>
  </si>
  <si>
    <t>0,3%</t>
  </si>
  <si>
    <t>2%</t>
  </si>
  <si>
    <t>descr_final</t>
  </si>
  <si>
    <t>marca</t>
  </si>
  <si>
    <t>(CB) GESTEL CAP BLA 200 MG X 30</t>
  </si>
  <si>
    <t>presentación</t>
  </si>
  <si>
    <t>dosis</t>
  </si>
  <si>
    <t>titulo</t>
  </si>
  <si>
    <t>lab_fix</t>
  </si>
  <si>
    <t>singular</t>
  </si>
  <si>
    <t>plural</t>
  </si>
  <si>
    <t>comprimidos recubiertos</t>
  </si>
  <si>
    <t>comprimidos</t>
  </si>
  <si>
    <t>cápsulas blandas</t>
  </si>
  <si>
    <t>cápsulas de liberación prolongada</t>
  </si>
  <si>
    <t>comprimidos bucodispersables</t>
  </si>
  <si>
    <t>comprimidos de liberación prolongada</t>
  </si>
  <si>
    <t>cápsulas</t>
  </si>
  <si>
    <t>comprimidos masticables</t>
  </si>
  <si>
    <t>óvulos</t>
  </si>
  <si>
    <t>g</t>
  </si>
  <si>
    <t>ml</t>
  </si>
  <si>
    <t>n + forma</t>
  </si>
  <si>
    <t>unidad</t>
  </si>
  <si>
    <t>CAP REC</t>
  </si>
  <si>
    <t>COM DIS</t>
  </si>
  <si>
    <t>cantidad-forma</t>
  </si>
  <si>
    <t>id</t>
  </si>
  <si>
    <t>name</t>
  </si>
  <si>
    <t>price</t>
  </si>
  <si>
    <t>brand</t>
  </si>
  <si>
    <t>actives</t>
  </si>
  <si>
    <t>form</t>
  </si>
  <si>
    <t>strength</t>
  </si>
  <si>
    <t>pack_size</t>
  </si>
  <si>
    <t>pack_unit</t>
  </si>
  <si>
    <t>aliases</t>
  </si>
  <si>
    <t>Pradaxa 150</t>
  </si>
  <si>
    <t>(CB) VILZERMET COM REC 50/500 MG X 60</t>
  </si>
  <si>
    <t>(CB) IMPLANON</t>
  </si>
  <si>
    <t>P00111</t>
  </si>
  <si>
    <t>(CB) GALVUS MET COM REC 50/500 MG X 56</t>
  </si>
  <si>
    <t>F-25263</t>
  </si>
  <si>
    <t>P00344</t>
  </si>
  <si>
    <t>(CB) LEVETIRACETAM COM REC 1000 MG X 30</t>
  </si>
  <si>
    <t>LEVETIRACETAM</t>
  </si>
  <si>
    <t>F-22677</t>
  </si>
  <si>
    <t>P00345</t>
  </si>
  <si>
    <t>stock</t>
  </si>
  <si>
    <t>galvus;galvusmet;galvus met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</si>
</sst>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%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3" fillId="0" borderId="1" xfId="0" applyFont="1" applyBorder="1" applyAlignment="1">
      <alignment horizontal="center"/>
    </xf>
    <xf numFmtId="0" fontId="4" fillId="0" borderId="0" xfId="0" applyFont="1"/>
    <xf numFmtId="0" fontId="4" fillId="2" borderId="0" xfId="0" applyFont="1" applyFill="1"/>
    <xf numFmtId="164" fontId="0" fillId="0" borderId="0" xfId="0" applyNumberFormat="1"/>
    <xf numFmtId="3" fontId="5" fillId="4" borderId="0" xfId="0" applyNumberFormat="1" applyFont="1" applyFill="1" applyAlignment="1">
      <alignment horizontal="center"/>
    </xf>
    <xf numFmtId="0" fontId="4" fillId="0" borderId="0" xfId="0" quotePrefix="1" applyFont="1"/>
    <xf numFmtId="0" fontId="6" fillId="0" borderId="0" xfId="0" applyFont="1"/>
    <xf numFmtId="10" fontId="0" fillId="0" borderId="0" xfId="0" applyNumberFormat="1"/>
    <xf numFmtId="0" fontId="0" fillId="2" borderId="0" xfId="0" applyFill="1"/>
    <xf numFmtId="16" fontId="4" fillId="0" borderId="0" xfId="0" quotePrefix="1" applyNumberFormat="1" applyFont="1"/>
    <xf numFmtId="3" fontId="0" fillId="0" borderId="0" xfId="0" applyNumberFormat="1"/>
    <xf numFmtId="0" fontId="0" fillId="0" borderId="0" xfId="0" quotePrefix="1"/>
    <xf numFmtId="10" fontId="4" fillId="0" borderId="0" xfId="0" applyNumberFormat="1" applyFont="1"/>
    <xf numFmtId="0" fontId="2" fillId="0" borderId="1" xfId="0" applyFont="1" applyBorder="1"/>
    <xf numFmtId="0" fontId="2" fillId="2" borderId="1" xfId="0" applyFont="1" applyFill="1" applyBorder="1"/>
    <xf numFmtId="9" fontId="4" fillId="0" borderId="0" xfId="0" applyNumberFormat="1" applyFont="1"/>
    <xf numFmtId="0" fontId="2" fillId="0" borderId="0" xfId="0" applyFont="1"/>
    <xf numFmtId="164" fontId="4" fillId="0" borderId="0" xfId="0" applyNumberFormat="1" applyFont="1"/>
    <xf numFmtId="165" fontId="0" fillId="0" borderId="0" xfId="0" applyNumberFormat="1"/>
    <xf numFmtId="164" fontId="4" fillId="0" borderId="0" xfId="0" quotePrefix="1" applyNumberFormat="1" applyFont="1"/>
    <xf numFmtId="10" fontId="4" fillId="0" borderId="0" xfId="0" quotePrefix="1" applyNumberFormat="1" applyFont="1"/>
    <xf numFmtId="9" fontId="4" fillId="0" borderId="0" xfId="0" quotePrefix="1" applyNumberFormat="1" applyFont="1"/>
    <xf numFmtId="0" fontId="2" fillId="3" borderId="1" xfId="0" applyFont="1" applyFill="1" applyBorder="1"/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carlosyanez/Downloads/Informe%20articulo%20stock%20venta%2012-10-2025%2020_45_43.xls" TargetMode="External"/><Relationship Id="rId1" Type="http://schemas.openxmlformats.org/officeDocument/2006/relationships/externalLinkPath" Target="/Users/carlosyanez/Downloads/Informe%20articulo%20stock%20venta%2012-10-2025%2020_45_4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forme articulo stock venta"/>
    </sheetNames>
    <sheetDataSet>
      <sheetData sheetId="0">
        <row r="2">
          <cell r="B2" t="str">
            <v>ID</v>
          </cell>
          <cell r="C2" t="str">
            <v>CODIGO</v>
          </cell>
          <cell r="D2" t="str">
            <v>CODIGO_BARRA</v>
          </cell>
          <cell r="E2" t="str">
            <v>TIPO_ARTICULO</v>
          </cell>
          <cell r="F2" t="str">
            <v>NOMBRE</v>
          </cell>
          <cell r="G2" t="str">
            <v>UM</v>
          </cell>
          <cell r="H2" t="str">
            <v>FAMILIA</v>
          </cell>
          <cell r="I2" t="str">
            <v>SUBFAMILIA</v>
          </cell>
          <cell r="J2" t="str">
            <v>STOCK_ACTUAL</v>
          </cell>
        </row>
        <row r="3">
          <cell r="B3">
            <v>828944</v>
          </cell>
          <cell r="C3">
            <v>5525</v>
          </cell>
          <cell r="D3" t="str">
            <v>P00151</v>
          </cell>
          <cell r="F3" t="str">
            <v>(CB) ABECIDIN SOL ORA GOT X 30 ML</v>
          </cell>
          <cell r="H3" t="str">
            <v>MEDICAMENTOS</v>
          </cell>
          <cell r="I3" t="str">
            <v>VITAMINAS Y MINERALES</v>
          </cell>
          <cell r="J3">
            <v>5</v>
          </cell>
        </row>
        <row r="4">
          <cell r="B4">
            <v>828945</v>
          </cell>
          <cell r="C4">
            <v>4621</v>
          </cell>
          <cell r="D4" t="str">
            <v>P00116</v>
          </cell>
          <cell r="F4" t="str">
            <v>(CB) ACIDO URSODEOXICOLICO CAP 250 MG X 60 DIFEM</v>
          </cell>
          <cell r="H4" t="str">
            <v>MEDICAMENTOS</v>
          </cell>
          <cell r="I4" t="str">
            <v>GASTROINTESTINAL</v>
          </cell>
          <cell r="J4">
            <v>1</v>
          </cell>
        </row>
        <row r="5">
          <cell r="B5">
            <v>1002709</v>
          </cell>
          <cell r="C5">
            <v>6850</v>
          </cell>
          <cell r="D5" t="str">
            <v>P00323</v>
          </cell>
          <cell r="F5" t="str">
            <v>(CB) ACIDO VALPROICO COM REC 200 MG X 30</v>
          </cell>
          <cell r="H5" t="str">
            <v>MEDICAMENTOS</v>
          </cell>
          <cell r="I5" t="str">
            <v>SISTEMA NERVIOSO</v>
          </cell>
          <cell r="J5">
            <v>0</v>
          </cell>
        </row>
        <row r="6">
          <cell r="B6">
            <v>1382356</v>
          </cell>
          <cell r="C6">
            <v>7057</v>
          </cell>
          <cell r="D6" t="str">
            <v>P00338</v>
          </cell>
          <cell r="F6" t="str">
            <v>(CB) ACTRAPID SOL INY 100 UI/ML X 10 ML X 1 (RAPIDA)</v>
          </cell>
          <cell r="H6" t="str">
            <v>MEDICAMENTOS</v>
          </cell>
          <cell r="I6" t="str">
            <v>METABóLICOS</v>
          </cell>
          <cell r="J6">
            <v>1</v>
          </cell>
        </row>
        <row r="7">
          <cell r="B7">
            <v>828946</v>
          </cell>
          <cell r="C7">
            <v>5912</v>
          </cell>
          <cell r="D7" t="str">
            <v>P00184</v>
          </cell>
          <cell r="F7" t="str">
            <v>(CB) ACUODE POL SOL ORA 50.000 UI X 2</v>
          </cell>
          <cell r="H7" t="str">
            <v>SUPLEMENTOS</v>
          </cell>
          <cell r="I7" t="str">
            <v>VITAMINAS Y MINERALES</v>
          </cell>
          <cell r="J7">
            <v>0</v>
          </cell>
        </row>
        <row r="8">
          <cell r="B8">
            <v>828947</v>
          </cell>
          <cell r="C8">
            <v>4202</v>
          </cell>
          <cell r="D8" t="str">
            <v>P00073</v>
          </cell>
          <cell r="F8" t="str">
            <v>(CB) ADAPALENO GEL TOP 0,1% X 30 GR GLOBAL PHARMA</v>
          </cell>
          <cell r="H8" t="str">
            <v>MEDICAMENTOS</v>
          </cell>
          <cell r="I8" t="str">
            <v>ANTIACNEICOS</v>
          </cell>
          <cell r="J8">
            <v>0</v>
          </cell>
        </row>
        <row r="9">
          <cell r="B9">
            <v>828948</v>
          </cell>
          <cell r="C9">
            <v>6103</v>
          </cell>
          <cell r="D9" t="str">
            <v>P00190</v>
          </cell>
          <cell r="F9" t="str">
            <v>(CB) ALDROX COM REC 70 MG X 10</v>
          </cell>
          <cell r="H9" t="str">
            <v>MEDICAMENTOS</v>
          </cell>
          <cell r="I9" t="str">
            <v>METABóLICOS</v>
          </cell>
          <cell r="J9">
            <v>2</v>
          </cell>
        </row>
        <row r="10">
          <cell r="B10">
            <v>828949</v>
          </cell>
          <cell r="C10">
            <v>6428</v>
          </cell>
          <cell r="D10" t="str">
            <v>P00205</v>
          </cell>
          <cell r="F10" t="str">
            <v>(CB) ALENYS SUS NAS 27,5 MCG X 120 DSS</v>
          </cell>
          <cell r="H10" t="str">
            <v>MEDICAMENTOS</v>
          </cell>
          <cell r="I10" t="str">
            <v>CORTICOIDES</v>
          </cell>
          <cell r="J10">
            <v>31</v>
          </cell>
        </row>
        <row r="11">
          <cell r="B11">
            <v>828950</v>
          </cell>
          <cell r="C11">
            <v>6502</v>
          </cell>
          <cell r="D11" t="str">
            <v>P00301</v>
          </cell>
          <cell r="F11" t="str">
            <v>(CB) ALERGIOL FORTE SOL OFT 0,2% X 5 ML</v>
          </cell>
          <cell r="H11" t="str">
            <v>MEDICAMENTOS</v>
          </cell>
          <cell r="I11" t="str">
            <v>OFTALMOLóGICOS</v>
          </cell>
          <cell r="J11">
            <v>0</v>
          </cell>
        </row>
        <row r="12">
          <cell r="B12">
            <v>828951</v>
          </cell>
          <cell r="C12">
            <v>6104</v>
          </cell>
          <cell r="D12" t="str">
            <v>P00188</v>
          </cell>
          <cell r="F12" t="str">
            <v>(CB) ALERTEX COM 200 MG X 30</v>
          </cell>
          <cell r="H12" t="str">
            <v>MEDICAMENTOS</v>
          </cell>
          <cell r="I12" t="str">
            <v>SISTEMA NERVIOSO</v>
          </cell>
          <cell r="J12">
            <v>0</v>
          </cell>
        </row>
        <row r="13">
          <cell r="B13">
            <v>1027536</v>
          </cell>
          <cell r="C13">
            <v>6893</v>
          </cell>
          <cell r="D13" t="str">
            <v>P00326</v>
          </cell>
          <cell r="F13" t="str">
            <v>(CB) ALFEXA COM REC 180 MG X 30</v>
          </cell>
          <cell r="H13" t="str">
            <v>MEDICAMENTOS</v>
          </cell>
          <cell r="I13" t="str">
            <v>ALERGIAS</v>
          </cell>
          <cell r="J13">
            <v>32</v>
          </cell>
        </row>
        <row r="14">
          <cell r="B14">
            <v>828952</v>
          </cell>
          <cell r="C14">
            <v>6501</v>
          </cell>
          <cell r="D14" t="str">
            <v>P00302</v>
          </cell>
          <cell r="F14" t="str">
            <v>(CB) AMLODIPINO COM REC 5 MG X 30 OPKO</v>
          </cell>
          <cell r="H14" t="str">
            <v>MEDICAMENTOS</v>
          </cell>
          <cell r="I14" t="str">
            <v>CARDIOVASCULAR</v>
          </cell>
          <cell r="J14">
            <v>0</v>
          </cell>
        </row>
        <row r="15">
          <cell r="B15">
            <v>828953</v>
          </cell>
          <cell r="C15">
            <v>4077</v>
          </cell>
          <cell r="D15" t="str">
            <v>P00064</v>
          </cell>
          <cell r="F15" t="str">
            <v>(CB) AMOXICILINA POL SUS ORA 500 MG/5ML X 60 ML OPKO</v>
          </cell>
          <cell r="H15" t="str">
            <v>MEDICAMENTOS</v>
          </cell>
          <cell r="I15" t="str">
            <v>ANTIINFECCIOSOS</v>
          </cell>
          <cell r="J15">
            <v>10</v>
          </cell>
        </row>
        <row r="16">
          <cell r="B16">
            <v>828954</v>
          </cell>
          <cell r="C16">
            <v>6343</v>
          </cell>
          <cell r="D16" t="str">
            <v>P00202</v>
          </cell>
          <cell r="F16" t="str">
            <v>(CB) ANORO ELLIPTA POL INH ORA 55/22 MCG X 30</v>
          </cell>
          <cell r="H16" t="str">
            <v>MEDICAMENTOS</v>
          </cell>
          <cell r="I16" t="str">
            <v>RESPIRATORIO</v>
          </cell>
          <cell r="J16">
            <v>19</v>
          </cell>
        </row>
        <row r="17">
          <cell r="B17">
            <v>828955</v>
          </cell>
          <cell r="C17">
            <v>4956</v>
          </cell>
          <cell r="D17" t="str">
            <v>P00098</v>
          </cell>
          <cell r="F17" t="str">
            <v>(CB) ARCOXIA COM REC 60 MG X 14</v>
          </cell>
          <cell r="H17" t="str">
            <v>MEDICAMENTOS</v>
          </cell>
          <cell r="I17" t="str">
            <v>ANALGESIA</v>
          </cell>
          <cell r="J17">
            <v>0</v>
          </cell>
        </row>
        <row r="18">
          <cell r="B18">
            <v>828956</v>
          </cell>
          <cell r="C18">
            <v>4875</v>
          </cell>
          <cell r="D18" t="str">
            <v>P00095</v>
          </cell>
          <cell r="F18" t="str">
            <v>(CB) ARTROTIN COM REC 20 MG X 30</v>
          </cell>
          <cell r="H18" t="str">
            <v>MEDICAMENTOS</v>
          </cell>
          <cell r="I18" t="str">
            <v>REUMATOLóGICOS</v>
          </cell>
          <cell r="J18">
            <v>0</v>
          </cell>
        </row>
        <row r="19">
          <cell r="B19">
            <v>828957</v>
          </cell>
          <cell r="C19">
            <v>3931</v>
          </cell>
          <cell r="D19" t="str">
            <v>P00055</v>
          </cell>
          <cell r="F19" t="str">
            <v>(CB) ASERTIA SIS INT 20 MCG/24H X 1</v>
          </cell>
          <cell r="H19" t="str">
            <v>MEDICAMENTOS</v>
          </cell>
          <cell r="I19" t="str">
            <v>HORMONALES</v>
          </cell>
          <cell r="J19">
            <v>1</v>
          </cell>
        </row>
        <row r="20">
          <cell r="B20">
            <v>1553344</v>
          </cell>
          <cell r="C20">
            <v>7074</v>
          </cell>
          <cell r="D20" t="str">
            <v>P00341</v>
          </cell>
          <cell r="F20" t="str">
            <v>(CB) AURITUSS AER INH 25/250 MCG X 120 DSS</v>
          </cell>
          <cell r="H20" t="str">
            <v>MEDICAMENTOS</v>
          </cell>
          <cell r="I20" t="str">
            <v>RESPIRATORIO</v>
          </cell>
          <cell r="J20">
            <v>8</v>
          </cell>
        </row>
        <row r="21">
          <cell r="B21">
            <v>828958</v>
          </cell>
          <cell r="C21">
            <v>3587</v>
          </cell>
          <cell r="D21" t="str">
            <v>P00028</v>
          </cell>
          <cell r="F21" t="str">
            <v>(CB) AZATIOPRINA COM 50 MG X 100 ASCEND</v>
          </cell>
          <cell r="H21" t="str">
            <v>MEDICAMENTOS</v>
          </cell>
          <cell r="I21" t="str">
            <v>SISTEMA INMUNOLóGICO</v>
          </cell>
          <cell r="J21">
            <v>2</v>
          </cell>
        </row>
        <row r="22">
          <cell r="B22">
            <v>828959</v>
          </cell>
          <cell r="C22">
            <v>3450</v>
          </cell>
          <cell r="D22" t="str">
            <v>P00025</v>
          </cell>
          <cell r="F22" t="str">
            <v>(CB) AZITROM FORTE POL SUS ORA 400 MG/5ML X 30 ML</v>
          </cell>
          <cell r="H22" t="str">
            <v>MEDICAMENTOS</v>
          </cell>
          <cell r="I22" t="str">
            <v>ANTIINFECCIOSOS</v>
          </cell>
          <cell r="J22">
            <v>0</v>
          </cell>
        </row>
        <row r="23">
          <cell r="B23">
            <v>828960</v>
          </cell>
          <cell r="C23">
            <v>6506</v>
          </cell>
          <cell r="D23" t="str">
            <v>P00305</v>
          </cell>
          <cell r="F23" t="str">
            <v>(CB) BETAHISTINA COM 16 MG X 28 PINNACLE</v>
          </cell>
          <cell r="H23" t="str">
            <v>MEDICAMENTOS</v>
          </cell>
          <cell r="I23" t="str">
            <v>SISTEMA NERVIOSO</v>
          </cell>
          <cell r="J23">
            <v>4</v>
          </cell>
        </row>
        <row r="24">
          <cell r="B24">
            <v>828961</v>
          </cell>
          <cell r="C24">
            <v>5039</v>
          </cell>
          <cell r="D24" t="str">
            <v>P00101</v>
          </cell>
          <cell r="F24" t="str">
            <v>(CB) BIOPSOL COM 0,25 MG X 30</v>
          </cell>
          <cell r="H24" t="str">
            <v>MEDICAMENTOS</v>
          </cell>
          <cell r="I24" t="str">
            <v>SISTEMA NERVIOSO</v>
          </cell>
          <cell r="J24">
            <v>3</v>
          </cell>
        </row>
        <row r="25">
          <cell r="B25">
            <v>828962</v>
          </cell>
          <cell r="C25">
            <v>4745</v>
          </cell>
          <cell r="D25" t="str">
            <v>P00092</v>
          </cell>
          <cell r="F25" t="str">
            <v>(CB) BIOPSOL COM 1 MG X 30</v>
          </cell>
          <cell r="H25" t="str">
            <v>MEDICAMENTOS</v>
          </cell>
          <cell r="I25" t="str">
            <v>SISTEMA NERVIOSO</v>
          </cell>
          <cell r="J25">
            <v>0</v>
          </cell>
        </row>
        <row r="26">
          <cell r="B26">
            <v>828963</v>
          </cell>
          <cell r="C26">
            <v>3612</v>
          </cell>
          <cell r="D26" t="str">
            <v>P00032</v>
          </cell>
          <cell r="F26" t="str">
            <v>(CB) BLOX-D COM 16/12,5 MG X 30</v>
          </cell>
          <cell r="H26" t="str">
            <v>MEDICAMENTOS</v>
          </cell>
          <cell r="I26" t="str">
            <v>CARDIOVASCULAR</v>
          </cell>
          <cell r="J26">
            <v>0</v>
          </cell>
        </row>
        <row r="27">
          <cell r="B27">
            <v>828964</v>
          </cell>
          <cell r="C27">
            <v>5435</v>
          </cell>
          <cell r="D27" t="str">
            <v>P00144</v>
          </cell>
          <cell r="F27" t="str">
            <v>(CB) BRATESSE COM REC 800 MG X 180</v>
          </cell>
          <cell r="H27" t="str">
            <v>MEDICAMENTOS</v>
          </cell>
          <cell r="I27" t="str">
            <v>METABóLICOS</v>
          </cell>
          <cell r="J27">
            <v>0</v>
          </cell>
        </row>
        <row r="28">
          <cell r="B28">
            <v>828965</v>
          </cell>
          <cell r="C28">
            <v>4205</v>
          </cell>
          <cell r="D28" t="str">
            <v>P00075</v>
          </cell>
          <cell r="F28" t="str">
            <v>(CB) BREXOVENT LF AER INH 125 MCG X 120 DSS</v>
          </cell>
          <cell r="H28" t="str">
            <v>MEDICAMENTOS</v>
          </cell>
          <cell r="I28" t="str">
            <v>RESPIRATORIO</v>
          </cell>
          <cell r="J28">
            <v>0</v>
          </cell>
        </row>
        <row r="29">
          <cell r="B29">
            <v>1363515</v>
          </cell>
          <cell r="C29">
            <v>7044</v>
          </cell>
          <cell r="D29" t="str">
            <v>P00331</v>
          </cell>
          <cell r="F29" t="str">
            <v>(CB) CABERTRIX COM 0,5 MG X 4</v>
          </cell>
          <cell r="H29" t="str">
            <v>MEDICAMENTOS</v>
          </cell>
          <cell r="I29" t="str">
            <v>HORMONALES</v>
          </cell>
          <cell r="J29">
            <v>3</v>
          </cell>
        </row>
        <row r="30">
          <cell r="B30">
            <v>828966</v>
          </cell>
          <cell r="C30">
            <v>5375</v>
          </cell>
          <cell r="D30" t="str">
            <v>P00132</v>
          </cell>
          <cell r="F30" t="str">
            <v>(CB) CALCITRIOL CAP BLA 0,5 MCG X 30 REUTTER</v>
          </cell>
          <cell r="H30" t="str">
            <v>MEDICAMENTOS</v>
          </cell>
          <cell r="I30" t="str">
            <v>VITAMINAS Y MINERALES</v>
          </cell>
          <cell r="J30">
            <v>-1</v>
          </cell>
        </row>
        <row r="31">
          <cell r="B31">
            <v>828967</v>
          </cell>
          <cell r="C31">
            <v>5128</v>
          </cell>
          <cell r="D31" t="str">
            <v>P00103</v>
          </cell>
          <cell r="F31" t="str">
            <v>(CB) CEFUROXIMA COM REC 500 MG X 14 ASCEND</v>
          </cell>
          <cell r="H31" t="str">
            <v>MEDICAMENTOS</v>
          </cell>
          <cell r="I31" t="str">
            <v>ANTIINFECCIOSOS</v>
          </cell>
          <cell r="J31">
            <v>0</v>
          </cell>
        </row>
        <row r="32">
          <cell r="B32">
            <v>828968</v>
          </cell>
          <cell r="C32">
            <v>5210</v>
          </cell>
          <cell r="D32" t="str">
            <v>P00118</v>
          </cell>
          <cell r="F32" t="str">
            <v>(CB) CIBLEX COM REC 30 MG X 30</v>
          </cell>
          <cell r="H32" t="str">
            <v>MEDICAMENTOS</v>
          </cell>
          <cell r="I32" t="str">
            <v>SISTEMA NERVIOSO</v>
          </cell>
          <cell r="J32">
            <v>0</v>
          </cell>
        </row>
        <row r="33">
          <cell r="B33">
            <v>828969</v>
          </cell>
          <cell r="C33">
            <v>5254</v>
          </cell>
          <cell r="D33" t="str">
            <v>P00122</v>
          </cell>
          <cell r="F33" t="str">
            <v>(CB) CIDIMUS CAP 1 MG X 100</v>
          </cell>
          <cell r="H33" t="str">
            <v>MEDICAMENTOS</v>
          </cell>
          <cell r="I33" t="str">
            <v>SISTEMA INMUNOLóGICO</v>
          </cell>
          <cell r="J33">
            <v>0</v>
          </cell>
        </row>
        <row r="34">
          <cell r="B34">
            <v>828970</v>
          </cell>
          <cell r="C34">
            <v>4734</v>
          </cell>
          <cell r="D34" t="str">
            <v>P00090</v>
          </cell>
          <cell r="F34" t="str">
            <v>(CB) CIDOTEN RAPI-LENTO SUS INY 5 ML X 1</v>
          </cell>
          <cell r="H34" t="str">
            <v>MEDICAMENTOS</v>
          </cell>
          <cell r="I34" t="str">
            <v>CORTICOIDES</v>
          </cell>
          <cell r="J34">
            <v>0</v>
          </cell>
        </row>
        <row r="35">
          <cell r="B35">
            <v>828971</v>
          </cell>
          <cell r="C35">
            <v>6322</v>
          </cell>
          <cell r="D35" t="str">
            <v>P00199</v>
          </cell>
          <cell r="F35" t="str">
            <v>(CB) CIPROFIBRATO CAP 100 MG X 30 ALPES CHEMIE</v>
          </cell>
          <cell r="H35" t="str">
            <v>MEDICAMENTOS</v>
          </cell>
          <cell r="I35" t="str">
            <v>CARDIOVASCULAR</v>
          </cell>
          <cell r="J35">
            <v>0</v>
          </cell>
        </row>
        <row r="36">
          <cell r="B36">
            <v>828972</v>
          </cell>
          <cell r="C36">
            <v>3451</v>
          </cell>
          <cell r="D36" t="str">
            <v>P00026</v>
          </cell>
          <cell r="F36" t="str">
            <v>(CB) CLARITROMICINA POL SUS ORA 250 MG/5ML X 60 ML NEOETHICALS</v>
          </cell>
          <cell r="H36" t="str">
            <v>MEDICAMENTOS</v>
          </cell>
          <cell r="I36" t="str">
            <v>ANTIINFECCIOSOS</v>
          </cell>
          <cell r="J36">
            <v>3</v>
          </cell>
        </row>
        <row r="37">
          <cell r="B37">
            <v>1090009</v>
          </cell>
          <cell r="C37">
            <v>6923</v>
          </cell>
          <cell r="D37" t="str">
            <v>P00329</v>
          </cell>
          <cell r="F37" t="str">
            <v>(CB) CLOTRIMAZOL OVU 500 MG X 1 PASTEUR</v>
          </cell>
          <cell r="H37" t="str">
            <v>MEDICAMENTOS</v>
          </cell>
          <cell r="I37" t="str">
            <v>ANTIINFECCIOSOS</v>
          </cell>
          <cell r="J37">
            <v>4</v>
          </cell>
        </row>
        <row r="38">
          <cell r="B38">
            <v>828973</v>
          </cell>
          <cell r="C38">
            <v>5696</v>
          </cell>
          <cell r="D38" t="str">
            <v>P00168</v>
          </cell>
          <cell r="F38" t="str">
            <v>(CB) COLEKAL POL SOL ORA 50.000 UI X 2</v>
          </cell>
          <cell r="H38" t="str">
            <v>MEDICAMENTOS</v>
          </cell>
          <cell r="I38" t="str">
            <v>VITAMINAS Y MINERALES</v>
          </cell>
          <cell r="J38">
            <v>0</v>
          </cell>
        </row>
        <row r="39">
          <cell r="B39">
            <v>828974</v>
          </cell>
          <cell r="C39">
            <v>5440</v>
          </cell>
          <cell r="D39" t="str">
            <v>P00147</v>
          </cell>
          <cell r="F39" t="str">
            <v>(CB) CROLIM CAP 0,5 MG X 50</v>
          </cell>
          <cell r="H39" t="str">
            <v>MEDICAMENTOS</v>
          </cell>
          <cell r="I39" t="str">
            <v>SISTEMA INMUNOLóGICO</v>
          </cell>
          <cell r="J39">
            <v>0</v>
          </cell>
        </row>
        <row r="40">
          <cell r="B40">
            <v>1382308</v>
          </cell>
          <cell r="C40">
            <v>7055</v>
          </cell>
          <cell r="D40" t="str">
            <v>P00336</v>
          </cell>
          <cell r="F40" t="str">
            <v>(CB) DABIFIB CAP 150 MG X 60</v>
          </cell>
          <cell r="H40" t="str">
            <v>MEDICAMENTOS</v>
          </cell>
          <cell r="I40" t="str">
            <v>CARDIOVASCULAR</v>
          </cell>
          <cell r="J40">
            <v>3</v>
          </cell>
        </row>
        <row r="41">
          <cell r="B41">
            <v>828975</v>
          </cell>
          <cell r="C41">
            <v>4977</v>
          </cell>
          <cell r="D41" t="str">
            <v>P00097</v>
          </cell>
          <cell r="F41" t="str">
            <v>(CB) DACAM RAPI-LENTO SUS INY 3 ML X 1</v>
          </cell>
          <cell r="H41" t="str">
            <v>MEDICAMENTOS</v>
          </cell>
          <cell r="I41" t="str">
            <v>CORTICOIDES</v>
          </cell>
          <cell r="J41">
            <v>0</v>
          </cell>
        </row>
        <row r="42">
          <cell r="B42">
            <v>828976</v>
          </cell>
          <cell r="C42">
            <v>4192</v>
          </cell>
          <cell r="D42" t="str">
            <v>P00072</v>
          </cell>
          <cell r="F42" t="str">
            <v>(CB) DEPO-MEDROL SUS INY 40 MG/ML X 1</v>
          </cell>
          <cell r="H42" t="str">
            <v>MEDICAMENTOS</v>
          </cell>
          <cell r="I42" t="str">
            <v>CORTICOIDES</v>
          </cell>
          <cell r="J42">
            <v>2</v>
          </cell>
        </row>
        <row r="43">
          <cell r="B43">
            <v>828977</v>
          </cell>
          <cell r="C43">
            <v>5562</v>
          </cell>
          <cell r="D43" t="str">
            <v>P00154</v>
          </cell>
          <cell r="F43" t="str">
            <v>(CB) DICLOFENACO COM REC 50 MG X 10 BADEN</v>
          </cell>
          <cell r="H43" t="str">
            <v>MEDICAMENTOS</v>
          </cell>
          <cell r="I43" t="str">
            <v>ANALGESIA</v>
          </cell>
          <cell r="J43">
            <v>0</v>
          </cell>
        </row>
        <row r="44">
          <cell r="B44">
            <v>858466</v>
          </cell>
          <cell r="C44">
            <v>6663</v>
          </cell>
          <cell r="D44" t="str">
            <v>P00310</v>
          </cell>
          <cell r="F44" t="str">
            <v>(CB) DIENOGEST/ETINILESTRADIOL COM REC 2/0,03 MG X 28</v>
          </cell>
          <cell r="H44" t="str">
            <v>MEDICAMENTOS</v>
          </cell>
          <cell r="I44" t="str">
            <v>HORMONALES</v>
          </cell>
          <cell r="J44">
            <v>0</v>
          </cell>
        </row>
        <row r="45">
          <cell r="B45">
            <v>828978</v>
          </cell>
          <cell r="C45">
            <v>3911</v>
          </cell>
          <cell r="D45" t="str">
            <v>P00059</v>
          </cell>
          <cell r="F45" t="str">
            <v>(CB) DIPHERELINE LIO SUS INY 11,25 MG X 1</v>
          </cell>
          <cell r="H45" t="str">
            <v>MEDICAMENTOS</v>
          </cell>
          <cell r="I45" t="str">
            <v>HORMONALES</v>
          </cell>
          <cell r="J45">
            <v>20</v>
          </cell>
        </row>
        <row r="46">
          <cell r="B46">
            <v>828979</v>
          </cell>
          <cell r="C46">
            <v>6173</v>
          </cell>
          <cell r="D46" t="str">
            <v>P00193</v>
          </cell>
          <cell r="F46" t="str">
            <v>(CB) DISFLAX COM 30 MG X 10</v>
          </cell>
          <cell r="H46" t="str">
            <v>MEDICAMENTOS</v>
          </cell>
          <cell r="I46" t="str">
            <v>CORTICOIDES</v>
          </cell>
          <cell r="J46">
            <v>0</v>
          </cell>
        </row>
        <row r="47">
          <cell r="B47">
            <v>828980</v>
          </cell>
          <cell r="C47">
            <v>5569</v>
          </cell>
          <cell r="D47" t="str">
            <v>P00158</v>
          </cell>
          <cell r="F47" t="str">
            <v>(CB) DISLEP COM 25 MG X 20</v>
          </cell>
          <cell r="H47" t="str">
            <v>MEDICAMENTOS</v>
          </cell>
          <cell r="I47" t="str">
            <v>GASTROINTESTINAL</v>
          </cell>
          <cell r="J47">
            <v>5</v>
          </cell>
        </row>
        <row r="48">
          <cell r="B48">
            <v>828981</v>
          </cell>
          <cell r="C48">
            <v>3616</v>
          </cell>
          <cell r="D48" t="str">
            <v>P00036</v>
          </cell>
          <cell r="F48" t="str">
            <v>(CB) DOLOVERINA COM LP 200 MG X 20</v>
          </cell>
          <cell r="H48" t="str">
            <v>MEDICAMENTOS</v>
          </cell>
          <cell r="I48" t="str">
            <v>GASTROINTESTINAL</v>
          </cell>
          <cell r="J48">
            <v>0</v>
          </cell>
        </row>
        <row r="49">
          <cell r="B49">
            <v>858596</v>
          </cell>
          <cell r="C49">
            <v>6664</v>
          </cell>
          <cell r="D49" t="str">
            <v>P00311</v>
          </cell>
          <cell r="F49" t="str">
            <v>(CB) DORZOLAMIDA/TIMOLOL SOL OFT 20/5 MG X 5 ML SEVEN PHARMA</v>
          </cell>
          <cell r="H49" t="str">
            <v>MEDICAMENTOS</v>
          </cell>
          <cell r="I49" t="str">
            <v>OFTALMOLóGICOS</v>
          </cell>
          <cell r="J49">
            <v>2</v>
          </cell>
        </row>
        <row r="50">
          <cell r="B50">
            <v>828982</v>
          </cell>
          <cell r="C50">
            <v>5372</v>
          </cell>
          <cell r="D50" t="str">
            <v>P00129</v>
          </cell>
          <cell r="F50" t="str">
            <v>(CB) DOSTINEX COM 0,5 MG X 2</v>
          </cell>
          <cell r="H50" t="str">
            <v>MEDICAMENTOS</v>
          </cell>
          <cell r="I50" t="str">
            <v>HORMONALES</v>
          </cell>
          <cell r="J50">
            <v>0</v>
          </cell>
        </row>
        <row r="51">
          <cell r="B51">
            <v>1552690</v>
          </cell>
          <cell r="C51">
            <v>7073</v>
          </cell>
          <cell r="D51" t="str">
            <v>P00340</v>
          </cell>
          <cell r="F51" t="str">
            <v>(CB) DULOXETINA CAP GRA 60 MG X 30 ALEMBIC</v>
          </cell>
          <cell r="H51" t="str">
            <v>MEDICAMENTOS</v>
          </cell>
          <cell r="I51" t="str">
            <v>SISTEMA NERVIOSO</v>
          </cell>
          <cell r="J51">
            <v>3</v>
          </cell>
        </row>
        <row r="52">
          <cell r="B52">
            <v>858648</v>
          </cell>
          <cell r="C52">
            <v>6666</v>
          </cell>
          <cell r="D52" t="str">
            <v>P00313</v>
          </cell>
          <cell r="F52" t="str">
            <v>(CB) DUOTRAV SOL OFT 0,004%/0,5% X 2,5 ML</v>
          </cell>
          <cell r="H52" t="str">
            <v>MEDICAMENTOS</v>
          </cell>
          <cell r="I52" t="str">
            <v>OFTALMOLóGICOS</v>
          </cell>
          <cell r="J52">
            <v>0</v>
          </cell>
        </row>
        <row r="53">
          <cell r="B53">
            <v>828983</v>
          </cell>
          <cell r="C53">
            <v>4206</v>
          </cell>
          <cell r="D53" t="str">
            <v>P00076</v>
          </cell>
          <cell r="F53" t="str">
            <v>(CB) DUTASVITAE CAP BLA 0,5 MG X 30</v>
          </cell>
          <cell r="H53" t="str">
            <v>MEDICAMENTOS</v>
          </cell>
          <cell r="I53" t="str">
            <v>UROLOGíA</v>
          </cell>
          <cell r="J53">
            <v>0</v>
          </cell>
        </row>
        <row r="54">
          <cell r="B54">
            <v>828984</v>
          </cell>
          <cell r="C54">
            <v>4150</v>
          </cell>
          <cell r="D54" t="str">
            <v>P00071</v>
          </cell>
          <cell r="F54" t="str">
            <v>(CB) ELIQUIS COM REC 5 MG X 60</v>
          </cell>
          <cell r="H54" t="str">
            <v>MEDICAMENTOS</v>
          </cell>
          <cell r="I54" t="str">
            <v>CARDIOVASCULAR</v>
          </cell>
          <cell r="J54">
            <v>3</v>
          </cell>
        </row>
        <row r="55">
          <cell r="B55">
            <v>828985</v>
          </cell>
          <cell r="C55">
            <v>5441</v>
          </cell>
          <cell r="D55" t="str">
            <v>P00148</v>
          </cell>
          <cell r="F55" t="str">
            <v>(CB) ESCITALOPRAM COM REC 10 MG X 30 OPKO</v>
          </cell>
          <cell r="H55" t="str">
            <v>MEDICAMENTOS</v>
          </cell>
          <cell r="I55" t="str">
            <v>SISTEMA NERVIOSO</v>
          </cell>
          <cell r="J55">
            <v>0</v>
          </cell>
        </row>
        <row r="56">
          <cell r="B56">
            <v>828986</v>
          </cell>
          <cell r="C56">
            <v>6105</v>
          </cell>
          <cell r="D56" t="str">
            <v>P00189</v>
          </cell>
          <cell r="F56" t="str">
            <v>(CB) ESCITALOPRAM COM REC 10 MG X 30 SEVEN PHARMA</v>
          </cell>
          <cell r="H56" t="str">
            <v>MEDICAMENTOS</v>
          </cell>
          <cell r="I56" t="str">
            <v>SISTEMA NERVIOSO</v>
          </cell>
          <cell r="J56">
            <v>29</v>
          </cell>
        </row>
        <row r="57">
          <cell r="B57">
            <v>828987</v>
          </cell>
          <cell r="C57">
            <v>3933</v>
          </cell>
          <cell r="D57" t="str">
            <v>P00057</v>
          </cell>
          <cell r="F57" t="str">
            <v>(CB) ESPERCIL COM REC 500 MG X 20</v>
          </cell>
          <cell r="H57" t="str">
            <v>MEDICAMENTOS</v>
          </cell>
          <cell r="I57" t="str">
            <v>SISTEMA CIRCULATORIO</v>
          </cell>
          <cell r="J57">
            <v>1</v>
          </cell>
        </row>
        <row r="58">
          <cell r="B58">
            <v>828988</v>
          </cell>
          <cell r="C58">
            <v>6429</v>
          </cell>
          <cell r="D58" t="str">
            <v>P00206</v>
          </cell>
          <cell r="F58" t="str">
            <v>(CB) EURODERM CRE TOP 0,1% X 15 GR</v>
          </cell>
          <cell r="H58" t="str">
            <v>MEDICAMENTOS</v>
          </cell>
          <cell r="I58" t="str">
            <v>CORTICOIDES</v>
          </cell>
          <cell r="J58">
            <v>1</v>
          </cell>
        </row>
        <row r="59">
          <cell r="B59">
            <v>828989</v>
          </cell>
          <cell r="C59">
            <v>5158</v>
          </cell>
          <cell r="D59" t="str">
            <v>P00114</v>
          </cell>
          <cell r="F59" t="str">
            <v>(CB) EUTIROX COM 100 MCG X 100</v>
          </cell>
          <cell r="H59" t="str">
            <v>MEDICAMENTOS</v>
          </cell>
          <cell r="I59" t="str">
            <v>TIROIDES</v>
          </cell>
          <cell r="J59">
            <v>0</v>
          </cell>
        </row>
        <row r="60">
          <cell r="B60">
            <v>828990</v>
          </cell>
          <cell r="C60">
            <v>3854</v>
          </cell>
          <cell r="D60" t="str">
            <v>P00048</v>
          </cell>
          <cell r="F60" t="str">
            <v>(CB) EUTIROX COM 50 MCG X 100</v>
          </cell>
          <cell r="H60" t="str">
            <v>MEDICAMENTOS</v>
          </cell>
          <cell r="I60" t="str">
            <v>TIROIDES</v>
          </cell>
          <cell r="J60">
            <v>49</v>
          </cell>
        </row>
        <row r="61">
          <cell r="B61">
            <v>828991</v>
          </cell>
          <cell r="C61">
            <v>3934</v>
          </cell>
          <cell r="D61" t="str">
            <v>P00058</v>
          </cell>
          <cell r="F61" t="str">
            <v>(CB) EUTIROX COM 88 MCG X 50</v>
          </cell>
          <cell r="H61" t="str">
            <v>MEDICAMENTOS</v>
          </cell>
          <cell r="I61" t="str">
            <v>TIROIDES</v>
          </cell>
          <cell r="J61">
            <v>0</v>
          </cell>
        </row>
        <row r="62">
          <cell r="B62">
            <v>828992</v>
          </cell>
          <cell r="C62">
            <v>5374</v>
          </cell>
          <cell r="D62" t="str">
            <v>P00130</v>
          </cell>
          <cell r="F62" t="str">
            <v>(CB) EZETIMIBA/SIMVASTATINA COM 10/20 MG X 28 ASCEND</v>
          </cell>
          <cell r="H62" t="str">
            <v>MEDICAMENTOS</v>
          </cell>
          <cell r="I62" t="str">
            <v>CARDIOVASCULAR</v>
          </cell>
          <cell r="J62">
            <v>2</v>
          </cell>
        </row>
        <row r="63">
          <cell r="B63">
            <v>996972</v>
          </cell>
          <cell r="C63">
            <v>6834</v>
          </cell>
          <cell r="D63" t="str">
            <v>P00322</v>
          </cell>
          <cell r="F63" t="str">
            <v>(CB) EZTIM COM 10 MG X 28 SEVEN PHARMA</v>
          </cell>
          <cell r="H63" t="str">
            <v>MEDICAMENTOS</v>
          </cell>
          <cell r="I63" t="str">
            <v>CARDIOVASCULAR</v>
          </cell>
          <cell r="J63">
            <v>0</v>
          </cell>
        </row>
        <row r="64">
          <cell r="B64">
            <v>828993</v>
          </cell>
          <cell r="C64">
            <v>5524</v>
          </cell>
          <cell r="D64" t="str">
            <v>P00150</v>
          </cell>
          <cell r="F64" t="str">
            <v>(CB) FENOTEROL/IPRATROPIO AER INH 50/20 MCG X 200 INPAC PHARMA</v>
          </cell>
          <cell r="H64" t="str">
            <v>MEDICAMENTOS</v>
          </cell>
          <cell r="I64" t="str">
            <v>RESPIRATORIO</v>
          </cell>
          <cell r="J64">
            <v>4</v>
          </cell>
        </row>
        <row r="65">
          <cell r="B65">
            <v>1382309</v>
          </cell>
          <cell r="C65">
            <v>7056</v>
          </cell>
          <cell r="D65" t="str">
            <v>P00337</v>
          </cell>
          <cell r="F65" t="str">
            <v>(CB) FIBROLOW LIDOSE CAP 200 MG X 30</v>
          </cell>
          <cell r="H65" t="str">
            <v>MEDICAMENTOS</v>
          </cell>
          <cell r="I65" t="str">
            <v>CARDIOVASCULAR</v>
          </cell>
          <cell r="J65">
            <v>0</v>
          </cell>
        </row>
        <row r="66">
          <cell r="B66">
            <v>828994</v>
          </cell>
          <cell r="C66">
            <v>4356</v>
          </cell>
          <cell r="D66" t="str">
            <v>P00084</v>
          </cell>
          <cell r="F66" t="str">
            <v>(CB) FINASTERIDA COM REC 5 MG X 30 SEVEN PHARMA</v>
          </cell>
          <cell r="H66" t="str">
            <v>MEDICAMENTOS</v>
          </cell>
          <cell r="I66" t="str">
            <v>UROLOGíA</v>
          </cell>
          <cell r="J66">
            <v>0</v>
          </cell>
        </row>
        <row r="67">
          <cell r="B67">
            <v>828995</v>
          </cell>
          <cell r="C67">
            <v>4353</v>
          </cell>
          <cell r="D67" t="str">
            <v>P00081</v>
          </cell>
          <cell r="F67" t="str">
            <v>(CB) FLIXONASE SUS NEB NAS 50 MCG X 120 DSS</v>
          </cell>
          <cell r="H67" t="str">
            <v>MEDICAMENTOS</v>
          </cell>
          <cell r="I67" t="str">
            <v>RESPIRATORIO</v>
          </cell>
          <cell r="J67">
            <v>1</v>
          </cell>
        </row>
        <row r="68">
          <cell r="B68">
            <v>828996</v>
          </cell>
          <cell r="C68">
            <v>6505</v>
          </cell>
          <cell r="D68" t="str">
            <v>P00304</v>
          </cell>
          <cell r="F68" t="str">
            <v>(CB) FLIXOTIDE LF AER INH 250 MCG X 120 DSS</v>
          </cell>
          <cell r="H68" t="str">
            <v>MEDICAMENTOS</v>
          </cell>
          <cell r="I68" t="str">
            <v>RESPIRATORIO</v>
          </cell>
          <cell r="J68">
            <v>1</v>
          </cell>
        </row>
        <row r="69">
          <cell r="B69">
            <v>828997</v>
          </cell>
          <cell r="C69">
            <v>5069</v>
          </cell>
          <cell r="D69" t="str">
            <v>P00104</v>
          </cell>
          <cell r="F69" t="str">
            <v>(CB) FLUSACORT AER INH 25/125 MCG X 120 DSS</v>
          </cell>
          <cell r="H69" t="str">
            <v>MEDICAMENTOS</v>
          </cell>
          <cell r="I69" t="str">
            <v>RESPIRATORIO</v>
          </cell>
          <cell r="J69">
            <v>21</v>
          </cell>
        </row>
        <row r="70">
          <cell r="B70">
            <v>828998</v>
          </cell>
          <cell r="C70">
            <v>5527</v>
          </cell>
          <cell r="D70" t="str">
            <v>P00153</v>
          </cell>
          <cell r="F70" t="str">
            <v>(CB) FLUSACORT AER INH 25/250 MCG X 120</v>
          </cell>
          <cell r="H70" t="str">
            <v>MEDICAMENTOS</v>
          </cell>
          <cell r="I70" t="str">
            <v>RESPIRATORIO</v>
          </cell>
          <cell r="J70">
            <v>0</v>
          </cell>
        </row>
        <row r="71">
          <cell r="B71">
            <v>1382305</v>
          </cell>
          <cell r="C71">
            <v>7053</v>
          </cell>
          <cell r="D71" t="str">
            <v>P00334</v>
          </cell>
          <cell r="F71" t="str">
            <v>(CB) FLUSONA AER INH 125 MCG X 120 DSS</v>
          </cell>
          <cell r="H71" t="str">
            <v>MEDICAMENTOS</v>
          </cell>
          <cell r="I71" t="str">
            <v>RESPIRATORIO</v>
          </cell>
          <cell r="J71">
            <v>10</v>
          </cell>
        </row>
        <row r="72">
          <cell r="B72">
            <v>828999</v>
          </cell>
          <cell r="C72">
            <v>5209</v>
          </cell>
          <cell r="D72" t="str">
            <v>P00117</v>
          </cell>
          <cell r="F72" t="str">
            <v>(CB) FLUTAMIDA COM 250 MG X 30</v>
          </cell>
          <cell r="H72" t="str">
            <v>MEDICAMENTOS</v>
          </cell>
          <cell r="I72" t="str">
            <v>UROLOGíA</v>
          </cell>
          <cell r="J72">
            <v>1</v>
          </cell>
        </row>
        <row r="73">
          <cell r="B73">
            <v>829000</v>
          </cell>
          <cell r="C73">
            <v>5427</v>
          </cell>
          <cell r="D73" t="str">
            <v>P00143</v>
          </cell>
          <cell r="F73" t="str">
            <v>(CB) FLUTICORT AER INH 125 MCG X 120 DSS</v>
          </cell>
          <cell r="H73" t="str">
            <v>MEDICAMENTOS</v>
          </cell>
          <cell r="I73" t="str">
            <v>RESPIRATORIO</v>
          </cell>
          <cell r="J73">
            <v>0</v>
          </cell>
        </row>
        <row r="74">
          <cell r="B74">
            <v>829001</v>
          </cell>
          <cell r="C74">
            <v>3981</v>
          </cell>
          <cell r="D74" t="str">
            <v>P00060</v>
          </cell>
          <cell r="F74" t="str">
            <v>(CB) FORXIGA COM REC 10 MG X 28</v>
          </cell>
          <cell r="H74" t="str">
            <v>MEDICAMENTOS</v>
          </cell>
          <cell r="I74" t="str">
            <v>METABóLICOS</v>
          </cell>
          <cell r="J74">
            <v>20</v>
          </cell>
        </row>
        <row r="75">
          <cell r="B75">
            <v>829002</v>
          </cell>
          <cell r="C75">
            <v>5910</v>
          </cell>
          <cell r="D75" t="str">
            <v>P00182</v>
          </cell>
          <cell r="F75" t="str">
            <v>(CB) GABAPENTINA CAP 300 MG X 30 ASCEND</v>
          </cell>
          <cell r="H75" t="str">
            <v>MEDICAMENTOS</v>
          </cell>
          <cell r="I75" t="str">
            <v>SISTEMA NERVIOSO</v>
          </cell>
          <cell r="J75">
            <v>0</v>
          </cell>
        </row>
        <row r="76">
          <cell r="B76">
            <v>829003</v>
          </cell>
          <cell r="C76">
            <v>5133</v>
          </cell>
          <cell r="D76" t="str">
            <v>P00112</v>
          </cell>
          <cell r="F76" t="str">
            <v>(CB) GALVUS COM 50 MG X 56</v>
          </cell>
          <cell r="H76" t="str">
            <v>MEDICAMENTOS</v>
          </cell>
          <cell r="I76" t="str">
            <v>METABóLICOS</v>
          </cell>
          <cell r="J76">
            <v>0</v>
          </cell>
        </row>
        <row r="77">
          <cell r="B77">
            <v>829004</v>
          </cell>
          <cell r="C77">
            <v>3618</v>
          </cell>
          <cell r="D77" t="str">
            <v>P00038</v>
          </cell>
          <cell r="F77" t="str">
            <v>(CB) GALVUS MET COM REC 50/1000 MG X 56</v>
          </cell>
          <cell r="H77" t="str">
            <v>MEDICAMENTOS</v>
          </cell>
          <cell r="I77" t="str">
            <v>METABóLICOS</v>
          </cell>
          <cell r="J77">
            <v>0</v>
          </cell>
        </row>
        <row r="78">
          <cell r="B78">
            <v>829005</v>
          </cell>
          <cell r="C78">
            <v>5124</v>
          </cell>
          <cell r="D78" t="str">
            <v>P00111</v>
          </cell>
          <cell r="F78" t="str">
            <v>(CB) GALVUS MET COM REC 50/500 MG X 56</v>
          </cell>
          <cell r="H78" t="str">
            <v>MEDICAMENTOS</v>
          </cell>
          <cell r="I78" t="str">
            <v>METABóLICOS</v>
          </cell>
          <cell r="J78">
            <v>0</v>
          </cell>
        </row>
        <row r="79">
          <cell r="B79">
            <v>829006</v>
          </cell>
          <cell r="C79">
            <v>4354</v>
          </cell>
          <cell r="D79" t="str">
            <v>P00082</v>
          </cell>
          <cell r="F79" t="str">
            <v>(CB) GALVUS MET COM REC 50/850 MG X 56</v>
          </cell>
          <cell r="H79" t="str">
            <v>MEDICAMENTOS</v>
          </cell>
          <cell r="I79" t="str">
            <v>METABóLICOS</v>
          </cell>
          <cell r="J79">
            <v>0</v>
          </cell>
        </row>
        <row r="80">
          <cell r="B80">
            <v>1089767</v>
          </cell>
          <cell r="C80">
            <v>6921</v>
          </cell>
          <cell r="D80" t="str">
            <v>P00327</v>
          </cell>
          <cell r="F80" t="str">
            <v>(CB) GESTEL CAP 200 MG X 30</v>
          </cell>
          <cell r="H80" t="str">
            <v>MEDICAMENTOS</v>
          </cell>
          <cell r="I80" t="str">
            <v>HORMONALES</v>
          </cell>
          <cell r="J80">
            <v>0</v>
          </cell>
        </row>
        <row r="81">
          <cell r="B81">
            <v>829007</v>
          </cell>
          <cell r="C81">
            <v>5652</v>
          </cell>
          <cell r="D81" t="str">
            <v>P00164</v>
          </cell>
          <cell r="F81" t="str">
            <v>(CB) GLAUSOLETS PLUS SOL OFT X 5 ML</v>
          </cell>
          <cell r="H81" t="str">
            <v>MEDICAMENTOS</v>
          </cell>
          <cell r="I81" t="str">
            <v>OFTALMOLóGICOS</v>
          </cell>
          <cell r="J81">
            <v>0</v>
          </cell>
        </row>
        <row r="82">
          <cell r="B82">
            <v>829008</v>
          </cell>
          <cell r="C82">
            <v>6250</v>
          </cell>
          <cell r="D82" t="str">
            <v>P00195</v>
          </cell>
          <cell r="F82" t="str">
            <v>(CB) GLUAMET COM REC 50/850 MG X 60</v>
          </cell>
          <cell r="H82" t="str">
            <v>MEDICAMENTOS</v>
          </cell>
          <cell r="I82" t="str">
            <v>METABóLICOS</v>
          </cell>
          <cell r="J82">
            <v>0</v>
          </cell>
        </row>
        <row r="83">
          <cell r="B83">
            <v>855813</v>
          </cell>
          <cell r="C83">
            <v>6625</v>
          </cell>
          <cell r="D83" t="str">
            <v>P00309</v>
          </cell>
          <cell r="F83" t="str">
            <v>(CB) GRIFODILZEM COM 60 MG X 60</v>
          </cell>
          <cell r="H83" t="str">
            <v>MEDICAMENTOS</v>
          </cell>
          <cell r="I83" t="str">
            <v>CARDIOVASCULAR</v>
          </cell>
          <cell r="J83">
            <v>0</v>
          </cell>
        </row>
        <row r="84">
          <cell r="B84">
            <v>1553788</v>
          </cell>
          <cell r="C84">
            <v>7075</v>
          </cell>
          <cell r="D84" t="str">
            <v>P00342</v>
          </cell>
          <cell r="F84" t="str">
            <v>(CB) HEMOVAL COM MAS 100 MG X 40</v>
          </cell>
          <cell r="H84" t="str">
            <v>MEDICAMENTOS</v>
          </cell>
          <cell r="I84" t="str">
            <v>VITAMINAS Y MINERALES</v>
          </cell>
          <cell r="J84">
            <v>3</v>
          </cell>
        </row>
        <row r="85">
          <cell r="B85">
            <v>829009</v>
          </cell>
          <cell r="C85">
            <v>4149</v>
          </cell>
          <cell r="D85" t="str">
            <v>P00070</v>
          </cell>
          <cell r="F85" t="str">
            <v>(CB) IDENA COM REC 150 MG X 1</v>
          </cell>
          <cell r="H85" t="str">
            <v>MEDICAMENTOS</v>
          </cell>
          <cell r="I85" t="str">
            <v>METABóLICOS</v>
          </cell>
          <cell r="J85">
            <v>0</v>
          </cell>
        </row>
        <row r="86">
          <cell r="B86">
            <v>829010</v>
          </cell>
          <cell r="C86">
            <v>3796</v>
          </cell>
          <cell r="D86" t="str">
            <v>P00045</v>
          </cell>
          <cell r="F86" t="str">
            <v>(CB) IMPLANON IMP 68 MG X 1</v>
          </cell>
          <cell r="H86" t="str">
            <v>MEDICAMENTOS</v>
          </cell>
          <cell r="I86" t="str">
            <v>HORMONALES</v>
          </cell>
          <cell r="J86">
            <v>2</v>
          </cell>
        </row>
        <row r="87">
          <cell r="B87">
            <v>829011</v>
          </cell>
          <cell r="C87">
            <v>3772</v>
          </cell>
          <cell r="D87" t="str">
            <v>P00044</v>
          </cell>
          <cell r="F87" t="str">
            <v>(CB) INSULATARD (NPH) PENFILL SUS INY 100 UI/ML X 3 ML X 5 (INTERMEDIA)</v>
          </cell>
          <cell r="H87" t="str">
            <v>MEDICAMENTOS</v>
          </cell>
          <cell r="I87" t="str">
            <v>METABóLICOS</v>
          </cell>
          <cell r="J87">
            <v>0</v>
          </cell>
        </row>
        <row r="88">
          <cell r="B88">
            <v>829012</v>
          </cell>
          <cell r="C88">
            <v>5097</v>
          </cell>
          <cell r="D88" t="str">
            <v>P00110</v>
          </cell>
          <cell r="F88" t="str">
            <v>(CB) INSULATARD (NPH) SUS INY 100 UI/ML X 10 ML X 1 (INTERMEDIA)</v>
          </cell>
          <cell r="H88" t="str">
            <v>MEDICAMENTOS</v>
          </cell>
          <cell r="I88" t="str">
            <v>METABóLICOS</v>
          </cell>
          <cell r="J88">
            <v>1</v>
          </cell>
        </row>
        <row r="89">
          <cell r="B89">
            <v>829013</v>
          </cell>
          <cell r="C89">
            <v>3856</v>
          </cell>
          <cell r="D89" t="str">
            <v>P00050</v>
          </cell>
          <cell r="F89" t="str">
            <v>(CB) JARDIANCE COM REC 10 MG X 30</v>
          </cell>
          <cell r="H89" t="str">
            <v>MEDICAMENTOS</v>
          </cell>
          <cell r="I89" t="str">
            <v>METABóLICOS</v>
          </cell>
          <cell r="J89">
            <v>5</v>
          </cell>
        </row>
        <row r="90">
          <cell r="B90">
            <v>829014</v>
          </cell>
          <cell r="C90">
            <v>3982</v>
          </cell>
          <cell r="D90" t="str">
            <v>P00061</v>
          </cell>
          <cell r="F90" t="str">
            <v>(CB) JARDIANCE COM REC 25 MG X 30</v>
          </cell>
          <cell r="H90" t="str">
            <v>MEDICAMENTOS</v>
          </cell>
          <cell r="I90" t="str">
            <v>METABóLICOS</v>
          </cell>
          <cell r="J90">
            <v>0</v>
          </cell>
        </row>
        <row r="91">
          <cell r="B91">
            <v>829015</v>
          </cell>
          <cell r="C91">
            <v>3377</v>
          </cell>
          <cell r="D91" t="str">
            <v>P00022</v>
          </cell>
          <cell r="F91" t="str">
            <v>(CB) JOLIAN COM REC X 28</v>
          </cell>
          <cell r="H91" t="str">
            <v>MEDICAMENTOS</v>
          </cell>
          <cell r="I91" t="str">
            <v>HORMONALES</v>
          </cell>
          <cell r="J91">
            <v>0</v>
          </cell>
        </row>
        <row r="92">
          <cell r="B92">
            <v>829016</v>
          </cell>
          <cell r="C92">
            <v>6422</v>
          </cell>
          <cell r="D92" t="str">
            <v>P00204</v>
          </cell>
          <cell r="F92" t="str">
            <v>(CB) KALITIUM COM LP 450 MG X 30</v>
          </cell>
          <cell r="H92" t="str">
            <v>MEDICAMENTOS</v>
          </cell>
          <cell r="I92" t="str">
            <v>SISTEMA NERVIOSO</v>
          </cell>
          <cell r="J92">
            <v>3</v>
          </cell>
        </row>
        <row r="93">
          <cell r="B93">
            <v>829017</v>
          </cell>
          <cell r="C93">
            <v>3452</v>
          </cell>
          <cell r="D93" t="str">
            <v>P00027</v>
          </cell>
          <cell r="F93" t="str">
            <v>(CB) KAPH SOL OFT 0,5% X 10 ML</v>
          </cell>
          <cell r="H93" t="str">
            <v>MEDICAMENTOS</v>
          </cell>
          <cell r="I93" t="str">
            <v>ANTIINFECCIOSOS</v>
          </cell>
          <cell r="J93">
            <v>0</v>
          </cell>
        </row>
        <row r="94">
          <cell r="B94">
            <v>829018</v>
          </cell>
          <cell r="C94">
            <v>6390</v>
          </cell>
          <cell r="D94" t="str">
            <v>P00203</v>
          </cell>
          <cell r="F94" t="str">
            <v>(CB) LAMOTRIGINA COM 100 MG X 60 EMCURE</v>
          </cell>
          <cell r="H94" t="str">
            <v>MEDICAMENTOS</v>
          </cell>
          <cell r="I94" t="str">
            <v>SISTEMA NERVIOSO</v>
          </cell>
          <cell r="J94">
            <v>0</v>
          </cell>
        </row>
        <row r="95">
          <cell r="B95">
            <v>829019</v>
          </cell>
          <cell r="C95">
            <v>3930</v>
          </cell>
          <cell r="D95" t="str">
            <v>P00054</v>
          </cell>
          <cell r="F95" t="str">
            <v>(CB) LAMOTRIGINA COM 100 MG X 60 INTERPHARMA</v>
          </cell>
          <cell r="H95" t="str">
            <v>MEDICAMENTOS</v>
          </cell>
          <cell r="I95" t="str">
            <v>SISTEMA NERVIOSO</v>
          </cell>
          <cell r="J95">
            <v>0</v>
          </cell>
        </row>
        <row r="96">
          <cell r="B96">
            <v>829020</v>
          </cell>
          <cell r="C96">
            <v>4578</v>
          </cell>
          <cell r="D96" t="str">
            <v>P00087</v>
          </cell>
          <cell r="F96" t="str">
            <v>(CB) LAMUCON COM REC 500 MG X 50</v>
          </cell>
          <cell r="H96" t="str">
            <v>MEDICAMENTOS</v>
          </cell>
          <cell r="I96" t="str">
            <v>SISTEMA INMUNOLóGICO</v>
          </cell>
          <cell r="J96">
            <v>0</v>
          </cell>
        </row>
        <row r="97">
          <cell r="B97">
            <v>829021</v>
          </cell>
          <cell r="C97">
            <v>6130</v>
          </cell>
          <cell r="D97">
            <v>8903726250365</v>
          </cell>
          <cell r="F97" t="str">
            <v>(CB) LEVETIRACETAM COM REC 1000 MG X 30 SEVEN PHARMA</v>
          </cell>
          <cell r="H97" t="str">
            <v>MEDICAMENTOS</v>
          </cell>
          <cell r="I97" t="str">
            <v>SISTEMA NERVIOSO</v>
          </cell>
          <cell r="J97">
            <v>1</v>
          </cell>
        </row>
        <row r="98">
          <cell r="B98">
            <v>947633</v>
          </cell>
          <cell r="C98">
            <v>6746</v>
          </cell>
          <cell r="D98" t="str">
            <v>P00317</v>
          </cell>
          <cell r="F98" t="str">
            <v>(CB) LEVOTIROXINA COM 100 MCG X 100 ALEMBIC</v>
          </cell>
          <cell r="H98" t="str">
            <v>MEDICAMENTOS</v>
          </cell>
          <cell r="I98" t="str">
            <v>TIROIDES</v>
          </cell>
          <cell r="J98">
            <v>8</v>
          </cell>
        </row>
        <row r="99">
          <cell r="B99">
            <v>858629</v>
          </cell>
          <cell r="C99">
            <v>6665</v>
          </cell>
          <cell r="D99" t="str">
            <v>P00312</v>
          </cell>
          <cell r="F99" t="str">
            <v>(CB) LEVOTIROXINA COM 88 MCG X 50 ALEMBIC</v>
          </cell>
          <cell r="H99" t="str">
            <v>MEDICAMENTOS</v>
          </cell>
          <cell r="I99" t="str">
            <v>TIROIDES</v>
          </cell>
          <cell r="J99">
            <v>3</v>
          </cell>
        </row>
        <row r="100">
          <cell r="B100">
            <v>829022</v>
          </cell>
          <cell r="C100">
            <v>4699</v>
          </cell>
          <cell r="D100" t="str">
            <v>P00088</v>
          </cell>
          <cell r="F100" t="str">
            <v>(CB) MACROSAN CAP 100 MG X 30</v>
          </cell>
          <cell r="H100" t="str">
            <v>MEDICAMENTOS</v>
          </cell>
          <cell r="I100" t="str">
            <v>ANTIINFECCIOSOS</v>
          </cell>
          <cell r="J100">
            <v>0</v>
          </cell>
        </row>
        <row r="101">
          <cell r="B101">
            <v>829023</v>
          </cell>
          <cell r="C101">
            <v>3767</v>
          </cell>
          <cell r="D101" t="str">
            <v>P00042</v>
          </cell>
          <cell r="F101" t="str">
            <v>(CB) MACROSAN CAP 100 MG X 50</v>
          </cell>
          <cell r="H101" t="str">
            <v>MEDICAMENTOS</v>
          </cell>
          <cell r="I101" t="str">
            <v>ANTIINFECCIOSOS</v>
          </cell>
          <cell r="J101">
            <v>0</v>
          </cell>
        </row>
        <row r="102">
          <cell r="B102">
            <v>829024</v>
          </cell>
          <cell r="C102">
            <v>3768</v>
          </cell>
          <cell r="D102" t="str">
            <v>P00043</v>
          </cell>
          <cell r="F102" t="str">
            <v>(CB) MACROSAN CAP 50 MG X 30</v>
          </cell>
          <cell r="H102" t="str">
            <v>MEDICAMENTOS</v>
          </cell>
          <cell r="I102" t="str">
            <v>ANTIINFECCIOSOS</v>
          </cell>
          <cell r="J102">
            <v>0</v>
          </cell>
        </row>
        <row r="103">
          <cell r="B103">
            <v>858719</v>
          </cell>
          <cell r="C103">
            <v>6667</v>
          </cell>
          <cell r="D103" t="str">
            <v>P00314</v>
          </cell>
          <cell r="F103" t="str">
            <v>(CB) MEDROL COM 16 MG X 14</v>
          </cell>
          <cell r="H103" t="str">
            <v>MEDICAMENTOS</v>
          </cell>
          <cell r="I103" t="str">
            <v>CORTICOIDES</v>
          </cell>
          <cell r="J103">
            <v>1</v>
          </cell>
        </row>
        <row r="104">
          <cell r="B104">
            <v>829025</v>
          </cell>
          <cell r="C104">
            <v>5439</v>
          </cell>
          <cell r="D104" t="str">
            <v>P00146</v>
          </cell>
          <cell r="F104" t="str">
            <v>(CB) MEDROL COM 4 MG X 20</v>
          </cell>
          <cell r="H104" t="str">
            <v>MEDICAMENTOS</v>
          </cell>
          <cell r="I104" t="str">
            <v>CORTICOIDES</v>
          </cell>
          <cell r="J104">
            <v>2</v>
          </cell>
        </row>
        <row r="105">
          <cell r="B105">
            <v>829026</v>
          </cell>
          <cell r="C105">
            <v>5819</v>
          </cell>
          <cell r="D105" t="str">
            <v>P00176</v>
          </cell>
          <cell r="F105" t="str">
            <v>(CB) MEMANVITAE COM REC 20 MG X 56</v>
          </cell>
          <cell r="H105" t="str">
            <v>MEDICAMENTOS</v>
          </cell>
          <cell r="I105" t="str">
            <v>SISTEMA NERVIOSO</v>
          </cell>
          <cell r="J105">
            <v>2</v>
          </cell>
        </row>
        <row r="106">
          <cell r="B106">
            <v>829027</v>
          </cell>
          <cell r="C106">
            <v>4743</v>
          </cell>
          <cell r="D106" t="str">
            <v>P00091</v>
          </cell>
          <cell r="F106" t="str">
            <v>(CB) METRONIDAZOL COM REC 500 MG X 20 PINNACLE</v>
          </cell>
          <cell r="H106" t="str">
            <v>MEDICAMENTOS</v>
          </cell>
          <cell r="I106" t="str">
            <v>ANTIINFECCIOSOS</v>
          </cell>
          <cell r="J106">
            <v>5</v>
          </cell>
        </row>
        <row r="107">
          <cell r="B107">
            <v>829028</v>
          </cell>
          <cell r="C107">
            <v>5566</v>
          </cell>
          <cell r="D107" t="str">
            <v>P00155</v>
          </cell>
          <cell r="F107" t="str">
            <v>(CB) MIRTAVITAE COM REC 15 MG X 30</v>
          </cell>
          <cell r="H107" t="str">
            <v>MEDICAMENTOS</v>
          </cell>
          <cell r="I107" t="str">
            <v>SISTEMA NERVIOSO</v>
          </cell>
          <cell r="J107">
            <v>1</v>
          </cell>
        </row>
        <row r="108">
          <cell r="B108">
            <v>972974</v>
          </cell>
          <cell r="C108">
            <v>6814</v>
          </cell>
          <cell r="D108" t="str">
            <v>P00320</v>
          </cell>
          <cell r="F108" t="str">
            <v>(CB) MIRTAVITAE COM REC 30 MG X 30</v>
          </cell>
          <cell r="H108" t="str">
            <v>MEDICAMENTOS</v>
          </cell>
          <cell r="I108" t="str">
            <v>SISTEMA NERVIOSO</v>
          </cell>
          <cell r="J108">
            <v>0</v>
          </cell>
        </row>
        <row r="109">
          <cell r="B109">
            <v>829029</v>
          </cell>
          <cell r="C109">
            <v>4763</v>
          </cell>
          <cell r="D109" t="str">
            <v>P00093</v>
          </cell>
          <cell r="F109" t="str">
            <v>(CB) MODAVITAE COM 200 MG X 30</v>
          </cell>
          <cell r="H109" t="str">
            <v>MEDICAMENTOS</v>
          </cell>
          <cell r="I109" t="str">
            <v>SISTEMA NERVIOSO</v>
          </cell>
          <cell r="J109">
            <v>0</v>
          </cell>
        </row>
        <row r="110">
          <cell r="B110">
            <v>829030</v>
          </cell>
          <cell r="C110">
            <v>5761</v>
          </cell>
          <cell r="D110" t="str">
            <v>P00170</v>
          </cell>
          <cell r="F110" t="str">
            <v>(CB) MONTELUKAST COM MAS 4 MG X 30 SEVEN PHARMA</v>
          </cell>
          <cell r="H110" t="str">
            <v>MEDICAMENTOS</v>
          </cell>
          <cell r="I110" t="str">
            <v>RESPIRATORIO</v>
          </cell>
          <cell r="J110">
            <v>4</v>
          </cell>
        </row>
        <row r="111">
          <cell r="B111">
            <v>829031</v>
          </cell>
          <cell r="C111">
            <v>3614</v>
          </cell>
          <cell r="D111" t="str">
            <v>P00034</v>
          </cell>
          <cell r="F111" t="str">
            <v>(CB) MONTELUKAST COM REC 10 MG X 30 SEVEN PHARMA</v>
          </cell>
          <cell r="H111" t="str">
            <v>MEDICAMENTOS</v>
          </cell>
          <cell r="I111" t="str">
            <v>RESPIRATORIO</v>
          </cell>
          <cell r="J111">
            <v>0</v>
          </cell>
        </row>
        <row r="112">
          <cell r="B112">
            <v>829032</v>
          </cell>
          <cell r="C112">
            <v>3797</v>
          </cell>
          <cell r="D112" t="str">
            <v>P00046</v>
          </cell>
          <cell r="F112" t="str">
            <v>(CB) NEBIDO SOL INY 1000 MG/4ML X 1</v>
          </cell>
          <cell r="H112" t="str">
            <v>MEDICAMENTOS</v>
          </cell>
          <cell r="I112" t="str">
            <v>HORMONALES</v>
          </cell>
          <cell r="J112">
            <v>2</v>
          </cell>
        </row>
        <row r="113">
          <cell r="B113">
            <v>829033</v>
          </cell>
          <cell r="C113">
            <v>5739</v>
          </cell>
          <cell r="D113" t="str">
            <v>P00171</v>
          </cell>
          <cell r="F113" t="str">
            <v>(CB) NEFEX DUO CAP LP 0,5/0,4 MG X 30</v>
          </cell>
          <cell r="H113" t="str">
            <v>MEDICAMENTOS</v>
          </cell>
          <cell r="I113" t="str">
            <v>UROLOGíA</v>
          </cell>
          <cell r="J113">
            <v>0</v>
          </cell>
        </row>
        <row r="114">
          <cell r="B114">
            <v>829034</v>
          </cell>
          <cell r="C114">
            <v>5911</v>
          </cell>
          <cell r="D114" t="str">
            <v>P00183</v>
          </cell>
          <cell r="F114" t="str">
            <v>(CB) NORMIX COM REC 200 MG X 24</v>
          </cell>
          <cell r="H114" t="str">
            <v>MEDICAMENTOS</v>
          </cell>
          <cell r="I114" t="str">
            <v>ANTIINFECCIOSOS</v>
          </cell>
          <cell r="J114">
            <v>4</v>
          </cell>
        </row>
        <row r="115">
          <cell r="B115">
            <v>1121860</v>
          </cell>
          <cell r="C115">
            <v>6962</v>
          </cell>
          <cell r="D115" t="str">
            <v>P00330</v>
          </cell>
          <cell r="F115" t="str">
            <v>(CB) NORTIUM XR COM LP 150 MG X 30</v>
          </cell>
          <cell r="H115" t="str">
            <v>MEDICAMENTOS</v>
          </cell>
          <cell r="I115" t="str">
            <v>SISTEMA NERVIOSO</v>
          </cell>
          <cell r="J115">
            <v>0</v>
          </cell>
        </row>
        <row r="116">
          <cell r="B116">
            <v>829035</v>
          </cell>
          <cell r="C116">
            <v>5567</v>
          </cell>
          <cell r="D116" t="str">
            <v>P00156</v>
          </cell>
          <cell r="F116" t="str">
            <v>(CB) NORTIUM XR COM LP 200 MG X 30</v>
          </cell>
          <cell r="H116" t="str">
            <v>MEDICAMENTOS</v>
          </cell>
          <cell r="I116" t="str">
            <v>SISTEMA NERVIOSO</v>
          </cell>
          <cell r="J116">
            <v>0</v>
          </cell>
        </row>
        <row r="117">
          <cell r="B117">
            <v>829036</v>
          </cell>
          <cell r="C117">
            <v>4223</v>
          </cell>
          <cell r="D117" t="str">
            <v>P00078</v>
          </cell>
          <cell r="F117" t="str">
            <v>(CB) OMNITROPE SOL INY 10 MG/1,5ML X 1</v>
          </cell>
          <cell r="H117" t="str">
            <v>MEDICAMENTOS</v>
          </cell>
          <cell r="I117" t="str">
            <v>HORMONALES</v>
          </cell>
          <cell r="J117">
            <v>9</v>
          </cell>
        </row>
        <row r="118">
          <cell r="B118">
            <v>829037</v>
          </cell>
          <cell r="C118">
            <v>6296</v>
          </cell>
          <cell r="D118" t="str">
            <v>P00197</v>
          </cell>
          <cell r="F118" t="str">
            <v>(CB) ONDANSETRON COM BUC 4 MG X 8 VITAFARMA</v>
          </cell>
          <cell r="H118" t="str">
            <v>MEDICAMENTOS</v>
          </cell>
          <cell r="I118" t="str">
            <v>GASTROINTESTINAL</v>
          </cell>
          <cell r="J118">
            <v>0</v>
          </cell>
        </row>
        <row r="119">
          <cell r="B119">
            <v>829038</v>
          </cell>
          <cell r="C119">
            <v>3617</v>
          </cell>
          <cell r="D119" t="str">
            <v>P00037</v>
          </cell>
          <cell r="F119" t="str">
            <v>(CB) ONDANSETRON COM BUC 8 MG X 10 REUTTER</v>
          </cell>
          <cell r="H119" t="str">
            <v>MEDICAMENTOS</v>
          </cell>
          <cell r="I119" t="str">
            <v>GASTROINTESTINAL</v>
          </cell>
          <cell r="J119">
            <v>-2</v>
          </cell>
        </row>
        <row r="120">
          <cell r="B120">
            <v>829039</v>
          </cell>
          <cell r="C120">
            <v>6504</v>
          </cell>
          <cell r="D120" t="str">
            <v>P00303</v>
          </cell>
          <cell r="F120" t="str">
            <v>(CB) ONDANVITAE COM REC 8 MG X 10</v>
          </cell>
          <cell r="H120" t="str">
            <v>MEDICAMENTOS</v>
          </cell>
          <cell r="I120" t="str">
            <v>GASTROINTESTINAL</v>
          </cell>
          <cell r="J120">
            <v>0</v>
          </cell>
        </row>
        <row r="121">
          <cell r="B121">
            <v>829040</v>
          </cell>
          <cell r="C121">
            <v>6338</v>
          </cell>
          <cell r="D121" t="str">
            <v>P00198</v>
          </cell>
          <cell r="F121" t="str">
            <v>(CB) ORALNE CAP BLA 10 MG X 30</v>
          </cell>
          <cell r="H121" t="str">
            <v>MEDICAMENTOS</v>
          </cell>
          <cell r="I121" t="str">
            <v>ANTIACNEICOS</v>
          </cell>
          <cell r="J121">
            <v>0</v>
          </cell>
        </row>
        <row r="122">
          <cell r="B122">
            <v>829041</v>
          </cell>
          <cell r="C122">
            <v>4355</v>
          </cell>
          <cell r="D122" t="str">
            <v>P00083</v>
          </cell>
          <cell r="F122" t="str">
            <v>(CB) ORALNE CAP BLA 20 MG X 30</v>
          </cell>
          <cell r="H122" t="str">
            <v>MEDICAMENTOS</v>
          </cell>
          <cell r="I122" t="str">
            <v>ANTIACNEICOS</v>
          </cell>
          <cell r="J122">
            <v>0</v>
          </cell>
        </row>
        <row r="123">
          <cell r="B123">
            <v>829042</v>
          </cell>
          <cell r="C123">
            <v>3932</v>
          </cell>
          <cell r="D123" t="str">
            <v>P00056</v>
          </cell>
          <cell r="F123" t="str">
            <v>(CB) OSELTAMIVIR CAP 75 MG X 10 INDOPHARMA</v>
          </cell>
          <cell r="H123" t="str">
            <v>MEDICAMENTOS</v>
          </cell>
          <cell r="I123" t="str">
            <v>ANTIINFECCIOSOS</v>
          </cell>
          <cell r="J123">
            <v>0</v>
          </cell>
        </row>
        <row r="124">
          <cell r="B124">
            <v>829043</v>
          </cell>
          <cell r="C124">
            <v>3615</v>
          </cell>
          <cell r="D124" t="str">
            <v>P00035</v>
          </cell>
          <cell r="F124" t="str">
            <v>(CB) OTOC COM BUC 4 MG X 8</v>
          </cell>
          <cell r="H124" t="str">
            <v>MEDICAMENTOS</v>
          </cell>
          <cell r="I124" t="str">
            <v>GASTROINTESTINAL</v>
          </cell>
          <cell r="J124">
            <v>0</v>
          </cell>
        </row>
        <row r="125">
          <cell r="B125">
            <v>829044</v>
          </cell>
          <cell r="C125">
            <v>5885</v>
          </cell>
          <cell r="D125" t="str">
            <v>P00181</v>
          </cell>
          <cell r="F125" t="str">
            <v>(CB) OTOC COM BUC 8 MG X 10</v>
          </cell>
          <cell r="H125" t="str">
            <v>MEDICAMENTOS</v>
          </cell>
          <cell r="I125" t="str">
            <v>GASTROINTESTINAL</v>
          </cell>
          <cell r="J125">
            <v>4</v>
          </cell>
        </row>
        <row r="126">
          <cell r="B126">
            <v>829045</v>
          </cell>
          <cell r="C126">
            <v>6339</v>
          </cell>
          <cell r="D126" t="str">
            <v>P00201</v>
          </cell>
          <cell r="F126" t="str">
            <v>(CB) PARACETAMOL COM 500 MG X 16 OPKO</v>
          </cell>
          <cell r="H126" t="str">
            <v>MEDICAMENTOS</v>
          </cell>
          <cell r="I126" t="str">
            <v>ANALGESIA</v>
          </cell>
          <cell r="J126">
            <v>0</v>
          </cell>
        </row>
        <row r="127">
          <cell r="B127">
            <v>996965</v>
          </cell>
          <cell r="C127">
            <v>6833</v>
          </cell>
          <cell r="D127" t="str">
            <v>P00321</v>
          </cell>
          <cell r="F127" t="str">
            <v>(CB) PIRFENIDONA CAP 267 MG X 100 SIRON PHARMA</v>
          </cell>
          <cell r="H127" t="str">
            <v>MEDICAMENTOS</v>
          </cell>
          <cell r="I127" t="str">
            <v>SISTEMA INMUNOLóGICO</v>
          </cell>
          <cell r="J127">
            <v>6</v>
          </cell>
        </row>
        <row r="128">
          <cell r="B128">
            <v>829046</v>
          </cell>
          <cell r="C128">
            <v>5521</v>
          </cell>
          <cell r="D128" t="str">
            <v>P00149</v>
          </cell>
          <cell r="F128" t="str">
            <v>(CB) PRADAXA CAP 110 MG X 60</v>
          </cell>
          <cell r="H128" t="str">
            <v>MEDICAMENTOS</v>
          </cell>
          <cell r="I128" t="str">
            <v>CARDIOVASCULAR</v>
          </cell>
          <cell r="J128">
            <v>3</v>
          </cell>
        </row>
        <row r="129">
          <cell r="B129">
            <v>829047</v>
          </cell>
          <cell r="C129">
            <v>3376</v>
          </cell>
          <cell r="D129" t="str">
            <v>P00021</v>
          </cell>
          <cell r="F129" t="str">
            <v>(CB) PRADAXA CAP 150 MG X 60</v>
          </cell>
          <cell r="H129" t="str">
            <v>MEDICAMENTOS</v>
          </cell>
          <cell r="I129" t="str">
            <v>CARDIOVASCULAR</v>
          </cell>
          <cell r="J129">
            <v>0</v>
          </cell>
        </row>
        <row r="130">
          <cell r="B130">
            <v>829048</v>
          </cell>
          <cell r="C130">
            <v>5068</v>
          </cell>
          <cell r="D130" t="str">
            <v>P00105</v>
          </cell>
          <cell r="F130" t="str">
            <v>(CB) PRAYANOL CAP 100 MG X 30</v>
          </cell>
          <cell r="H130" t="str">
            <v>MEDICAMENTOS</v>
          </cell>
          <cell r="I130" t="str">
            <v>SISTEMA NERVIOSO</v>
          </cell>
          <cell r="J130">
            <v>0</v>
          </cell>
        </row>
        <row r="131">
          <cell r="B131">
            <v>829049</v>
          </cell>
          <cell r="C131">
            <v>4368</v>
          </cell>
          <cell r="D131" t="str">
            <v>P00086</v>
          </cell>
          <cell r="F131" t="str">
            <v>(CB) PREDNISONA COM REC 20 MG X 20 LAB CHILE</v>
          </cell>
          <cell r="H131" t="str">
            <v>MEDICAMENTOS</v>
          </cell>
          <cell r="I131" t="str">
            <v>RESPIRATORIO</v>
          </cell>
          <cell r="J131">
            <v>0</v>
          </cell>
        </row>
        <row r="132">
          <cell r="B132">
            <v>829050</v>
          </cell>
          <cell r="C132">
            <v>4143</v>
          </cell>
          <cell r="D132" t="str">
            <v>P00069</v>
          </cell>
          <cell r="F132" t="str">
            <v>(CB) PROLOPA COM 200/50 MG X 30</v>
          </cell>
          <cell r="H132" t="str">
            <v>MEDICAMENTOS</v>
          </cell>
          <cell r="I132" t="str">
            <v>SISTEMA NERVIOSO</v>
          </cell>
          <cell r="J132">
            <v>6</v>
          </cell>
        </row>
        <row r="133">
          <cell r="B133">
            <v>829051</v>
          </cell>
          <cell r="C133">
            <v>4880</v>
          </cell>
          <cell r="D133" t="str">
            <v>P00096</v>
          </cell>
          <cell r="F133" t="str">
            <v>(CB) PROMYRTIL COM REC 30 MG X 30</v>
          </cell>
          <cell r="H133" t="str">
            <v>MEDICAMENTOS</v>
          </cell>
          <cell r="I133" t="str">
            <v>SISTEMA NERVIOSO</v>
          </cell>
          <cell r="J133">
            <v>0</v>
          </cell>
        </row>
        <row r="134">
          <cell r="B134">
            <v>829052</v>
          </cell>
          <cell r="C134">
            <v>6164</v>
          </cell>
          <cell r="D134" t="str">
            <v>P00127</v>
          </cell>
          <cell r="F134" t="str">
            <v>(CB) QURAX XR COM LP 150 MG X 30</v>
          </cell>
          <cell r="H134" t="str">
            <v>MEDICAMENTOS</v>
          </cell>
          <cell r="I134" t="str">
            <v>SISTEMA NERVIOSO</v>
          </cell>
          <cell r="J134">
            <v>0</v>
          </cell>
        </row>
        <row r="135">
          <cell r="B135">
            <v>829053</v>
          </cell>
          <cell r="C135">
            <v>5662</v>
          </cell>
          <cell r="D135" t="str">
            <v>P00167</v>
          </cell>
          <cell r="F135" t="str">
            <v>(CB) RADIGEN SOL ORA GOT 1 MG/ML X 30 ML</v>
          </cell>
          <cell r="H135" t="str">
            <v>MEDICAMENTOS</v>
          </cell>
          <cell r="I135" t="str">
            <v>SISTEMA NERVIOSO</v>
          </cell>
          <cell r="J135">
            <v>17</v>
          </cell>
        </row>
        <row r="136">
          <cell r="B136">
            <v>829054</v>
          </cell>
          <cell r="C136">
            <v>3766</v>
          </cell>
          <cell r="D136" t="str">
            <v>P00041</v>
          </cell>
          <cell r="F136" t="str">
            <v>(CB) REDUCLIM COM 2,5 MG X 35</v>
          </cell>
          <cell r="H136" t="str">
            <v>MEDICAMENTOS</v>
          </cell>
          <cell r="I136" t="str">
            <v>HORMONALES</v>
          </cell>
          <cell r="J136">
            <v>0</v>
          </cell>
        </row>
        <row r="137">
          <cell r="B137">
            <v>1002769</v>
          </cell>
          <cell r="C137">
            <v>6851</v>
          </cell>
          <cell r="D137" t="str">
            <v>P00324</v>
          </cell>
          <cell r="F137" t="str">
            <v>(CB) RIVAROXABAN COM REC 20 MG X 56 PINNACLE</v>
          </cell>
          <cell r="H137" t="str">
            <v>MEDICAMENTOS</v>
          </cell>
          <cell r="I137" t="str">
            <v>CARDIOVASCULAR</v>
          </cell>
          <cell r="J137">
            <v>17</v>
          </cell>
        </row>
        <row r="138">
          <cell r="B138">
            <v>829055</v>
          </cell>
          <cell r="C138">
            <v>5526</v>
          </cell>
          <cell r="D138" t="str">
            <v>P00152</v>
          </cell>
          <cell r="F138" t="str">
            <v>(CB) RIVAXORED COM REC 20 MG X 28</v>
          </cell>
          <cell r="H138" t="str">
            <v>MEDICAMENTOS</v>
          </cell>
          <cell r="I138" t="str">
            <v>CARDIOVASCULAR</v>
          </cell>
          <cell r="J138">
            <v>0</v>
          </cell>
        </row>
        <row r="139">
          <cell r="B139">
            <v>953119</v>
          </cell>
          <cell r="C139">
            <v>6747</v>
          </cell>
          <cell r="D139" t="str">
            <v>P00318</v>
          </cell>
          <cell r="F139" t="str">
            <v>(CB) ROSUVASTATINA COM REC 10 MG X 60 PINNACLE</v>
          </cell>
          <cell r="H139" t="str">
            <v>MEDICAMENTOS</v>
          </cell>
          <cell r="I139" t="str">
            <v>CARDIOVASCULAR</v>
          </cell>
          <cell r="J139">
            <v>-2</v>
          </cell>
        </row>
        <row r="140">
          <cell r="B140">
            <v>829056</v>
          </cell>
          <cell r="C140">
            <v>5762</v>
          </cell>
          <cell r="D140" t="str">
            <v>P00172</v>
          </cell>
          <cell r="F140" t="str">
            <v>(CB) ROSUVASTATINA COM REC 20 MG X 30 SEVEN PHARMA</v>
          </cell>
          <cell r="H140" t="str">
            <v>MEDICAMENTOS</v>
          </cell>
          <cell r="I140" t="str">
            <v>CARDIOVASCULAR</v>
          </cell>
          <cell r="J140">
            <v>0</v>
          </cell>
        </row>
        <row r="141">
          <cell r="B141">
            <v>829057</v>
          </cell>
          <cell r="C141">
            <v>5763</v>
          </cell>
          <cell r="D141" t="str">
            <v>P00173</v>
          </cell>
          <cell r="F141" t="str">
            <v>(CB) SAXENDA SOL INY 6 MG/ML X 3 ML X 3</v>
          </cell>
          <cell r="H141" t="str">
            <v>MEDICAMENTOS</v>
          </cell>
          <cell r="I141" t="str">
            <v>METABóLICOS</v>
          </cell>
          <cell r="J141">
            <v>0</v>
          </cell>
        </row>
        <row r="142">
          <cell r="B142">
            <v>829058</v>
          </cell>
          <cell r="C142">
            <v>3855</v>
          </cell>
          <cell r="D142" t="str">
            <v>P00049</v>
          </cell>
          <cell r="F142" t="str">
            <v>(CB) SAYANA PRESS SUS INY 104 MG/0,65ML X 1</v>
          </cell>
          <cell r="H142" t="str">
            <v>MEDICAMENTOS</v>
          </cell>
          <cell r="I142" t="str">
            <v>HORMONALES</v>
          </cell>
          <cell r="J142">
            <v>88</v>
          </cell>
        </row>
        <row r="143">
          <cell r="B143">
            <v>829059</v>
          </cell>
          <cell r="C143">
            <v>5653</v>
          </cell>
          <cell r="D143" t="str">
            <v>P00165</v>
          </cell>
          <cell r="F143" t="str">
            <v>(CB) SOLIVO COM 20 MG X 60</v>
          </cell>
          <cell r="H143" t="str">
            <v>MEDICAMENTOS</v>
          </cell>
          <cell r="I143" t="str">
            <v>REUMATOLóGICOS</v>
          </cell>
          <cell r="J143">
            <v>9</v>
          </cell>
        </row>
        <row r="144">
          <cell r="B144">
            <v>1382307</v>
          </cell>
          <cell r="C144">
            <v>7054</v>
          </cell>
          <cell r="D144" t="str">
            <v>P00335</v>
          </cell>
          <cell r="F144" t="str">
            <v>(CB) SPIOLTO RESPIMAT SOL INH 2,5/2,5 MCG X 30 DSS</v>
          </cell>
          <cell r="H144" t="str">
            <v>MEDICAMENTOS</v>
          </cell>
          <cell r="I144" t="str">
            <v>RESPIRATORIO</v>
          </cell>
          <cell r="J144">
            <v>0</v>
          </cell>
        </row>
        <row r="145">
          <cell r="B145">
            <v>829060</v>
          </cell>
          <cell r="C145">
            <v>5157</v>
          </cell>
          <cell r="D145" t="str">
            <v>P00113</v>
          </cell>
          <cell r="F145" t="str">
            <v>(CB) SPIRIVA RESPIMAT SOL INH 2,5 MCG X 30</v>
          </cell>
          <cell r="H145" t="str">
            <v>MEDICAMENTOS</v>
          </cell>
          <cell r="I145" t="str">
            <v>RESPIRATORIO</v>
          </cell>
          <cell r="J145">
            <v>0</v>
          </cell>
        </row>
        <row r="146">
          <cell r="B146">
            <v>829061</v>
          </cell>
          <cell r="C146">
            <v>5373</v>
          </cell>
          <cell r="D146" t="str">
            <v>P00128</v>
          </cell>
          <cell r="F146" t="str">
            <v>(CB) SPIRON COM REC 3 MG X 30</v>
          </cell>
          <cell r="H146" t="str">
            <v>MEDICAMENTOS</v>
          </cell>
          <cell r="I146" t="str">
            <v>SISTEMA NERVIOSO</v>
          </cell>
          <cell r="J146">
            <v>0</v>
          </cell>
        </row>
        <row r="147">
          <cell r="B147">
            <v>829062</v>
          </cell>
          <cell r="C147">
            <v>4079</v>
          </cell>
          <cell r="D147" t="str">
            <v>P00062</v>
          </cell>
          <cell r="F147" t="str">
            <v>(CB) SPIRON SOL ORA GOT 1 MG/ML X 30 ML</v>
          </cell>
          <cell r="H147" t="str">
            <v>MEDICAMENTOS</v>
          </cell>
          <cell r="I147" t="str">
            <v>SISTEMA NERVIOSO</v>
          </cell>
          <cell r="J147">
            <v>0</v>
          </cell>
        </row>
        <row r="148">
          <cell r="B148">
            <v>829063</v>
          </cell>
          <cell r="C148">
            <v>3765</v>
          </cell>
          <cell r="D148" t="str">
            <v>P00039</v>
          </cell>
          <cell r="F148" t="str">
            <v>(CB) SULFASALAZINA COM REC 500 MG X 100 PHARMAMERICA</v>
          </cell>
          <cell r="H148" t="str">
            <v>MEDICAMENTOS</v>
          </cell>
          <cell r="I148" t="str">
            <v>REUMATOLóGICOS</v>
          </cell>
          <cell r="J148">
            <v>0</v>
          </cell>
        </row>
        <row r="149">
          <cell r="B149">
            <v>829064</v>
          </cell>
          <cell r="C149">
            <v>6431</v>
          </cell>
          <cell r="D149" t="str">
            <v>P00208</v>
          </cell>
          <cell r="F149" t="str">
            <v>(CB) SULIX CAP LP 0,4 MG X 60</v>
          </cell>
          <cell r="H149" t="str">
            <v>MEDICAMENTOS</v>
          </cell>
          <cell r="I149" t="str">
            <v>UROLOGíA</v>
          </cell>
          <cell r="J149">
            <v>20</v>
          </cell>
        </row>
        <row r="150">
          <cell r="B150">
            <v>829065</v>
          </cell>
          <cell r="C150">
            <v>3613</v>
          </cell>
          <cell r="D150" t="str">
            <v>P00033</v>
          </cell>
          <cell r="F150" t="str">
            <v>(CB) TAMDEX CAP LP 0,5/0,4 MG X 30</v>
          </cell>
          <cell r="H150" t="str">
            <v>MEDICAMENTOS</v>
          </cell>
          <cell r="I150" t="str">
            <v>UROLOGíA</v>
          </cell>
          <cell r="J150">
            <v>0</v>
          </cell>
        </row>
        <row r="151">
          <cell r="B151">
            <v>829066</v>
          </cell>
          <cell r="C151">
            <v>4984</v>
          </cell>
          <cell r="D151" t="str">
            <v>P00099</v>
          </cell>
          <cell r="F151" t="str">
            <v>(CB) TELGARD COM 40 MG X 30</v>
          </cell>
          <cell r="H151" t="str">
            <v>MEDICAMENTOS</v>
          </cell>
          <cell r="I151" t="str">
            <v>CARDIOVASCULAR</v>
          </cell>
          <cell r="J151">
            <v>10</v>
          </cell>
        </row>
        <row r="152">
          <cell r="B152">
            <v>829067</v>
          </cell>
          <cell r="C152">
            <v>4985</v>
          </cell>
          <cell r="D152" t="str">
            <v>P00100</v>
          </cell>
          <cell r="F152" t="str">
            <v>(CB) TELGARD COM 80 MG X 30</v>
          </cell>
          <cell r="H152" t="str">
            <v>MEDICAMENTOS</v>
          </cell>
          <cell r="I152" t="str">
            <v>CARDIOVASCULAR</v>
          </cell>
          <cell r="J152">
            <v>0</v>
          </cell>
        </row>
        <row r="153">
          <cell r="B153">
            <v>829068</v>
          </cell>
          <cell r="C153">
            <v>3610</v>
          </cell>
          <cell r="D153" t="str">
            <v>P00029</v>
          </cell>
          <cell r="F153" t="str">
            <v>(CB) TELLMI-D COM 80/12,5 MG X 30</v>
          </cell>
          <cell r="H153" t="str">
            <v>MEDICAMENTOS</v>
          </cell>
          <cell r="I153" t="str">
            <v>CARDIOVASCULAR</v>
          </cell>
          <cell r="J153">
            <v>5</v>
          </cell>
        </row>
        <row r="154">
          <cell r="B154">
            <v>968607</v>
          </cell>
          <cell r="C154">
            <v>6774</v>
          </cell>
          <cell r="D154" t="str">
            <v>P00319</v>
          </cell>
          <cell r="F154" t="str">
            <v>(CB) TELMISARTAN COM 40 MG X 30 ALEMBIC</v>
          </cell>
          <cell r="H154" t="str">
            <v>MEDICAMENTOS</v>
          </cell>
          <cell r="I154" t="str">
            <v>CARDIOVASCULAR</v>
          </cell>
          <cell r="J154">
            <v>0</v>
          </cell>
        </row>
        <row r="155">
          <cell r="B155">
            <v>860242</v>
          </cell>
          <cell r="C155">
            <v>6676</v>
          </cell>
          <cell r="D155" t="str">
            <v>P00315</v>
          </cell>
          <cell r="F155" t="str">
            <v>(CB) TELMISARTAN COM 80 MG X 30 ALEMBIC</v>
          </cell>
          <cell r="H155" t="str">
            <v>MEDICAMENTOS</v>
          </cell>
          <cell r="I155" t="str">
            <v>CARDIOVASCULAR</v>
          </cell>
          <cell r="J155">
            <v>0</v>
          </cell>
        </row>
        <row r="156">
          <cell r="B156">
            <v>829069</v>
          </cell>
          <cell r="C156">
            <v>3929</v>
          </cell>
          <cell r="D156" t="str">
            <v>P00053</v>
          </cell>
          <cell r="F156" t="str">
            <v>(CB) TENOPROX SOL OFT 0,004% X 2,5 ML</v>
          </cell>
          <cell r="H156" t="str">
            <v>MEDICAMENTOS</v>
          </cell>
          <cell r="I156" t="str">
            <v>OFTALMOLóGICOS</v>
          </cell>
          <cell r="J156">
            <v>0</v>
          </cell>
        </row>
        <row r="157">
          <cell r="B157">
            <v>829070</v>
          </cell>
          <cell r="C157">
            <v>6430</v>
          </cell>
          <cell r="D157" t="str">
            <v>P00207</v>
          </cell>
          <cell r="F157" t="str">
            <v>(CB) TENSUREN AM COM 80/5 MG X 30</v>
          </cell>
          <cell r="H157" t="str">
            <v>MEDICAMENTOS</v>
          </cell>
          <cell r="I157" t="str">
            <v>CARDIOVASCULAR</v>
          </cell>
          <cell r="J157">
            <v>0</v>
          </cell>
        </row>
        <row r="158">
          <cell r="B158">
            <v>829071</v>
          </cell>
          <cell r="C158">
            <v>3609</v>
          </cell>
          <cell r="D158" t="str">
            <v>P00007</v>
          </cell>
          <cell r="F158" t="str">
            <v>(CB) TERBINAFINA COM 250 MG X 28 LAB CHILE</v>
          </cell>
          <cell r="H158" t="str">
            <v>MEDICAMENTOS</v>
          </cell>
          <cell r="I158" t="str">
            <v>ANTIINFECCIOSOS</v>
          </cell>
          <cell r="J158">
            <v>0</v>
          </cell>
        </row>
        <row r="159">
          <cell r="B159">
            <v>829072</v>
          </cell>
          <cell r="C159">
            <v>3378</v>
          </cell>
          <cell r="D159" t="str">
            <v>P00024</v>
          </cell>
          <cell r="F159" t="str">
            <v>(CB) TEST RAPIDO ANTIG SARS-COV-2 X 1</v>
          </cell>
          <cell r="H159" t="str">
            <v>DISPOSITIVOS MéDICOS</v>
          </cell>
          <cell r="I159" t="str">
            <v>TEST COVID</v>
          </cell>
          <cell r="J159">
            <v>0</v>
          </cell>
        </row>
        <row r="160">
          <cell r="B160">
            <v>829073</v>
          </cell>
          <cell r="C160">
            <v>4733</v>
          </cell>
          <cell r="D160" t="str">
            <v>P00089</v>
          </cell>
          <cell r="F160" t="str">
            <v>(CB) THYROFIX COM 25 MCG X 50</v>
          </cell>
          <cell r="H160" t="str">
            <v>MEDICAMENTOS</v>
          </cell>
          <cell r="I160" t="str">
            <v>TIROIDES</v>
          </cell>
          <cell r="J160">
            <v>0</v>
          </cell>
        </row>
        <row r="161">
          <cell r="B161">
            <v>829074</v>
          </cell>
          <cell r="C161">
            <v>5426</v>
          </cell>
          <cell r="D161" t="str">
            <v>P00142</v>
          </cell>
          <cell r="F161" t="str">
            <v>(CB) THYROFIX COM 75 MCG X 50</v>
          </cell>
          <cell r="H161" t="str">
            <v>MEDICAMENTOS</v>
          </cell>
          <cell r="I161" t="str">
            <v>TIROIDES</v>
          </cell>
          <cell r="J161">
            <v>0</v>
          </cell>
        </row>
        <row r="162">
          <cell r="B162">
            <v>829075</v>
          </cell>
          <cell r="C162">
            <v>3589</v>
          </cell>
          <cell r="D162" t="str">
            <v>P00031</v>
          </cell>
          <cell r="F162" t="str">
            <v>(CB) THYROZOL COM REC 10 MG X 50</v>
          </cell>
          <cell r="H162" t="str">
            <v>MEDICAMENTOS</v>
          </cell>
          <cell r="I162" t="str">
            <v>TIROIDES</v>
          </cell>
          <cell r="J162">
            <v>4</v>
          </cell>
        </row>
        <row r="163">
          <cell r="B163">
            <v>829076</v>
          </cell>
          <cell r="C163">
            <v>4080</v>
          </cell>
          <cell r="D163" t="str">
            <v>P00063</v>
          </cell>
          <cell r="F163" t="str">
            <v>(CB) TILDIEM COM 60 MG X 60</v>
          </cell>
          <cell r="H163" t="str">
            <v>MEDICAMENTOS</v>
          </cell>
          <cell r="I163" t="str">
            <v>CARDIOVASCULAR</v>
          </cell>
          <cell r="J163">
            <v>0</v>
          </cell>
        </row>
        <row r="164">
          <cell r="B164">
            <v>829077</v>
          </cell>
          <cell r="C164">
            <v>6479</v>
          </cell>
          <cell r="D164" t="str">
            <v>P00209</v>
          </cell>
          <cell r="F164" t="str">
            <v>(CB) TIMOLOL SOL OFT 0,5% X 10 ML ASCEND</v>
          </cell>
          <cell r="H164" t="str">
            <v>MEDICAMENTOS</v>
          </cell>
          <cell r="I164" t="str">
            <v>OFTALMOLóGICOS</v>
          </cell>
          <cell r="J164">
            <v>0</v>
          </cell>
        </row>
        <row r="165">
          <cell r="B165">
            <v>829078</v>
          </cell>
          <cell r="C165">
            <v>6234</v>
          </cell>
          <cell r="D165" t="str">
            <v>P00194</v>
          </cell>
          <cell r="F165" t="str">
            <v>(CB) TINOX COM 2,5 MG X 30</v>
          </cell>
          <cell r="H165" t="str">
            <v>MEDICAMENTOS</v>
          </cell>
          <cell r="I165" t="str">
            <v>HORMONALES</v>
          </cell>
          <cell r="J165">
            <v>0</v>
          </cell>
        </row>
        <row r="166">
          <cell r="B166">
            <v>829079</v>
          </cell>
          <cell r="C166">
            <v>6107</v>
          </cell>
          <cell r="D166" t="str">
            <v>P00192</v>
          </cell>
          <cell r="F166" t="str">
            <v>(CB) TRANSCEPT COM REC 500 MG X 50</v>
          </cell>
          <cell r="H166" t="str">
            <v>MEDICAMENTOS</v>
          </cell>
          <cell r="I166" t="str">
            <v>SISTEMA INMUNOLóGICO</v>
          </cell>
          <cell r="J166">
            <v>4</v>
          </cell>
        </row>
        <row r="167">
          <cell r="B167">
            <v>829080</v>
          </cell>
          <cell r="C167">
            <v>6098</v>
          </cell>
          <cell r="D167" t="str">
            <v>P00191</v>
          </cell>
          <cell r="F167" t="str">
            <v>(CB) TRATOBEN COM 2,5 MG X 50 PISA</v>
          </cell>
          <cell r="H167" t="str">
            <v>MEDICAMENTOS</v>
          </cell>
          <cell r="I167" t="str">
            <v>ONCOLóGICOS</v>
          </cell>
          <cell r="J167">
            <v>1</v>
          </cell>
        </row>
        <row r="168">
          <cell r="B168">
            <v>829081</v>
          </cell>
          <cell r="C168">
            <v>3611</v>
          </cell>
          <cell r="D168" t="str">
            <v>P00030</v>
          </cell>
          <cell r="F168" t="str">
            <v>(CB) TRAYENTA COM REC 5 MG X 30</v>
          </cell>
          <cell r="H168" t="str">
            <v>MEDICAMENTOS</v>
          </cell>
          <cell r="I168" t="str">
            <v>METABóLICOS</v>
          </cell>
          <cell r="J168">
            <v>16</v>
          </cell>
        </row>
        <row r="169">
          <cell r="B169">
            <v>829082</v>
          </cell>
          <cell r="C169">
            <v>5568</v>
          </cell>
          <cell r="D169" t="str">
            <v>P00157</v>
          </cell>
          <cell r="F169" t="str">
            <v>(CB) TRAZIDEX UNG OFT 0,3%/0,1% X 3,5 GR</v>
          </cell>
          <cell r="H169" t="str">
            <v>MEDICAMENTOS</v>
          </cell>
          <cell r="I169" t="str">
            <v>OFTALMOLóGICOS</v>
          </cell>
          <cell r="J169">
            <v>0</v>
          </cell>
        </row>
        <row r="170">
          <cell r="B170">
            <v>829083</v>
          </cell>
          <cell r="C170">
            <v>5436</v>
          </cell>
          <cell r="D170" t="str">
            <v>P00145</v>
          </cell>
          <cell r="F170" t="str">
            <v>(CB) TRAZODONA CAP 100 MG X 28 PINNACLE</v>
          </cell>
          <cell r="H170" t="str">
            <v>MEDICAMENTOS</v>
          </cell>
          <cell r="I170" t="str">
            <v>SISTEMA NERVIOSO</v>
          </cell>
          <cell r="J170">
            <v>0</v>
          </cell>
        </row>
        <row r="171">
          <cell r="B171">
            <v>829084</v>
          </cell>
          <cell r="C171">
            <v>5821</v>
          </cell>
          <cell r="D171" t="str">
            <v>P00175</v>
          </cell>
          <cell r="F171" t="str">
            <v>(CB) TRELEGY ELLIPTA POL INH ORA 92/55/22 MCG X 30</v>
          </cell>
          <cell r="H171" t="str">
            <v>MEDICAMENTOS</v>
          </cell>
          <cell r="I171" t="str">
            <v>RESPIRATORIO</v>
          </cell>
          <cell r="J171">
            <v>0</v>
          </cell>
        </row>
        <row r="172">
          <cell r="B172">
            <v>829085</v>
          </cell>
          <cell r="C172">
            <v>6564</v>
          </cell>
          <cell r="D172" t="str">
            <v>P00308</v>
          </cell>
          <cell r="F172" t="str">
            <v>(CB) TREX FORTE POL SUS ORA 400 MG/5ML X 30 ML</v>
          </cell>
          <cell r="H172" t="str">
            <v>MEDICAMENTOS</v>
          </cell>
          <cell r="I172" t="str">
            <v>ANTIINFECCIOSOS</v>
          </cell>
          <cell r="J172">
            <v>3</v>
          </cell>
        </row>
        <row r="173">
          <cell r="B173">
            <v>829086</v>
          </cell>
          <cell r="C173">
            <v>4140</v>
          </cell>
          <cell r="D173" t="str">
            <v>P00068</v>
          </cell>
          <cell r="F173" t="str">
            <v>(CB) TRIGILAB COM 200 MG X 30</v>
          </cell>
          <cell r="H173" t="str">
            <v>MEDICAMENTOS</v>
          </cell>
          <cell r="I173" t="str">
            <v>SISTEMA NERVIOSO</v>
          </cell>
          <cell r="J173">
            <v>0</v>
          </cell>
        </row>
        <row r="174">
          <cell r="B174">
            <v>829087</v>
          </cell>
          <cell r="C174">
            <v>4577</v>
          </cell>
          <cell r="D174" t="str">
            <v>P00085</v>
          </cell>
          <cell r="F174" t="str">
            <v>(CB) VANNAIR SUS INH ORA 160/4,5 MG X 120 DSS</v>
          </cell>
          <cell r="H174" t="str">
            <v>MEDICAMENTOS</v>
          </cell>
          <cell r="I174" t="str">
            <v>RESPIRATORIO</v>
          </cell>
          <cell r="J174">
            <v>20</v>
          </cell>
        </row>
        <row r="175">
          <cell r="B175">
            <v>829088</v>
          </cell>
          <cell r="C175">
            <v>4204</v>
          </cell>
          <cell r="D175" t="str">
            <v>P00074</v>
          </cell>
          <cell r="F175" t="str">
            <v>(CB) VANNAIR SUS INH ORA 80/4,5 MCG X 120 DSS</v>
          </cell>
          <cell r="H175" t="str">
            <v>MEDICAMENTOS</v>
          </cell>
          <cell r="I175" t="str">
            <v>RESPIRATORIO</v>
          </cell>
          <cell r="J175">
            <v>2</v>
          </cell>
        </row>
        <row r="176">
          <cell r="B176">
            <v>829089</v>
          </cell>
          <cell r="C176">
            <v>5376</v>
          </cell>
          <cell r="D176" t="str">
            <v>P00131</v>
          </cell>
          <cell r="F176" t="str">
            <v>(CB) VENARTEL COM REC 450/50 MG X 60</v>
          </cell>
          <cell r="H176" t="str">
            <v>MEDICAMENTOS</v>
          </cell>
          <cell r="I176" t="str">
            <v>SISTEMA CIRCULATORIO</v>
          </cell>
          <cell r="J176">
            <v>0</v>
          </cell>
        </row>
        <row r="177">
          <cell r="B177">
            <v>829090</v>
          </cell>
          <cell r="C177">
            <v>5159</v>
          </cell>
          <cell r="D177" t="str">
            <v>P00115</v>
          </cell>
          <cell r="F177" t="str">
            <v>(CB) VERTIUM COM 25 MG X 40</v>
          </cell>
          <cell r="H177" t="str">
            <v>MEDICAMENTOS</v>
          </cell>
          <cell r="I177" t="str">
            <v>SISTEMA NERVIOSO</v>
          </cell>
          <cell r="J177">
            <v>2</v>
          </cell>
        </row>
        <row r="178">
          <cell r="B178">
            <v>829091</v>
          </cell>
          <cell r="C178">
            <v>6563</v>
          </cell>
          <cell r="D178" t="str">
            <v>P00307</v>
          </cell>
          <cell r="F178" t="str">
            <v>(CB) VICTOZA SOL INY 6MG/ML X 3 ML X 1</v>
          </cell>
          <cell r="H178" t="str">
            <v>MEDICAMENTOS</v>
          </cell>
          <cell r="I178" t="str">
            <v>METABóLICOS</v>
          </cell>
          <cell r="J178">
            <v>1</v>
          </cell>
        </row>
        <row r="179">
          <cell r="B179">
            <v>829092</v>
          </cell>
          <cell r="C179">
            <v>5680</v>
          </cell>
          <cell r="D179">
            <v>8902319037550</v>
          </cell>
          <cell r="F179" t="str">
            <v>(CB) VILDAGLIPTINA COM 50 MG X 30 EMCURE</v>
          </cell>
          <cell r="H179" t="str">
            <v>MEDICAMENTOS</v>
          </cell>
          <cell r="I179" t="str">
            <v>METABóLICOS</v>
          </cell>
          <cell r="J179">
            <v>0</v>
          </cell>
        </row>
        <row r="180">
          <cell r="B180">
            <v>1621570</v>
          </cell>
          <cell r="C180">
            <v>7080</v>
          </cell>
          <cell r="D180" t="str">
            <v>P00343</v>
          </cell>
          <cell r="F180" t="str">
            <v>(CB) VILDAGLIPTINA/METFORMINA COM REC 50/850 X 60 SEVEN PHARMA</v>
          </cell>
          <cell r="H180" t="str">
            <v>MEDICAMENTOS</v>
          </cell>
          <cell r="I180" t="str">
            <v>METABóLICOS</v>
          </cell>
          <cell r="J180">
            <v>1</v>
          </cell>
        </row>
        <row r="181">
          <cell r="B181">
            <v>1090005</v>
          </cell>
          <cell r="C181">
            <v>6922</v>
          </cell>
          <cell r="D181" t="str">
            <v>P00328</v>
          </cell>
          <cell r="F181" t="str">
            <v>(CB) VILDAVITAE PLUS COM REC 50/1000 X 60</v>
          </cell>
          <cell r="H181" t="str">
            <v>MEDICAMENTOS</v>
          </cell>
          <cell r="I181" t="str">
            <v>METABóLICOS</v>
          </cell>
          <cell r="J181">
            <v>0</v>
          </cell>
        </row>
        <row r="182">
          <cell r="B182">
            <v>829093</v>
          </cell>
          <cell r="C182">
            <v>5849</v>
          </cell>
          <cell r="D182" t="str">
            <v>P00178</v>
          </cell>
          <cell r="F182" t="str">
            <v>(CB) VILZERMET COM REC 50/500 MG X 60</v>
          </cell>
          <cell r="H182" t="str">
            <v>MEDICAMENTOS</v>
          </cell>
          <cell r="I182" t="str">
            <v>METABóLICOS</v>
          </cell>
          <cell r="J182">
            <v>0</v>
          </cell>
        </row>
        <row r="183">
          <cell r="B183">
            <v>829094</v>
          </cell>
          <cell r="C183">
            <v>3853</v>
          </cell>
          <cell r="D183" t="str">
            <v>P00047</v>
          </cell>
          <cell r="F183" t="str">
            <v>(CB) VONILLE CD COM REC X 28</v>
          </cell>
          <cell r="H183" t="str">
            <v>MEDICAMENTOS</v>
          </cell>
          <cell r="I183" t="str">
            <v>HORMONALES</v>
          </cell>
          <cell r="J183">
            <v>0</v>
          </cell>
        </row>
        <row r="184">
          <cell r="B184">
            <v>829095</v>
          </cell>
          <cell r="C184">
            <v>5275</v>
          </cell>
          <cell r="D184" t="str">
            <v>P00123</v>
          </cell>
          <cell r="F184" t="str">
            <v>(CB) XIGDUO COM LP 10/1000 MG X 28</v>
          </cell>
          <cell r="H184" t="str">
            <v>MEDICAMENTOS</v>
          </cell>
          <cell r="I184" t="str">
            <v>METABóLICOS</v>
          </cell>
          <cell r="J184">
            <v>2</v>
          </cell>
        </row>
        <row r="185">
          <cell r="B185">
            <v>829096</v>
          </cell>
          <cell r="C185">
            <v>5698</v>
          </cell>
          <cell r="D185" t="str">
            <v>P00169</v>
          </cell>
          <cell r="F185" t="str">
            <v>(CB) XIGDUO COM LP 5/1000 MG X 56</v>
          </cell>
          <cell r="H185" t="str">
            <v>MEDICAMENTOS</v>
          </cell>
          <cell r="I185" t="str">
            <v>METABóLICOS</v>
          </cell>
          <cell r="J185">
            <v>4</v>
          </cell>
        </row>
        <row r="186">
          <cell r="B186">
            <v>829097</v>
          </cell>
          <cell r="C186">
            <v>5848</v>
          </cell>
          <cell r="D186" t="str">
            <v>P00177</v>
          </cell>
          <cell r="F186" t="str">
            <v>(CB) ZEPIKEN SOL OFT 0,2% X 5 ML</v>
          </cell>
          <cell r="H186" t="str">
            <v>MEDICAMENTOS</v>
          </cell>
          <cell r="I186" t="str">
            <v>OFTALMOLóGICOS</v>
          </cell>
          <cell r="J186">
            <v>0</v>
          </cell>
        </row>
        <row r="187">
          <cell r="B187">
            <v>829098</v>
          </cell>
          <cell r="C187">
            <v>3857</v>
          </cell>
          <cell r="D187" t="str">
            <v>P00051</v>
          </cell>
          <cell r="F187" t="str">
            <v>(CB) ZINCOVIT SOL ORA GOT 5 MG/ML X 30 ML</v>
          </cell>
          <cell r="H187" t="str">
            <v>MEDICAMENTOS</v>
          </cell>
          <cell r="I187" t="str">
            <v>VITAMINAS Y MINERALES</v>
          </cell>
          <cell r="J187">
            <v>2</v>
          </cell>
        </row>
        <row r="188">
          <cell r="B188">
            <v>1010000</v>
          </cell>
          <cell r="C188">
            <v>6870</v>
          </cell>
          <cell r="D188" t="str">
            <v>P00325</v>
          </cell>
          <cell r="F188" t="str">
            <v>(USO INTERNO) DELIVERY</v>
          </cell>
          <cell r="H188" t="str">
            <v>MISCELáNEOS</v>
          </cell>
          <cell r="I188" t="str">
            <v>OTROS MISC</v>
          </cell>
          <cell r="J188">
            <v>-2</v>
          </cell>
        </row>
        <row r="189">
          <cell r="B189">
            <v>829099</v>
          </cell>
          <cell r="C189">
            <v>4017</v>
          </cell>
          <cell r="D189">
            <v>736085402551</v>
          </cell>
          <cell r="F189" t="str">
            <v>3A OFTENO SOL OFT 0,1% X 5 ML</v>
          </cell>
          <cell r="H189" t="str">
            <v>MEDICAMENTOS</v>
          </cell>
          <cell r="I189" t="str">
            <v>OFTALMOLóGICOS</v>
          </cell>
          <cell r="J189">
            <v>1</v>
          </cell>
        </row>
        <row r="190">
          <cell r="B190">
            <v>829100</v>
          </cell>
          <cell r="C190">
            <v>2180</v>
          </cell>
          <cell r="D190">
            <v>7805070009266</v>
          </cell>
          <cell r="F190" t="str">
            <v>3M COMPRESA FRIO CALOR 24 X 10,6 CM</v>
          </cell>
          <cell r="H190" t="str">
            <v>DISPOSITIVOS MéDICOS</v>
          </cell>
          <cell r="I190" t="str">
            <v>ORTOPEDIA</v>
          </cell>
          <cell r="J190">
            <v>0</v>
          </cell>
        </row>
        <row r="191">
          <cell r="B191">
            <v>829101</v>
          </cell>
          <cell r="C191">
            <v>2364</v>
          </cell>
          <cell r="D191">
            <v>7804945004115</v>
          </cell>
          <cell r="F191" t="str">
            <v>451 COLONIA INGLESA X 260 ML</v>
          </cell>
          <cell r="H191" t="str">
            <v>HIGIENE Y CUIDADO PERSONAL</v>
          </cell>
          <cell r="I191" t="str">
            <v>COLONIAS</v>
          </cell>
          <cell r="J191">
            <v>1</v>
          </cell>
        </row>
        <row r="192">
          <cell r="B192">
            <v>829102</v>
          </cell>
          <cell r="C192">
            <v>2365</v>
          </cell>
          <cell r="D192">
            <v>7804945004139</v>
          </cell>
          <cell r="F192" t="str">
            <v>451 COLONIA INGLESA X 400 ML</v>
          </cell>
          <cell r="H192" t="str">
            <v>HIGIENE Y CUIDADO PERSONAL</v>
          </cell>
          <cell r="I192" t="str">
            <v>COLONIAS</v>
          </cell>
          <cell r="J192">
            <v>3</v>
          </cell>
        </row>
        <row r="193">
          <cell r="B193">
            <v>829103</v>
          </cell>
          <cell r="C193">
            <v>2106</v>
          </cell>
          <cell r="D193">
            <v>7800060005754</v>
          </cell>
          <cell r="F193" t="str">
            <v>AB COM MAS ANTITUSIVO X 12</v>
          </cell>
          <cell r="H193" t="str">
            <v>MEDICAMENTOS</v>
          </cell>
          <cell r="I193" t="str">
            <v>RESPIRATORIO</v>
          </cell>
          <cell r="J193">
            <v>0</v>
          </cell>
        </row>
        <row r="194">
          <cell r="B194">
            <v>829104</v>
          </cell>
          <cell r="C194">
            <v>2449</v>
          </cell>
          <cell r="D194">
            <v>7800060005723</v>
          </cell>
          <cell r="F194" t="str">
            <v>AB COM MAS MIEL LIMON X 12</v>
          </cell>
          <cell r="H194" t="str">
            <v>MEDICAMENTOS</v>
          </cell>
          <cell r="I194" t="str">
            <v>RESPIRATORIO</v>
          </cell>
          <cell r="J194">
            <v>0</v>
          </cell>
        </row>
        <row r="195">
          <cell r="B195">
            <v>829105</v>
          </cell>
          <cell r="C195">
            <v>2960</v>
          </cell>
          <cell r="D195">
            <v>7800068010019</v>
          </cell>
          <cell r="F195" t="str">
            <v>ABECIDIN SOL ORA GOT X 30 ML</v>
          </cell>
          <cell r="H195" t="str">
            <v>MEDICAMENTOS</v>
          </cell>
          <cell r="I195" t="str">
            <v>VITAMINAS Y MINERALES</v>
          </cell>
          <cell r="J195">
            <v>0</v>
          </cell>
        </row>
        <row r="196">
          <cell r="B196">
            <v>829106</v>
          </cell>
          <cell r="C196">
            <v>4884</v>
          </cell>
          <cell r="D196">
            <v>4104480705199</v>
          </cell>
          <cell r="F196" t="str">
            <v>ABRILAR JAR 35 MG/5ML X 100 ML</v>
          </cell>
          <cell r="H196" t="str">
            <v>FITOFáRMACOS</v>
          </cell>
          <cell r="I196" t="str">
            <v>RESPIRATORIO</v>
          </cell>
          <cell r="J196">
            <v>14</v>
          </cell>
        </row>
        <row r="197">
          <cell r="B197">
            <v>829107</v>
          </cell>
          <cell r="C197">
            <v>5198</v>
          </cell>
          <cell r="D197">
            <v>4015630083862</v>
          </cell>
          <cell r="F197" t="str">
            <v>ACCU-CHEK INSTANT MEDIDOR GLICEMIA X 1</v>
          </cell>
          <cell r="H197" t="str">
            <v>DISPOSITIVOS MéDICOS</v>
          </cell>
          <cell r="I197" t="str">
            <v>TEST GLICEMIA</v>
          </cell>
          <cell r="J197">
            <v>0</v>
          </cell>
        </row>
        <row r="198">
          <cell r="B198">
            <v>829108</v>
          </cell>
          <cell r="C198">
            <v>2209</v>
          </cell>
          <cell r="D198">
            <v>4015630006779</v>
          </cell>
          <cell r="F198" t="str">
            <v>ACCU-CHEK SOFTCLIX LANCETAS X 200</v>
          </cell>
          <cell r="H198" t="str">
            <v>DISPOSITIVOS MéDICOS</v>
          </cell>
          <cell r="I198" t="str">
            <v>TEST GLICEMIA</v>
          </cell>
          <cell r="J198">
            <v>-2</v>
          </cell>
        </row>
        <row r="199">
          <cell r="B199">
            <v>829109</v>
          </cell>
          <cell r="C199">
            <v>884</v>
          </cell>
          <cell r="D199">
            <v>4015630067084</v>
          </cell>
          <cell r="F199" t="str">
            <v>ACCU-CHEK TIRAS REACT INSTANT X 50</v>
          </cell>
          <cell r="H199" t="str">
            <v>DISPOSITIVOS MéDICOS</v>
          </cell>
          <cell r="I199" t="str">
            <v>TEST GLICEMIA</v>
          </cell>
          <cell r="J199">
            <v>1</v>
          </cell>
        </row>
        <row r="200">
          <cell r="B200">
            <v>829110</v>
          </cell>
          <cell r="C200">
            <v>2922</v>
          </cell>
          <cell r="D200">
            <v>8436024617511</v>
          </cell>
          <cell r="F200" t="str">
            <v>ACECNOU GRA SOL ORA 3 GR X 1</v>
          </cell>
          <cell r="H200" t="str">
            <v>MEDICAMENTOS</v>
          </cell>
          <cell r="I200" t="str">
            <v>ANTIINFECCIOSOS</v>
          </cell>
          <cell r="J200">
            <v>0</v>
          </cell>
        </row>
        <row r="201">
          <cell r="B201">
            <v>829111</v>
          </cell>
          <cell r="C201">
            <v>3892</v>
          </cell>
          <cell r="D201">
            <v>7803504002494</v>
          </cell>
          <cell r="F201" t="str">
            <v>ACEITE CALENDULA MANZANILLA SOL OTI GOT X 15 ML KNOP</v>
          </cell>
          <cell r="H201" t="str">
            <v>FITOFáRMACOS</v>
          </cell>
          <cell r="I201" t="str">
            <v>ÓTICOS</v>
          </cell>
          <cell r="J201">
            <v>0</v>
          </cell>
        </row>
        <row r="202">
          <cell r="B202">
            <v>971536</v>
          </cell>
          <cell r="C202">
            <v>6802</v>
          </cell>
          <cell r="D202">
            <v>7808713901071</v>
          </cell>
          <cell r="F202" t="str">
            <v>ACEITE DE ALMENDRAS X 30 ML GREEN MEDICAL</v>
          </cell>
          <cell r="H202" t="str">
            <v>SUPLEMENTOS</v>
          </cell>
          <cell r="I202" t="str">
            <v>PRODUCTOS NATURALES</v>
          </cell>
          <cell r="J202">
            <v>2</v>
          </cell>
        </row>
        <row r="203">
          <cell r="B203">
            <v>1130552</v>
          </cell>
          <cell r="C203">
            <v>6970</v>
          </cell>
          <cell r="D203">
            <v>9930076542115</v>
          </cell>
          <cell r="F203" t="str">
            <v>ACEITE DE ALMENDRAS X 50 ML QUIMNATURA</v>
          </cell>
          <cell r="H203" t="str">
            <v>SUPLEMENTOS</v>
          </cell>
          <cell r="I203" t="str">
            <v>PRODUCTOS NATURALES</v>
          </cell>
          <cell r="J203">
            <v>0</v>
          </cell>
        </row>
        <row r="204">
          <cell r="B204">
            <v>829112</v>
          </cell>
          <cell r="C204">
            <v>5764</v>
          </cell>
          <cell r="D204">
            <v>2000000976884</v>
          </cell>
          <cell r="F204" t="str">
            <v>ACEITE DE COCO X 250 ML GREEN MEDICAL</v>
          </cell>
          <cell r="H204" t="str">
            <v>SUPLEMENTOS</v>
          </cell>
          <cell r="I204" t="str">
            <v>PRODUCTOS NATURALES</v>
          </cell>
          <cell r="J204">
            <v>2</v>
          </cell>
        </row>
        <row r="205">
          <cell r="B205">
            <v>829113</v>
          </cell>
          <cell r="C205">
            <v>6022</v>
          </cell>
          <cell r="D205">
            <v>4000097688866</v>
          </cell>
          <cell r="F205" t="str">
            <v>ACEITE DE COCO X 420 ML GREEN MEDICAL</v>
          </cell>
          <cell r="H205" t="str">
            <v>SUPLEMENTOS</v>
          </cell>
          <cell r="I205" t="str">
            <v>PRODUCTOS NATURALES</v>
          </cell>
          <cell r="J205">
            <v>2</v>
          </cell>
        </row>
        <row r="206">
          <cell r="B206">
            <v>971537</v>
          </cell>
          <cell r="C206">
            <v>6803</v>
          </cell>
          <cell r="D206">
            <v>6948169301535</v>
          </cell>
          <cell r="F206" t="str">
            <v>ACEITE DE JOJOBA X 100 ML GREEN MEDICAL</v>
          </cell>
          <cell r="H206" t="str">
            <v>SUPLEMENTOS</v>
          </cell>
          <cell r="I206" t="str">
            <v>PRODUCTOS NATURALES</v>
          </cell>
          <cell r="J206">
            <v>2</v>
          </cell>
        </row>
        <row r="207">
          <cell r="B207">
            <v>829114</v>
          </cell>
          <cell r="C207">
            <v>6156</v>
          </cell>
          <cell r="D207">
            <v>850059630389</v>
          </cell>
          <cell r="F207" t="str">
            <v>ACEITE DE OREGANO CAP X 60 FNL</v>
          </cell>
          <cell r="H207" t="str">
            <v>SUPLEMENTOS</v>
          </cell>
          <cell r="I207" t="str">
            <v>PRODUCTOS NATURALES</v>
          </cell>
          <cell r="J207">
            <v>2</v>
          </cell>
        </row>
        <row r="208">
          <cell r="B208">
            <v>829115</v>
          </cell>
          <cell r="C208">
            <v>5532</v>
          </cell>
          <cell r="D208">
            <v>7804679370272</v>
          </cell>
          <cell r="F208" t="str">
            <v>ACEITE DE OREGANO SOL ORA GOT X 30 ML HERBOMAX</v>
          </cell>
          <cell r="H208" t="str">
            <v>SUPLEMENTOS</v>
          </cell>
          <cell r="I208" t="str">
            <v>PRODUCTOS NATURALES</v>
          </cell>
          <cell r="J208">
            <v>0</v>
          </cell>
        </row>
        <row r="209">
          <cell r="B209">
            <v>829116</v>
          </cell>
          <cell r="C209">
            <v>6032</v>
          </cell>
          <cell r="D209">
            <v>659525184223</v>
          </cell>
          <cell r="F209" t="str">
            <v>ACEITE DE OREGANO X 30 ML GREEN MEDICAL</v>
          </cell>
          <cell r="H209" t="str">
            <v>SUPLEMENTOS</v>
          </cell>
          <cell r="I209" t="str">
            <v>PRODUCTOS NATURALES</v>
          </cell>
          <cell r="J209">
            <v>5</v>
          </cell>
        </row>
        <row r="210">
          <cell r="B210">
            <v>829117</v>
          </cell>
          <cell r="C210">
            <v>1549</v>
          </cell>
          <cell r="D210">
            <v>7800044000416</v>
          </cell>
          <cell r="F210" t="str">
            <v>ACEITE RICINO PURO X 20 ML VALMA</v>
          </cell>
          <cell r="H210" t="str">
            <v>MEDICAMENTOS</v>
          </cell>
          <cell r="I210" t="str">
            <v>GASTROINTESTINAL</v>
          </cell>
          <cell r="J210">
            <v>5</v>
          </cell>
        </row>
        <row r="211">
          <cell r="B211">
            <v>829118</v>
          </cell>
          <cell r="C211">
            <v>4279</v>
          </cell>
          <cell r="D211">
            <v>7795380000872</v>
          </cell>
          <cell r="F211" t="str">
            <v>ACEMUK POL JAR 100 MG/5ML X 100 ML</v>
          </cell>
          <cell r="H211" t="str">
            <v>MEDICAMENTOS</v>
          </cell>
          <cell r="I211" t="str">
            <v>RESPIRATORIO</v>
          </cell>
          <cell r="J211">
            <v>5</v>
          </cell>
        </row>
        <row r="212">
          <cell r="B212">
            <v>829119</v>
          </cell>
          <cell r="C212">
            <v>4533</v>
          </cell>
          <cell r="D212">
            <v>7800026015223</v>
          </cell>
          <cell r="F212" t="str">
            <v>ACERDIL COM 5 MG X 30</v>
          </cell>
          <cell r="H212" t="str">
            <v>MEDICAMENTOS</v>
          </cell>
          <cell r="I212" t="str">
            <v>CARDIOVASCULAR</v>
          </cell>
          <cell r="J212">
            <v>0</v>
          </cell>
        </row>
        <row r="213">
          <cell r="B213">
            <v>829120</v>
          </cell>
          <cell r="C213">
            <v>887</v>
          </cell>
          <cell r="D213">
            <v>7804650884118</v>
          </cell>
          <cell r="F213" t="str">
            <v>ACETAZOLAMIDA COM 250 MG X 20 ASCEND</v>
          </cell>
          <cell r="H213" t="str">
            <v>MEDICAMENTOS</v>
          </cell>
          <cell r="I213" t="str">
            <v>CARDIOVASCULAR</v>
          </cell>
          <cell r="J213">
            <v>0</v>
          </cell>
        </row>
        <row r="214">
          <cell r="B214">
            <v>829121</v>
          </cell>
          <cell r="C214">
            <v>3909</v>
          </cell>
          <cell r="D214">
            <v>7800063111032</v>
          </cell>
          <cell r="F214" t="str">
            <v>ACETAZOLAMIDA COM 250 MG X 20 MINTLAB</v>
          </cell>
          <cell r="H214" t="str">
            <v>MEDICAMENTOS</v>
          </cell>
          <cell r="I214" t="str">
            <v>CARDIOVASCULAR</v>
          </cell>
          <cell r="J214">
            <v>2</v>
          </cell>
        </row>
        <row r="215">
          <cell r="B215">
            <v>829122</v>
          </cell>
          <cell r="C215">
            <v>3771</v>
          </cell>
          <cell r="D215">
            <v>7800026012000</v>
          </cell>
          <cell r="F215" t="str">
            <v>ACEVIT SOL ORA GOT X 30 ML</v>
          </cell>
          <cell r="H215" t="str">
            <v>MEDICAMENTOS</v>
          </cell>
          <cell r="I215" t="str">
            <v>VITAMINAS Y MINERALES</v>
          </cell>
          <cell r="J215">
            <v>0</v>
          </cell>
        </row>
        <row r="216">
          <cell r="B216">
            <v>829123</v>
          </cell>
          <cell r="C216">
            <v>2636</v>
          </cell>
          <cell r="D216">
            <v>7800063116372</v>
          </cell>
          <cell r="F216" t="str">
            <v>ACICLOVIR COM 200 MG X 24 MINTLAB</v>
          </cell>
          <cell r="H216" t="str">
            <v>MEDICAMENTOS</v>
          </cell>
          <cell r="I216" t="str">
            <v>ANTIINFECCIOSOS</v>
          </cell>
          <cell r="J216">
            <v>4</v>
          </cell>
        </row>
        <row r="217">
          <cell r="B217">
            <v>829124</v>
          </cell>
          <cell r="C217">
            <v>888</v>
          </cell>
          <cell r="D217">
            <v>7800007112743</v>
          </cell>
          <cell r="F217" t="str">
            <v>ACICLOVIR COM 200 MG X 25 LAB CHILE</v>
          </cell>
          <cell r="H217" t="str">
            <v>MEDICAMENTOS</v>
          </cell>
          <cell r="I217" t="str">
            <v>ANTIINFECCIOSOS</v>
          </cell>
          <cell r="J217">
            <v>0</v>
          </cell>
        </row>
        <row r="218">
          <cell r="B218">
            <v>829125</v>
          </cell>
          <cell r="C218">
            <v>4988</v>
          </cell>
          <cell r="D218">
            <v>8903726299609</v>
          </cell>
          <cell r="F218" t="str">
            <v>ACICLOVIR COM 400 MG X 32 SEVEN PHARMA</v>
          </cell>
          <cell r="H218" t="str">
            <v>MEDICAMENTOS</v>
          </cell>
          <cell r="I218" t="str">
            <v>ANTIINFECCIOSOS</v>
          </cell>
          <cell r="J218">
            <v>0</v>
          </cell>
        </row>
        <row r="219">
          <cell r="B219">
            <v>829126</v>
          </cell>
          <cell r="C219">
            <v>889</v>
          </cell>
          <cell r="D219">
            <v>7800007746832</v>
          </cell>
          <cell r="F219" t="str">
            <v>ACICLOVIR COM 400 MG X 35 LAB CHILE</v>
          </cell>
          <cell r="H219" t="str">
            <v>MEDICAMENTOS</v>
          </cell>
          <cell r="I219" t="str">
            <v>ANTIINFECCIOSOS</v>
          </cell>
          <cell r="J219">
            <v>0</v>
          </cell>
        </row>
        <row r="220">
          <cell r="B220">
            <v>829127</v>
          </cell>
          <cell r="C220">
            <v>4645</v>
          </cell>
          <cell r="D220">
            <v>7804673040393</v>
          </cell>
          <cell r="F220" t="str">
            <v>ACICLOVIR COM 400 MG X 35 MDC</v>
          </cell>
          <cell r="H220" t="str">
            <v>MEDICAMENTOS</v>
          </cell>
          <cell r="I220" t="str">
            <v>ANTIINFECCIOSOS</v>
          </cell>
          <cell r="J220">
            <v>2</v>
          </cell>
        </row>
        <row r="221">
          <cell r="B221">
            <v>829128</v>
          </cell>
          <cell r="C221">
            <v>3984</v>
          </cell>
          <cell r="D221">
            <v>7800063116778</v>
          </cell>
          <cell r="F221" t="str">
            <v>ACICLOVIR COM 400 MG X 35 MINTLAB</v>
          </cell>
          <cell r="H221" t="str">
            <v>MEDICAMENTOS</v>
          </cell>
          <cell r="I221" t="str">
            <v>ANTIINFECCIOSOS</v>
          </cell>
          <cell r="J221">
            <v>0</v>
          </cell>
        </row>
        <row r="222">
          <cell r="B222">
            <v>829129</v>
          </cell>
          <cell r="C222">
            <v>3379</v>
          </cell>
          <cell r="D222">
            <v>7804650885894</v>
          </cell>
          <cell r="F222" t="str">
            <v>ACICLOVIR CRE 5% X 15 GR ASCEND</v>
          </cell>
          <cell r="H222" t="str">
            <v>MEDICAMENTOS</v>
          </cell>
          <cell r="I222" t="str">
            <v>ANTIINFECCIOSOS</v>
          </cell>
          <cell r="J222">
            <v>0</v>
          </cell>
        </row>
        <row r="223">
          <cell r="B223">
            <v>1371408</v>
          </cell>
          <cell r="C223">
            <v>7045</v>
          </cell>
          <cell r="D223">
            <v>8901790708614</v>
          </cell>
          <cell r="F223" t="str">
            <v>ACICLOVIR CRE 5% X 15 GR HOSPIFARMA</v>
          </cell>
          <cell r="H223" t="str">
            <v>MEDICAMENTOS</v>
          </cell>
          <cell r="I223" t="str">
            <v>ANTIINFECCIOSOS</v>
          </cell>
          <cell r="J223">
            <v>0</v>
          </cell>
        </row>
        <row r="224">
          <cell r="B224">
            <v>829130</v>
          </cell>
          <cell r="C224">
            <v>1550</v>
          </cell>
          <cell r="D224">
            <v>7800007155719</v>
          </cell>
          <cell r="F224" t="str">
            <v>ACICLOVIR CRE 5% X 15 GR LAB CHILE</v>
          </cell>
          <cell r="H224" t="str">
            <v>MEDICAMENTOS</v>
          </cell>
          <cell r="I224" t="str">
            <v>ANTIINFECCIOSOS</v>
          </cell>
          <cell r="J224">
            <v>9</v>
          </cell>
        </row>
        <row r="225">
          <cell r="B225">
            <v>829131</v>
          </cell>
          <cell r="C225">
            <v>890</v>
          </cell>
          <cell r="D225">
            <v>7804620834587</v>
          </cell>
          <cell r="F225" t="str">
            <v>ACICLOVIR CRE 5% X 15 GR OPKO</v>
          </cell>
          <cell r="H225" t="str">
            <v>MEDICAMENTOS</v>
          </cell>
          <cell r="I225" t="str">
            <v>ANTIINFECCIOSOS</v>
          </cell>
          <cell r="J225">
            <v>0</v>
          </cell>
        </row>
        <row r="226">
          <cell r="B226">
            <v>829132</v>
          </cell>
          <cell r="C226">
            <v>5173</v>
          </cell>
          <cell r="D226">
            <v>7800063160016</v>
          </cell>
          <cell r="F226" t="str">
            <v>ACICLOVIR CRE 5% X 5 GR MINTLAB</v>
          </cell>
          <cell r="H226" t="str">
            <v>MEDICAMENTOS</v>
          </cell>
          <cell r="I226" t="str">
            <v>ANTIINFECCIOSOS</v>
          </cell>
          <cell r="J226">
            <v>0</v>
          </cell>
        </row>
        <row r="227">
          <cell r="B227">
            <v>829133</v>
          </cell>
          <cell r="C227">
            <v>3232</v>
          </cell>
          <cell r="D227">
            <v>7800007805799</v>
          </cell>
          <cell r="F227" t="str">
            <v>ACIDO ACETILSALICILICO COM 100 MG X 100 LAB CHILE</v>
          </cell>
          <cell r="H227" t="str">
            <v>MEDICAMENTOS</v>
          </cell>
          <cell r="I227" t="str">
            <v>CARDIOVASCULAR</v>
          </cell>
          <cell r="J227">
            <v>15</v>
          </cell>
        </row>
        <row r="228">
          <cell r="B228">
            <v>829134</v>
          </cell>
          <cell r="C228">
            <v>4688</v>
          </cell>
          <cell r="D228">
            <v>7800063002057</v>
          </cell>
          <cell r="F228" t="str">
            <v>ACIDO ACETILSALICILICO COM 100 MG X 100 MINTLAB</v>
          </cell>
          <cell r="H228" t="str">
            <v>MEDICAMENTOS</v>
          </cell>
          <cell r="I228" t="str">
            <v>CARDIOVASCULAR</v>
          </cell>
          <cell r="J228">
            <v>0</v>
          </cell>
        </row>
        <row r="229">
          <cell r="B229">
            <v>829135</v>
          </cell>
          <cell r="C229">
            <v>1551</v>
          </cell>
          <cell r="D229">
            <v>7804620835140</v>
          </cell>
          <cell r="F229" t="str">
            <v>ACIDO ACETILSALICILICO COM 100 MG X 100 OPKO</v>
          </cell>
          <cell r="H229" t="str">
            <v>MEDICAMENTOS</v>
          </cell>
          <cell r="I229" t="str">
            <v>CARDIOVASCULAR</v>
          </cell>
          <cell r="J229">
            <v>0</v>
          </cell>
        </row>
        <row r="230">
          <cell r="B230">
            <v>829136</v>
          </cell>
          <cell r="C230">
            <v>2861</v>
          </cell>
          <cell r="D230">
            <v>7806130007772</v>
          </cell>
          <cell r="F230" t="str">
            <v>ACIDO BORICO POL X 10 GR VITAFARMA</v>
          </cell>
          <cell r="H230" t="str">
            <v>MISCELáNEOS</v>
          </cell>
          <cell r="I230" t="str">
            <v>MATERIAS PRIMAS</v>
          </cell>
          <cell r="J230">
            <v>14</v>
          </cell>
        </row>
        <row r="231">
          <cell r="B231">
            <v>829137</v>
          </cell>
          <cell r="C231">
            <v>5329</v>
          </cell>
          <cell r="D231">
            <v>781159941153</v>
          </cell>
          <cell r="F231" t="str">
            <v>ACIDO CAPRILICO CAP 500 MG X 90 ORTOMOLECULAR</v>
          </cell>
          <cell r="H231" t="str">
            <v>SUPLEMENTOS</v>
          </cell>
          <cell r="I231" t="str">
            <v>PRODUCTOS NATURALES</v>
          </cell>
          <cell r="J231">
            <v>0</v>
          </cell>
        </row>
        <row r="232">
          <cell r="B232">
            <v>829138</v>
          </cell>
          <cell r="C232">
            <v>1552</v>
          </cell>
          <cell r="D232">
            <v>7800007173881</v>
          </cell>
          <cell r="F232" t="str">
            <v>ACIDO MEFENAMICO COM 500 MG X 10 LAB CHILE</v>
          </cell>
          <cell r="H232" t="str">
            <v>MEDICAMENTOS</v>
          </cell>
          <cell r="I232" t="str">
            <v>ANALGESIA</v>
          </cell>
          <cell r="J232">
            <v>0</v>
          </cell>
        </row>
        <row r="233">
          <cell r="B233">
            <v>829139</v>
          </cell>
          <cell r="C233">
            <v>4571</v>
          </cell>
          <cell r="D233">
            <v>7804673040225</v>
          </cell>
          <cell r="F233" t="str">
            <v>ACIDO MEFENAMICO COM 500 MG X 10 MDC</v>
          </cell>
          <cell r="H233" t="str">
            <v>MEDICAMENTOS</v>
          </cell>
          <cell r="I233" t="str">
            <v>ANALGESIA</v>
          </cell>
          <cell r="J233">
            <v>14</v>
          </cell>
        </row>
        <row r="234">
          <cell r="B234">
            <v>829140</v>
          </cell>
          <cell r="C234">
            <v>1553</v>
          </cell>
          <cell r="D234">
            <v>7800063110493</v>
          </cell>
          <cell r="F234" t="str">
            <v>ACIDO MEFENAMICO COM 500 MG X 10 MINTLAB</v>
          </cell>
          <cell r="H234" t="str">
            <v>MEDICAMENTOS</v>
          </cell>
          <cell r="I234" t="str">
            <v>ANALGESIA</v>
          </cell>
          <cell r="J234">
            <v>0</v>
          </cell>
        </row>
        <row r="235">
          <cell r="B235">
            <v>829141</v>
          </cell>
          <cell r="C235">
            <v>2805</v>
          </cell>
          <cell r="D235" t="str">
            <v>52D4ACSAX0R4AS</v>
          </cell>
          <cell r="F235" t="str">
            <v>ACIDO SALICILICO X 5 GR REUTTER</v>
          </cell>
          <cell r="H235" t="str">
            <v>MISCELáNEOS</v>
          </cell>
          <cell r="I235" t="str">
            <v>MATERIAS PRIMAS</v>
          </cell>
          <cell r="J235">
            <v>0</v>
          </cell>
        </row>
        <row r="236">
          <cell r="B236">
            <v>829142</v>
          </cell>
          <cell r="C236">
            <v>912</v>
          </cell>
          <cell r="D236">
            <v>7800018000466</v>
          </cell>
          <cell r="F236" t="str">
            <v>ACIDO VALPROICO COM REC 200 MG X 30 ANDROMACO</v>
          </cell>
          <cell r="H236" t="str">
            <v>MEDICAMENTOS</v>
          </cell>
          <cell r="I236" t="str">
            <v>SISTEMA NERVIOSO</v>
          </cell>
          <cell r="J236">
            <v>2</v>
          </cell>
        </row>
        <row r="237">
          <cell r="B237">
            <v>829143</v>
          </cell>
          <cell r="C237">
            <v>5135</v>
          </cell>
          <cell r="D237">
            <v>7800018000930</v>
          </cell>
          <cell r="F237" t="str">
            <v>ACIDO VALPROICO COM REC 250 MG X 20 ANDROMACO</v>
          </cell>
          <cell r="H237" t="str">
            <v>MEDICAMENTOS</v>
          </cell>
          <cell r="I237" t="str">
            <v>SISTEMA NERVIOSO</v>
          </cell>
          <cell r="J237">
            <v>2</v>
          </cell>
        </row>
        <row r="238">
          <cell r="B238">
            <v>829144</v>
          </cell>
          <cell r="C238">
            <v>1554</v>
          </cell>
          <cell r="D238">
            <v>7800018000473</v>
          </cell>
          <cell r="F238" t="str">
            <v>ACIDO VALPROICO COM REC 500 MG X 30 ANDROMACO</v>
          </cell>
          <cell r="H238" t="str">
            <v>MEDICAMENTOS</v>
          </cell>
          <cell r="I238" t="str">
            <v>SISTEMA NERVIOSO</v>
          </cell>
          <cell r="J238">
            <v>3</v>
          </cell>
        </row>
        <row r="239">
          <cell r="B239">
            <v>829145</v>
          </cell>
          <cell r="C239">
            <v>1555</v>
          </cell>
          <cell r="D239">
            <v>7800063311234</v>
          </cell>
          <cell r="F239" t="str">
            <v>ACIFIN COM MAS X 10</v>
          </cell>
          <cell r="H239" t="str">
            <v>MEDICAMENTOS</v>
          </cell>
          <cell r="I239" t="str">
            <v>GASTROINTESTINAL</v>
          </cell>
          <cell r="J239">
            <v>21</v>
          </cell>
        </row>
        <row r="240">
          <cell r="B240">
            <v>829146</v>
          </cell>
          <cell r="C240">
            <v>3552</v>
          </cell>
          <cell r="D240">
            <v>8697711721021</v>
          </cell>
          <cell r="F240" t="str">
            <v>ACNEVIT GEL LIMP PIEL GRASA ACNE X 200 ML</v>
          </cell>
          <cell r="H240" t="str">
            <v>DERMOCOSMéTICA</v>
          </cell>
          <cell r="I240" t="str">
            <v>CUIDADO FACIAL</v>
          </cell>
          <cell r="J240">
            <v>3</v>
          </cell>
        </row>
        <row r="241">
          <cell r="B241">
            <v>829147</v>
          </cell>
          <cell r="C241">
            <v>3551</v>
          </cell>
          <cell r="D241">
            <v>8697711721014</v>
          </cell>
          <cell r="F241" t="str">
            <v>ACNEVIT SERUM PIEL GRASA ACNE X 30 ML</v>
          </cell>
          <cell r="H241" t="str">
            <v>DERMOCOSMéTICA</v>
          </cell>
          <cell r="I241" t="str">
            <v>CUIDADO FACIAL</v>
          </cell>
          <cell r="J241">
            <v>1</v>
          </cell>
        </row>
        <row r="242">
          <cell r="B242">
            <v>829148</v>
          </cell>
          <cell r="C242">
            <v>5270</v>
          </cell>
          <cell r="D242">
            <v>8470003245920</v>
          </cell>
          <cell r="F242" t="str">
            <v>ACNIBEN 2 GEL CRE X 40 ML</v>
          </cell>
          <cell r="H242" t="str">
            <v>DERMOCOSMéTICA</v>
          </cell>
          <cell r="I242" t="str">
            <v>CUIDADO FACIAL</v>
          </cell>
          <cell r="J242">
            <v>0</v>
          </cell>
        </row>
        <row r="243">
          <cell r="B243">
            <v>829149</v>
          </cell>
          <cell r="C243">
            <v>5428</v>
          </cell>
          <cell r="D243">
            <v>8470001806475</v>
          </cell>
          <cell r="F243" t="str">
            <v>ACNIBEN BODY SP REDUC IMPERF X 150 ML</v>
          </cell>
          <cell r="H243" t="str">
            <v>DERMOCOSMéTICA</v>
          </cell>
          <cell r="I243" t="str">
            <v>CUIDADO CORPORAL</v>
          </cell>
          <cell r="J243">
            <v>1</v>
          </cell>
        </row>
        <row r="244">
          <cell r="B244">
            <v>829150</v>
          </cell>
          <cell r="C244">
            <v>891</v>
          </cell>
          <cell r="D244">
            <v>8470003245913</v>
          </cell>
          <cell r="F244" t="str">
            <v>ACNIBEN GEL LIM FACIAL X 150 ML</v>
          </cell>
          <cell r="H244" t="str">
            <v>DERMOCOSMéTICA</v>
          </cell>
          <cell r="I244" t="str">
            <v>CUIDADO FACIAL</v>
          </cell>
          <cell r="J244">
            <v>1</v>
          </cell>
        </row>
        <row r="245">
          <cell r="B245">
            <v>829151</v>
          </cell>
          <cell r="C245">
            <v>5302</v>
          </cell>
          <cell r="D245">
            <v>8470002000704</v>
          </cell>
          <cell r="F245" t="str">
            <v>ACNIBEN REPAIR GEL CRE HIDRATANTE X 40 ML</v>
          </cell>
          <cell r="H245" t="str">
            <v>DERMOCOSMéTICA</v>
          </cell>
          <cell r="I245" t="str">
            <v>CUIDADO FACIAL</v>
          </cell>
          <cell r="J245">
            <v>1</v>
          </cell>
        </row>
        <row r="246">
          <cell r="B246">
            <v>829152</v>
          </cell>
          <cell r="C246">
            <v>6417</v>
          </cell>
          <cell r="D246">
            <v>7800028002757</v>
          </cell>
          <cell r="F246" t="str">
            <v>ACNOTIN CAP BLA 20 MG X 30</v>
          </cell>
          <cell r="H246" t="str">
            <v>MEDICAMENTOS</v>
          </cell>
          <cell r="I246" t="str">
            <v>ANTIACNEICOS</v>
          </cell>
          <cell r="J246">
            <v>1</v>
          </cell>
        </row>
        <row r="247">
          <cell r="B247">
            <v>829153</v>
          </cell>
          <cell r="C247">
            <v>1556</v>
          </cell>
          <cell r="D247">
            <v>7800026547861</v>
          </cell>
          <cell r="F247" t="str">
            <v>ACOTOL COM X 28</v>
          </cell>
          <cell r="H247" t="str">
            <v>MEDICAMENTOS</v>
          </cell>
          <cell r="I247" t="str">
            <v>HORMONALES</v>
          </cell>
          <cell r="J247">
            <v>67</v>
          </cell>
        </row>
        <row r="248">
          <cell r="B248">
            <v>829154</v>
          </cell>
          <cell r="C248">
            <v>4194</v>
          </cell>
          <cell r="D248">
            <v>7800060003682</v>
          </cell>
          <cell r="F248" t="str">
            <v>ACTAN CAP 20 MG X 60</v>
          </cell>
          <cell r="H248" t="str">
            <v>MEDICAMENTOS</v>
          </cell>
          <cell r="I248" t="str">
            <v>SISTEMA NERVIOSO</v>
          </cell>
          <cell r="J248">
            <v>1</v>
          </cell>
        </row>
        <row r="249">
          <cell r="B249">
            <v>829155</v>
          </cell>
          <cell r="C249">
            <v>2123</v>
          </cell>
          <cell r="D249">
            <v>790553553657</v>
          </cell>
          <cell r="F249" t="str">
            <v>ACTIVECARE ALCOHOL GEL MANOS VIT E X 500 ML</v>
          </cell>
          <cell r="H249" t="str">
            <v>HIGIENE Y CUIDADO PERSONAL</v>
          </cell>
          <cell r="I249" t="str">
            <v>ANTISéPTICOS</v>
          </cell>
          <cell r="J249">
            <v>0</v>
          </cell>
        </row>
        <row r="250">
          <cell r="B250">
            <v>829156</v>
          </cell>
          <cell r="C250">
            <v>5771</v>
          </cell>
          <cell r="D250">
            <v>7804616660978</v>
          </cell>
          <cell r="F250" t="str">
            <v>ACTIVON MINI COM MAS X 30 SUPLALIM</v>
          </cell>
          <cell r="H250" t="str">
            <v>SUPLEMENTOS</v>
          </cell>
          <cell r="I250" t="str">
            <v>VITAMINAS Y MINERALES</v>
          </cell>
          <cell r="J250">
            <v>3</v>
          </cell>
        </row>
        <row r="251">
          <cell r="B251">
            <v>829157</v>
          </cell>
          <cell r="C251">
            <v>892</v>
          </cell>
          <cell r="D251">
            <v>7804621200008</v>
          </cell>
          <cell r="F251" t="str">
            <v>ACTRAPID SOL INY 100 UI/ML X 10 ML X 1 (rapida)</v>
          </cell>
          <cell r="H251" t="str">
            <v>MEDICAMENTOS</v>
          </cell>
          <cell r="I251" t="str">
            <v>METABóLICOS</v>
          </cell>
          <cell r="J251">
            <v>0</v>
          </cell>
        </row>
        <row r="252">
          <cell r="B252">
            <v>829158</v>
          </cell>
          <cell r="C252">
            <v>1557</v>
          </cell>
          <cell r="D252">
            <v>7793640992530</v>
          </cell>
          <cell r="F252" t="str">
            <v>ACTRON CAP 400 MG X 10</v>
          </cell>
          <cell r="H252" t="str">
            <v>MEDICAMENTOS</v>
          </cell>
          <cell r="I252" t="str">
            <v>ANALGESIA</v>
          </cell>
          <cell r="J252">
            <v>3</v>
          </cell>
        </row>
        <row r="253">
          <cell r="B253">
            <v>829159</v>
          </cell>
          <cell r="C253">
            <v>1558</v>
          </cell>
          <cell r="D253">
            <v>7793640992523</v>
          </cell>
          <cell r="F253" t="str">
            <v>ACTRON CAP 600 MG X 10</v>
          </cell>
          <cell r="H253" t="str">
            <v>MEDICAMENTOS</v>
          </cell>
          <cell r="I253" t="str">
            <v>ANALGESIA</v>
          </cell>
          <cell r="J253">
            <v>20</v>
          </cell>
        </row>
        <row r="254">
          <cell r="B254">
            <v>829160</v>
          </cell>
          <cell r="C254">
            <v>1559</v>
          </cell>
          <cell r="D254">
            <v>7793640215592</v>
          </cell>
          <cell r="F254" t="str">
            <v>ACTRON RA CAP 200 MG X 10</v>
          </cell>
          <cell r="H254" t="str">
            <v>MEDICAMENTOS</v>
          </cell>
          <cell r="I254" t="str">
            <v>ANALGESIA</v>
          </cell>
          <cell r="J254">
            <v>0</v>
          </cell>
        </row>
        <row r="255">
          <cell r="B255">
            <v>829161</v>
          </cell>
          <cell r="C255">
            <v>4813</v>
          </cell>
          <cell r="D255">
            <v>7800026004791</v>
          </cell>
          <cell r="F255" t="str">
            <v>ACUODE POL SOL ORA 50000 UI X 2</v>
          </cell>
          <cell r="H255" t="str">
            <v>MEDICAMENTOS</v>
          </cell>
          <cell r="I255" t="str">
            <v>VITAMINAS Y MINERALES</v>
          </cell>
          <cell r="J255">
            <v>0</v>
          </cell>
        </row>
        <row r="256">
          <cell r="B256">
            <v>829162</v>
          </cell>
          <cell r="C256">
            <v>6138</v>
          </cell>
          <cell r="D256">
            <v>7795347988274</v>
          </cell>
          <cell r="F256" t="str">
            <v>ADACNE DUO GEL TOP 0,1%/2,5% X 30 GR</v>
          </cell>
          <cell r="H256" t="str">
            <v>MEDICAMENTOS</v>
          </cell>
          <cell r="I256" t="str">
            <v>ANTIACNEICOS</v>
          </cell>
          <cell r="J256">
            <v>0</v>
          </cell>
        </row>
        <row r="257">
          <cell r="B257">
            <v>829163</v>
          </cell>
          <cell r="C257">
            <v>1560</v>
          </cell>
          <cell r="D257">
            <v>7861073970613</v>
          </cell>
          <cell r="F257" t="str">
            <v>ADORLAN COM X 10</v>
          </cell>
          <cell r="H257" t="str">
            <v>MEDICAMENTOS</v>
          </cell>
          <cell r="I257" t="str">
            <v>ANALGESIA</v>
          </cell>
          <cell r="J257">
            <v>3</v>
          </cell>
        </row>
        <row r="258">
          <cell r="B258">
            <v>829164</v>
          </cell>
          <cell r="C258">
            <v>3537</v>
          </cell>
          <cell r="D258">
            <v>7809561401225</v>
          </cell>
          <cell r="F258" t="str">
            <v>ADRISIN COM SUB X 50</v>
          </cell>
          <cell r="H258" t="str">
            <v>HOMEOPáTICOS</v>
          </cell>
          <cell r="I258" t="str">
            <v>ALERGIAS</v>
          </cell>
          <cell r="J258">
            <v>2</v>
          </cell>
        </row>
        <row r="259">
          <cell r="B259">
            <v>829165</v>
          </cell>
          <cell r="C259">
            <v>3720</v>
          </cell>
          <cell r="D259">
            <v>7707213871016</v>
          </cell>
          <cell r="F259" t="str">
            <v>AERIUS SOL ORA 2,5 MG/5ML X 150 ML</v>
          </cell>
          <cell r="H259" t="str">
            <v>MEDICAMENTOS</v>
          </cell>
          <cell r="I259" t="str">
            <v>ALERGIAS</v>
          </cell>
          <cell r="J259">
            <v>0</v>
          </cell>
        </row>
        <row r="260">
          <cell r="B260">
            <v>829167</v>
          </cell>
          <cell r="C260">
            <v>1562</v>
          </cell>
          <cell r="D260">
            <v>7800060003651</v>
          </cell>
          <cell r="F260" t="str">
            <v>AERO-ITAN CAP X 20</v>
          </cell>
          <cell r="H260" t="str">
            <v>MEDICAMENTOS</v>
          </cell>
          <cell r="I260" t="str">
            <v>GASTROINTESTINAL</v>
          </cell>
          <cell r="J260">
            <v>1</v>
          </cell>
        </row>
        <row r="261">
          <cell r="B261">
            <v>829168</v>
          </cell>
          <cell r="C261">
            <v>3291</v>
          </cell>
          <cell r="D261">
            <v>781159095979</v>
          </cell>
          <cell r="F261" t="str">
            <v>AEROCAMARA ADULTOS JGCIA</v>
          </cell>
          <cell r="H261" t="str">
            <v>DISPOSITIVOS MéDICOS</v>
          </cell>
          <cell r="I261" t="str">
            <v>RESPIRATORIO</v>
          </cell>
          <cell r="J261">
            <v>0</v>
          </cell>
        </row>
        <row r="262">
          <cell r="B262">
            <v>829169</v>
          </cell>
          <cell r="C262">
            <v>3368</v>
          </cell>
          <cell r="D262">
            <v>7800063000312</v>
          </cell>
          <cell r="F262" t="str">
            <v>AEROCAMARA UNIVERSAL MINTLAB</v>
          </cell>
          <cell r="H262" t="str">
            <v>DISPOSITIVOS MéDICOS</v>
          </cell>
          <cell r="I262" t="str">
            <v>RESPIRATORIO</v>
          </cell>
          <cell r="J262">
            <v>0</v>
          </cell>
        </row>
        <row r="263">
          <cell r="B263">
            <v>829170</v>
          </cell>
          <cell r="C263">
            <v>5705</v>
          </cell>
          <cell r="D263">
            <v>7804671180596</v>
          </cell>
          <cell r="F263" t="str">
            <v>AEROCAMARA UNIVERSAL VALVULA X 1 AEROCARE</v>
          </cell>
          <cell r="H263" t="str">
            <v>DISPOSITIVOS MéDICOS</v>
          </cell>
          <cell r="I263" t="str">
            <v>RESPIRATORIO</v>
          </cell>
          <cell r="J263">
            <v>3</v>
          </cell>
        </row>
        <row r="264">
          <cell r="B264">
            <v>833204</v>
          </cell>
          <cell r="C264">
            <v>893</v>
          </cell>
          <cell r="D264">
            <v>7804647000224</v>
          </cell>
          <cell r="F264" t="str">
            <v>AEROCAMARA UNIVERSAL X 1 SANTEPHARMA</v>
          </cell>
          <cell r="H264" t="str">
            <v>DISPOSITIVOS MéDICOS</v>
          </cell>
          <cell r="I264" t="str">
            <v>RESPIRATORIO</v>
          </cell>
          <cell r="J264">
            <v>12</v>
          </cell>
        </row>
        <row r="265">
          <cell r="B265">
            <v>829171</v>
          </cell>
          <cell r="C265">
            <v>6163</v>
          </cell>
          <cell r="D265">
            <v>762860850897</v>
          </cell>
          <cell r="F265" t="str">
            <v>AEROCHAMBER PLUS AEROCAMARA ADULTO CHICA X 1</v>
          </cell>
          <cell r="H265" t="str">
            <v>DISPOSITIVOS MéDICOS</v>
          </cell>
          <cell r="I265" t="str">
            <v>RESPIRATORIO</v>
          </cell>
          <cell r="J265">
            <v>1</v>
          </cell>
        </row>
        <row r="266">
          <cell r="B266">
            <v>829172</v>
          </cell>
          <cell r="C266">
            <v>6000</v>
          </cell>
          <cell r="D266">
            <v>762860013483</v>
          </cell>
          <cell r="F266" t="str">
            <v>AEROCHAMBER PLUS AEROCAMARA ADULTO GRANDE X 1</v>
          </cell>
          <cell r="H266" t="str">
            <v>DISPOSITIVOS MéDICOS</v>
          </cell>
          <cell r="I266" t="str">
            <v>RESPIRATORIO</v>
          </cell>
          <cell r="J266">
            <v>1</v>
          </cell>
        </row>
        <row r="267">
          <cell r="B267">
            <v>829173</v>
          </cell>
          <cell r="C267">
            <v>4697</v>
          </cell>
          <cell r="D267">
            <v>762860013469</v>
          </cell>
          <cell r="F267" t="str">
            <v>AEROCHAMBER PLUS AEROCAMARA CHICA 0M-18M X 1</v>
          </cell>
          <cell r="H267" t="str">
            <v>DISPOSITIVOS MéDICOS</v>
          </cell>
          <cell r="I267" t="str">
            <v>RESPIRATORIO</v>
          </cell>
          <cell r="J267">
            <v>1</v>
          </cell>
        </row>
        <row r="268">
          <cell r="B268">
            <v>829174</v>
          </cell>
          <cell r="C268">
            <v>4680</v>
          </cell>
          <cell r="D268">
            <v>762860013476</v>
          </cell>
          <cell r="F268" t="str">
            <v>AEROCHAMBER PLUS AEROCAMARA MED 1A-5A X 1</v>
          </cell>
          <cell r="H268" t="str">
            <v>DISPOSITIVOS MéDICOS</v>
          </cell>
          <cell r="I268" t="str">
            <v>RESPIRATORIO</v>
          </cell>
          <cell r="J268">
            <v>3</v>
          </cell>
        </row>
        <row r="269">
          <cell r="B269">
            <v>829176</v>
          </cell>
          <cell r="C269">
            <v>4229</v>
          </cell>
          <cell r="D269">
            <v>7800007484024</v>
          </cell>
          <cell r="F269" t="str">
            <v>AEROFACIDOSE AE AEROCAMARA LACTANTE 0-6 AÑOS X 1</v>
          </cell>
          <cell r="H269" t="str">
            <v>DISPOSITIVOS MéDICOS</v>
          </cell>
          <cell r="I269" t="str">
            <v>RESPIRATORIO</v>
          </cell>
          <cell r="J269">
            <v>4</v>
          </cell>
        </row>
        <row r="270">
          <cell r="B270">
            <v>829175</v>
          </cell>
          <cell r="C270">
            <v>894</v>
          </cell>
          <cell r="D270">
            <v>7800007483997</v>
          </cell>
          <cell r="F270" t="str">
            <v>AEROFACIDOSE AE AEROCAMARA X 1</v>
          </cell>
          <cell r="H270" t="str">
            <v>DISPOSITIVOS MéDICOS</v>
          </cell>
          <cell r="I270" t="str">
            <v>RESPIRATORIO</v>
          </cell>
          <cell r="J270">
            <v>3</v>
          </cell>
        </row>
        <row r="271">
          <cell r="B271">
            <v>829166</v>
          </cell>
          <cell r="C271">
            <v>1561</v>
          </cell>
          <cell r="D271">
            <v>7800046005112</v>
          </cell>
          <cell r="F271" t="str">
            <v>AEROGASTROL CAP X 20</v>
          </cell>
          <cell r="H271" t="str">
            <v>MEDICAMENTOS</v>
          </cell>
          <cell r="I271" t="str">
            <v>GASTROINTESTINAL</v>
          </cell>
          <cell r="J271">
            <v>12</v>
          </cell>
        </row>
        <row r="272">
          <cell r="B272">
            <v>829177</v>
          </cell>
          <cell r="C272">
            <v>2542</v>
          </cell>
          <cell r="D272">
            <v>7800029002480</v>
          </cell>
          <cell r="F272" t="str">
            <v>AEROLIN LF AER INH X 200 DSS</v>
          </cell>
          <cell r="H272" t="str">
            <v>MEDICAMENTOS</v>
          </cell>
          <cell r="I272" t="str">
            <v>RESPIRATORIO</v>
          </cell>
          <cell r="J272">
            <v>0</v>
          </cell>
        </row>
        <row r="273">
          <cell r="B273">
            <v>829178</v>
          </cell>
          <cell r="C273">
            <v>3953</v>
          </cell>
          <cell r="D273">
            <v>7795373013087</v>
          </cell>
          <cell r="F273" t="str">
            <v>AEROTROP AER INH 20 MCG X 250 DSS</v>
          </cell>
          <cell r="H273" t="str">
            <v>MEDICAMENTOS</v>
          </cell>
          <cell r="I273" t="str">
            <v>RESPIRATORIO</v>
          </cell>
          <cell r="J273">
            <v>0</v>
          </cell>
        </row>
        <row r="274">
          <cell r="B274">
            <v>829179</v>
          </cell>
          <cell r="C274">
            <v>1563</v>
          </cell>
          <cell r="D274">
            <v>7800026011836</v>
          </cell>
          <cell r="F274" t="str">
            <v>AEROVIAL AER INH 200 MCG X 200 DSS</v>
          </cell>
          <cell r="H274" t="str">
            <v>MEDICAMENTOS</v>
          </cell>
          <cell r="I274" t="str">
            <v>RESPIRATORIO</v>
          </cell>
          <cell r="J274">
            <v>0</v>
          </cell>
        </row>
        <row r="275">
          <cell r="B275">
            <v>829180</v>
          </cell>
          <cell r="C275">
            <v>5240</v>
          </cell>
          <cell r="D275">
            <v>5901234123457</v>
          </cell>
          <cell r="F275" t="str">
            <v>AFRICAN ROOT CAP X 90 FNL</v>
          </cell>
          <cell r="H275" t="str">
            <v>SUPLEMENTOS</v>
          </cell>
          <cell r="I275" t="str">
            <v>PRODUCTOS NATURALES</v>
          </cell>
          <cell r="J275">
            <v>2</v>
          </cell>
        </row>
        <row r="276">
          <cell r="B276">
            <v>829181</v>
          </cell>
          <cell r="C276">
            <v>1564</v>
          </cell>
          <cell r="D276">
            <v>7800046004993</v>
          </cell>
          <cell r="F276" t="str">
            <v>AFTAGEL GEL BUCAL X 20 GR</v>
          </cell>
          <cell r="H276" t="str">
            <v>MEDICAMENTOS</v>
          </cell>
          <cell r="I276" t="str">
            <v>ANESTéSICOS</v>
          </cell>
          <cell r="J276">
            <v>0</v>
          </cell>
        </row>
        <row r="277">
          <cell r="B277">
            <v>829182</v>
          </cell>
          <cell r="C277">
            <v>3025</v>
          </cell>
          <cell r="D277">
            <v>7800062001853</v>
          </cell>
          <cell r="F277" t="str">
            <v>AGUA BIDESTILADA API X 1000 ML FRESENIUS KABI</v>
          </cell>
          <cell r="H277" t="str">
            <v>MEDICAMENTOS</v>
          </cell>
          <cell r="I277" t="str">
            <v>SOLUCIONES PARENTERALES</v>
          </cell>
          <cell r="J277">
            <v>0</v>
          </cell>
        </row>
        <row r="278">
          <cell r="B278">
            <v>920570</v>
          </cell>
          <cell r="C278">
            <v>6732</v>
          </cell>
          <cell r="D278">
            <v>8411061401705</v>
          </cell>
          <cell r="F278" t="str">
            <v>AGUA BRAVA PERFUME X 100 ML</v>
          </cell>
          <cell r="H278" t="str">
            <v>MISCELáNEOS</v>
          </cell>
          <cell r="I278" t="str">
            <v>NAVIDAD</v>
          </cell>
          <cell r="J278">
            <v>0</v>
          </cell>
        </row>
        <row r="279">
          <cell r="B279">
            <v>829183</v>
          </cell>
          <cell r="C279">
            <v>5371</v>
          </cell>
          <cell r="D279">
            <v>8411061068908</v>
          </cell>
          <cell r="F279" t="str">
            <v>AGUA BRAVA SET PERFUME/DES SP X 2</v>
          </cell>
          <cell r="H279" t="str">
            <v>MISCELáNEOS</v>
          </cell>
          <cell r="I279" t="str">
            <v>NAVIDAD</v>
          </cell>
          <cell r="J279">
            <v>0</v>
          </cell>
        </row>
        <row r="280">
          <cell r="B280">
            <v>829184</v>
          </cell>
          <cell r="C280">
            <v>1565</v>
          </cell>
          <cell r="D280">
            <v>7800068010118</v>
          </cell>
          <cell r="F280" t="str">
            <v>AGUA DEL CARMEN GTS X 40 ML</v>
          </cell>
          <cell r="H280" t="str">
            <v>FITOFáRMACOS</v>
          </cell>
          <cell r="I280" t="str">
            <v>SISTEMA NERVIOSO</v>
          </cell>
          <cell r="J280">
            <v>0</v>
          </cell>
        </row>
        <row r="281">
          <cell r="B281">
            <v>829185</v>
          </cell>
          <cell r="C281">
            <v>2855</v>
          </cell>
          <cell r="D281">
            <v>7800068010125</v>
          </cell>
          <cell r="F281" t="str">
            <v>AGUA DEL CARMEN SOL ORA X 100 ML</v>
          </cell>
          <cell r="H281" t="str">
            <v>FITOFáRMACOS</v>
          </cell>
          <cell r="I281" t="str">
            <v>SISTEMA NERVIOSO</v>
          </cell>
          <cell r="J281">
            <v>4</v>
          </cell>
        </row>
        <row r="282">
          <cell r="B282">
            <v>829186</v>
          </cell>
          <cell r="C282">
            <v>3849</v>
          </cell>
          <cell r="D282">
            <v>7750307001448</v>
          </cell>
          <cell r="F282" t="str">
            <v>AGUA ESTERIL INYECTABLES X 1000 ML BRAUN</v>
          </cell>
          <cell r="H282" t="str">
            <v>MEDICAMENTOS</v>
          </cell>
          <cell r="I282" t="str">
            <v>SOLUCIONES PARENTERALES</v>
          </cell>
          <cell r="J282">
            <v>0</v>
          </cell>
        </row>
        <row r="283">
          <cell r="B283">
            <v>829187</v>
          </cell>
          <cell r="C283">
            <v>1566</v>
          </cell>
          <cell r="D283">
            <v>7800038040510</v>
          </cell>
          <cell r="F283" t="str">
            <v>AGUA MELISA CARMINAT X 30 ML</v>
          </cell>
          <cell r="H283" t="str">
            <v>FITOFáRMACOS</v>
          </cell>
          <cell r="I283" t="str">
            <v>SISTEMA NERVIOSO</v>
          </cell>
          <cell r="J283">
            <v>2</v>
          </cell>
        </row>
        <row r="284">
          <cell r="B284">
            <v>829188</v>
          </cell>
          <cell r="C284">
            <v>896</v>
          </cell>
          <cell r="D284">
            <v>7801000001331</v>
          </cell>
          <cell r="F284" t="str">
            <v>AGUA OXIGENADA SOL 10 VOL X 110 ML DIFEM</v>
          </cell>
          <cell r="H284" t="str">
            <v>HIGIENE Y CUIDADO PERSONAL</v>
          </cell>
          <cell r="I284" t="str">
            <v>ANTISéPTICOS</v>
          </cell>
          <cell r="J284">
            <v>3</v>
          </cell>
        </row>
        <row r="285">
          <cell r="B285">
            <v>829189</v>
          </cell>
          <cell r="C285">
            <v>3184</v>
          </cell>
          <cell r="D285">
            <v>7801000001348</v>
          </cell>
          <cell r="F285" t="str">
            <v>AGUA OXIGENADA SOL 10 VOL X 500 ML DIFEM</v>
          </cell>
          <cell r="H285" t="str">
            <v>HIGIENE Y CUIDADO PERSONAL</v>
          </cell>
          <cell r="I285" t="str">
            <v>ANTISéPTICOS</v>
          </cell>
          <cell r="J285">
            <v>6</v>
          </cell>
        </row>
        <row r="286">
          <cell r="B286">
            <v>829190</v>
          </cell>
          <cell r="C286">
            <v>3230</v>
          </cell>
          <cell r="D286">
            <v>7800086808506</v>
          </cell>
          <cell r="F286" t="str">
            <v>AGUA PARA INYECTABLES SOL INY 10 ML X 5 BPH</v>
          </cell>
          <cell r="H286" t="str">
            <v>MEDICAMENTOS</v>
          </cell>
          <cell r="I286" t="str">
            <v>SOLUCIONES PARENTERALES</v>
          </cell>
          <cell r="J286">
            <v>0</v>
          </cell>
        </row>
        <row r="287">
          <cell r="B287">
            <v>829191</v>
          </cell>
          <cell r="C287">
            <v>6259</v>
          </cell>
          <cell r="D287" t="str">
            <v>P00196</v>
          </cell>
          <cell r="F287" t="str">
            <v>AGUA PARA INYECTABLES SOL INY X 10 ML BIOSANO</v>
          </cell>
          <cell r="H287" t="str">
            <v>MEDICAMENTOS</v>
          </cell>
          <cell r="I287" t="str">
            <v>SOLUCIONES PARENTERALES</v>
          </cell>
          <cell r="J287">
            <v>20</v>
          </cell>
        </row>
        <row r="288">
          <cell r="B288">
            <v>1131925</v>
          </cell>
          <cell r="C288">
            <v>6979</v>
          </cell>
          <cell r="D288">
            <v>7800059002733</v>
          </cell>
          <cell r="F288" t="str">
            <v>AGUALA SOL ORA GOT 0,75% X 10 ML</v>
          </cell>
          <cell r="H288" t="str">
            <v>MEDICAMENTOS</v>
          </cell>
          <cell r="I288" t="str">
            <v>GASTROINTESTINAL</v>
          </cell>
          <cell r="J288">
            <v>2</v>
          </cell>
        </row>
        <row r="289">
          <cell r="B289">
            <v>829192</v>
          </cell>
          <cell r="C289">
            <v>5152</v>
          </cell>
          <cell r="D289">
            <v>8470001647603</v>
          </cell>
          <cell r="F289" t="str">
            <v>AINARA GEL VAG X 30 GR</v>
          </cell>
          <cell r="H289" t="str">
            <v>SALUD SEXUAL</v>
          </cell>
          <cell r="I289" t="str">
            <v>PRESERVATIVOS Y LUBRICANTES</v>
          </cell>
          <cell r="J289">
            <v>0</v>
          </cell>
        </row>
        <row r="290">
          <cell r="B290">
            <v>829193</v>
          </cell>
          <cell r="C290">
            <v>4341</v>
          </cell>
          <cell r="D290">
            <v>850052411633</v>
          </cell>
          <cell r="F290" t="str">
            <v>AJO NEGRO CAP 500 MG X 60 FNL</v>
          </cell>
          <cell r="H290" t="str">
            <v>SUPLEMENTOS</v>
          </cell>
          <cell r="I290" t="str">
            <v>PRODUCTOS NATURALES</v>
          </cell>
          <cell r="J290">
            <v>2</v>
          </cell>
        </row>
        <row r="291">
          <cell r="B291">
            <v>829194</v>
          </cell>
          <cell r="C291">
            <v>4757</v>
          </cell>
          <cell r="D291">
            <v>7800026008126</v>
          </cell>
          <cell r="F291" t="str">
            <v>AKRANTA CAP 8 MG X 12</v>
          </cell>
          <cell r="H291" t="str">
            <v>MEDICAMENTOS</v>
          </cell>
          <cell r="I291" t="str">
            <v>ANALGESIA</v>
          </cell>
          <cell r="J291">
            <v>1</v>
          </cell>
        </row>
        <row r="292">
          <cell r="B292">
            <v>829195</v>
          </cell>
          <cell r="C292">
            <v>3255</v>
          </cell>
          <cell r="D292">
            <v>7800055001167</v>
          </cell>
          <cell r="F292" t="str">
            <v>AKYNZEO CAP 300/0,5 MG X 1</v>
          </cell>
          <cell r="H292" t="str">
            <v>MEDICAMENTOS</v>
          </cell>
          <cell r="I292" t="str">
            <v>GASTROINTESTINAL</v>
          </cell>
          <cell r="J292">
            <v>0</v>
          </cell>
        </row>
        <row r="293">
          <cell r="B293">
            <v>829196</v>
          </cell>
          <cell r="C293">
            <v>5179</v>
          </cell>
          <cell r="D293">
            <v>7801000001942</v>
          </cell>
          <cell r="F293" t="str">
            <v>ALCOHOL DESINFECTANTE 70% X 1000 ML DIFEM</v>
          </cell>
          <cell r="H293" t="str">
            <v>HIGIENE Y CUIDADO PERSONAL</v>
          </cell>
          <cell r="I293" t="str">
            <v>ANTISéPTICOS</v>
          </cell>
          <cell r="J293">
            <v>0</v>
          </cell>
        </row>
        <row r="294">
          <cell r="B294">
            <v>829197</v>
          </cell>
          <cell r="C294">
            <v>5344</v>
          </cell>
          <cell r="D294">
            <v>7801000001928</v>
          </cell>
          <cell r="F294" t="str">
            <v>ALCOHOL DESINFECTANTE 70% X 250 ML DIFEM</v>
          </cell>
          <cell r="H294" t="str">
            <v>HIGIENE Y CUIDADO PERSONAL</v>
          </cell>
          <cell r="I294" t="str">
            <v>ANTISéPTICOS</v>
          </cell>
          <cell r="J294">
            <v>0</v>
          </cell>
        </row>
        <row r="295">
          <cell r="B295">
            <v>829198</v>
          </cell>
          <cell r="C295">
            <v>897</v>
          </cell>
          <cell r="D295">
            <v>7801000001935</v>
          </cell>
          <cell r="F295" t="str">
            <v>ALCOHOL DESINFECTANTE 70% X 500 ML DIFEM</v>
          </cell>
          <cell r="H295" t="str">
            <v>HIGIENE Y CUIDADO PERSONAL</v>
          </cell>
          <cell r="I295" t="str">
            <v>ANTISéPTICOS</v>
          </cell>
          <cell r="J295">
            <v>0</v>
          </cell>
        </row>
        <row r="296">
          <cell r="B296">
            <v>829199</v>
          </cell>
          <cell r="C296">
            <v>4814</v>
          </cell>
          <cell r="D296">
            <v>7800045001788</v>
          </cell>
          <cell r="F296" t="str">
            <v>ALCOHOL DESNAT 70 X 1000 ML ELITE</v>
          </cell>
          <cell r="H296" t="str">
            <v>HIGIENE Y CUIDADO PERSONAL</v>
          </cell>
          <cell r="I296" t="str">
            <v>ANTISéPTICOS</v>
          </cell>
          <cell r="J296">
            <v>0</v>
          </cell>
        </row>
        <row r="297">
          <cell r="B297">
            <v>829200</v>
          </cell>
          <cell r="C297">
            <v>4014</v>
          </cell>
          <cell r="D297">
            <v>7804647000309</v>
          </cell>
          <cell r="F297" t="str">
            <v>ALCOHOL DESNAT 70 X 1000 ML SANTEPHARMA</v>
          </cell>
          <cell r="H297" t="str">
            <v>HIGIENE Y CUIDADO PERSONAL</v>
          </cell>
          <cell r="I297" t="str">
            <v>ANTISéPTICOS</v>
          </cell>
          <cell r="J297">
            <v>7</v>
          </cell>
        </row>
        <row r="298">
          <cell r="B298">
            <v>829201</v>
          </cell>
          <cell r="C298">
            <v>3893</v>
          </cell>
          <cell r="D298">
            <v>7804647000323</v>
          </cell>
          <cell r="F298" t="str">
            <v>ALCOHOL DESNAT 70 X 250 ML SANTEPHARMA</v>
          </cell>
          <cell r="H298" t="str">
            <v>HIGIENE Y CUIDADO PERSONAL</v>
          </cell>
          <cell r="I298" t="str">
            <v>ANTISéPTICOS</v>
          </cell>
          <cell r="J298">
            <v>0</v>
          </cell>
        </row>
        <row r="299">
          <cell r="B299">
            <v>830626</v>
          </cell>
          <cell r="C299">
            <v>898</v>
          </cell>
          <cell r="D299">
            <v>10030189</v>
          </cell>
          <cell r="F299" t="str">
            <v>ALCOHOL DESNAT 70 X 500 ML ELITE</v>
          </cell>
          <cell r="H299" t="str">
            <v>HIGIENE Y CUIDADO PERSONAL</v>
          </cell>
          <cell r="I299" t="str">
            <v>ANTISéPTICOS</v>
          </cell>
          <cell r="J299">
            <v>0</v>
          </cell>
        </row>
        <row r="300">
          <cell r="B300">
            <v>829202</v>
          </cell>
          <cell r="C300">
            <v>5180</v>
          </cell>
          <cell r="D300">
            <v>7804647000316</v>
          </cell>
          <cell r="F300" t="str">
            <v>ALCOHOL DESNAT 70% X 500 ML SANTEPHARMA</v>
          </cell>
          <cell r="H300" t="str">
            <v>HIGIENE Y CUIDADO PERSONAL</v>
          </cell>
          <cell r="I300" t="str">
            <v>ANTISéPTICOS</v>
          </cell>
          <cell r="J300">
            <v>2</v>
          </cell>
        </row>
        <row r="301">
          <cell r="B301">
            <v>829203</v>
          </cell>
          <cell r="C301">
            <v>3639</v>
          </cell>
          <cell r="D301">
            <v>7801000206866</v>
          </cell>
          <cell r="F301" t="str">
            <v>ALCOHOL DESNAT 95 X 1000 ML DIFEM</v>
          </cell>
          <cell r="H301" t="str">
            <v>HIGIENE Y CUIDADO PERSONAL</v>
          </cell>
          <cell r="I301" t="str">
            <v>ANTISéPTICOS</v>
          </cell>
          <cell r="J301">
            <v>0</v>
          </cell>
        </row>
        <row r="302">
          <cell r="B302">
            <v>830627</v>
          </cell>
          <cell r="C302">
            <v>899</v>
          </cell>
          <cell r="D302">
            <v>7800045001849</v>
          </cell>
          <cell r="F302" t="str">
            <v>ALCOHOL DESNAT 95 X 1000 ML ELITE</v>
          </cell>
          <cell r="H302" t="str">
            <v>HIGIENE Y CUIDADO PERSONAL</v>
          </cell>
          <cell r="I302" t="str">
            <v>ANTISéPTICOS</v>
          </cell>
          <cell r="J302">
            <v>4</v>
          </cell>
        </row>
        <row r="303">
          <cell r="B303">
            <v>829204</v>
          </cell>
          <cell r="C303">
            <v>4393</v>
          </cell>
          <cell r="D303">
            <v>7800045001825</v>
          </cell>
          <cell r="F303" t="str">
            <v>ALCOHOL DESNAT 95 X 250 ML ELITE</v>
          </cell>
          <cell r="H303" t="str">
            <v>HIGIENE Y CUIDADO PERSONAL</v>
          </cell>
          <cell r="I303" t="str">
            <v>ANTISéPTICOS</v>
          </cell>
          <cell r="J303">
            <v>2</v>
          </cell>
        </row>
        <row r="304">
          <cell r="B304">
            <v>1026865</v>
          </cell>
          <cell r="C304">
            <v>6882</v>
          </cell>
          <cell r="D304">
            <v>7800045001832</v>
          </cell>
          <cell r="F304" t="str">
            <v>ALCOHOL DESNAT 95 X 500 ML ELITE</v>
          </cell>
          <cell r="H304" t="str">
            <v>HIGIENE Y CUIDADO PERSONAL</v>
          </cell>
          <cell r="I304" t="str">
            <v>ANTISéPTICOS</v>
          </cell>
          <cell r="J304">
            <v>3</v>
          </cell>
        </row>
        <row r="305">
          <cell r="B305">
            <v>830628</v>
          </cell>
          <cell r="C305">
            <v>900</v>
          </cell>
          <cell r="D305">
            <v>10030462</v>
          </cell>
          <cell r="F305" t="str">
            <v>ALCOHOL DESNAT SP 70 X 130 ML ELITE</v>
          </cell>
          <cell r="H305" t="str">
            <v>HIGIENE Y CUIDADO PERSONAL</v>
          </cell>
          <cell r="I305" t="str">
            <v>ANTISéPTICOS</v>
          </cell>
          <cell r="J305">
            <v>7</v>
          </cell>
        </row>
        <row r="306">
          <cell r="B306">
            <v>829205</v>
          </cell>
          <cell r="C306">
            <v>5462</v>
          </cell>
          <cell r="D306">
            <v>10030547</v>
          </cell>
          <cell r="F306" t="str">
            <v>ALCOHOL DESNAT SP 70% X 250 ML ELITE</v>
          </cell>
          <cell r="H306" t="str">
            <v>HIGIENE Y CUIDADO PERSONAL</v>
          </cell>
          <cell r="I306" t="str">
            <v>ANTISéPTICOS</v>
          </cell>
          <cell r="J306">
            <v>2</v>
          </cell>
        </row>
        <row r="307">
          <cell r="B307">
            <v>829206</v>
          </cell>
          <cell r="C307">
            <v>4478</v>
          </cell>
          <cell r="D307">
            <v>10030431</v>
          </cell>
          <cell r="F307" t="str">
            <v>ALCOHOL GEL 70% X 340 ML ELITE</v>
          </cell>
          <cell r="H307" t="str">
            <v>HIGIENE Y CUIDADO PERSONAL</v>
          </cell>
          <cell r="I307" t="str">
            <v>ANTISéPTICOS</v>
          </cell>
          <cell r="J307">
            <v>4</v>
          </cell>
        </row>
        <row r="308">
          <cell r="B308">
            <v>829207</v>
          </cell>
          <cell r="C308">
            <v>5034</v>
          </cell>
          <cell r="D308">
            <v>7800045000910</v>
          </cell>
          <cell r="F308" t="str">
            <v>ALCOHOL GEL 70% X 60 ML ELITE</v>
          </cell>
          <cell r="H308" t="str">
            <v>HIGIENE Y CUIDADO PERSONAL</v>
          </cell>
          <cell r="I308" t="str">
            <v>ANTISéPTICOS</v>
          </cell>
          <cell r="J308">
            <v>3</v>
          </cell>
        </row>
        <row r="309">
          <cell r="B309">
            <v>829208</v>
          </cell>
          <cell r="C309">
            <v>5251</v>
          </cell>
          <cell r="D309">
            <v>7804647000002</v>
          </cell>
          <cell r="F309" t="str">
            <v>ALCOHOL GEL 70% X 60 ML SANTEPHARMA</v>
          </cell>
          <cell r="H309" t="str">
            <v>HIGIENE Y CUIDADO PERSONAL</v>
          </cell>
          <cell r="I309" t="str">
            <v>ANTISéPTICOS</v>
          </cell>
          <cell r="J309">
            <v>0</v>
          </cell>
        </row>
        <row r="310">
          <cell r="B310">
            <v>829209</v>
          </cell>
          <cell r="C310">
            <v>6518</v>
          </cell>
          <cell r="D310">
            <v>7805633834076</v>
          </cell>
          <cell r="F310" t="str">
            <v>ALCOHOL PAD 70% X 100 CHANNELMED</v>
          </cell>
          <cell r="H310" t="str">
            <v>HIGIENE Y CUIDADO PERSONAL</v>
          </cell>
          <cell r="I310" t="str">
            <v>ANTISéPTICOS</v>
          </cell>
          <cell r="J310">
            <v>0</v>
          </cell>
        </row>
        <row r="311">
          <cell r="B311">
            <v>829210</v>
          </cell>
          <cell r="C311">
            <v>5055</v>
          </cell>
          <cell r="D311">
            <v>7801000001867</v>
          </cell>
          <cell r="F311" t="str">
            <v>ALCOHOL SOL HIGIENIZANTE 70% X 250 ML DIFEM</v>
          </cell>
          <cell r="H311" t="str">
            <v>HIGIENE Y CUIDADO PERSONAL</v>
          </cell>
          <cell r="I311" t="str">
            <v>ANTISéPTICOS</v>
          </cell>
          <cell r="J311">
            <v>0</v>
          </cell>
        </row>
        <row r="312">
          <cell r="B312">
            <v>829211</v>
          </cell>
          <cell r="C312">
            <v>2578</v>
          </cell>
          <cell r="D312">
            <v>7801000001874</v>
          </cell>
          <cell r="F312" t="str">
            <v>ALCOHOL SOL HIGIENIZANTE 70% X 500 ML DIFEM</v>
          </cell>
          <cell r="H312" t="str">
            <v>HIGIENE Y CUIDADO PERSONAL</v>
          </cell>
          <cell r="I312" t="str">
            <v>ANTISéPTICOS</v>
          </cell>
          <cell r="J312">
            <v>0</v>
          </cell>
        </row>
        <row r="313">
          <cell r="B313">
            <v>829212</v>
          </cell>
          <cell r="C313">
            <v>2498</v>
          </cell>
          <cell r="D313">
            <v>7801000002383</v>
          </cell>
          <cell r="F313" t="str">
            <v>ALCOHOL/GLICERINA SP 70% CITRUS X 140 ML DIFEM</v>
          </cell>
          <cell r="H313" t="str">
            <v>HIGIENE Y CUIDADO PERSONAL</v>
          </cell>
          <cell r="I313" t="str">
            <v>ANTISéPTICOS</v>
          </cell>
          <cell r="J313">
            <v>0</v>
          </cell>
        </row>
        <row r="314">
          <cell r="B314">
            <v>829213</v>
          </cell>
          <cell r="C314">
            <v>5406</v>
          </cell>
          <cell r="D314">
            <v>7801000001737</v>
          </cell>
          <cell r="F314" t="str">
            <v>ALCOHOL/GLICERINA SP 70% X 140 ML DIFEM</v>
          </cell>
          <cell r="H314" t="str">
            <v>HIGIENE Y CUIDADO PERSONAL</v>
          </cell>
          <cell r="I314" t="str">
            <v>ANTISéPTICOS</v>
          </cell>
          <cell r="J314">
            <v>0</v>
          </cell>
        </row>
        <row r="315">
          <cell r="B315">
            <v>829214</v>
          </cell>
          <cell r="C315">
            <v>3026</v>
          </cell>
          <cell r="D315">
            <v>7800097002696</v>
          </cell>
          <cell r="F315" t="str">
            <v>ALCOLEX SOL TOP 0,1% X 200 ML</v>
          </cell>
          <cell r="H315" t="str">
            <v>MEDICAMENTOS</v>
          </cell>
          <cell r="I315" t="str">
            <v>ANTISéPTICOS</v>
          </cell>
          <cell r="J315">
            <v>0</v>
          </cell>
        </row>
        <row r="316">
          <cell r="B316">
            <v>829215</v>
          </cell>
          <cell r="C316">
            <v>4379</v>
          </cell>
          <cell r="D316">
            <v>7800068010156</v>
          </cell>
          <cell r="F316" t="str">
            <v>ALDROX COM REC 70 MG X 10</v>
          </cell>
          <cell r="H316" t="str">
            <v>MEDICAMENTOS</v>
          </cell>
          <cell r="I316" t="str">
            <v>METABóLICOS</v>
          </cell>
          <cell r="J316">
            <v>0</v>
          </cell>
        </row>
        <row r="317">
          <cell r="B317">
            <v>829216</v>
          </cell>
          <cell r="C317">
            <v>2302</v>
          </cell>
          <cell r="D317">
            <v>7800030075008</v>
          </cell>
          <cell r="F317" t="str">
            <v>ALENYS SUS NAS 27,5 MCG X 120 DSS</v>
          </cell>
          <cell r="H317" t="str">
            <v>MEDICAMENTOS</v>
          </cell>
          <cell r="I317" t="str">
            <v>CORTICOIDES</v>
          </cell>
          <cell r="J317">
            <v>0</v>
          </cell>
        </row>
        <row r="318">
          <cell r="B318">
            <v>971726</v>
          </cell>
          <cell r="C318">
            <v>6804</v>
          </cell>
          <cell r="D318">
            <v>7800016000291</v>
          </cell>
          <cell r="F318" t="str">
            <v>ALERGIOL FORTE SOL OFT 0,2% X 5 ML</v>
          </cell>
          <cell r="H318" t="str">
            <v>MEDICAMENTOS</v>
          </cell>
          <cell r="I318" t="str">
            <v>OFTALMOLóGICOS</v>
          </cell>
          <cell r="J318">
            <v>1</v>
          </cell>
        </row>
        <row r="319">
          <cell r="B319">
            <v>829217</v>
          </cell>
          <cell r="C319">
            <v>901</v>
          </cell>
          <cell r="D319">
            <v>7803319004584</v>
          </cell>
          <cell r="F319" t="str">
            <v>ALERPHYT CAP PROP VITC X 90</v>
          </cell>
          <cell r="H319" t="str">
            <v>SUPLEMENTOS</v>
          </cell>
          <cell r="I319" t="str">
            <v>PROPóLEO</v>
          </cell>
          <cell r="J319">
            <v>0</v>
          </cell>
        </row>
        <row r="320">
          <cell r="B320">
            <v>829218</v>
          </cell>
          <cell r="C320">
            <v>3672</v>
          </cell>
          <cell r="D320">
            <v>7804614931889</v>
          </cell>
          <cell r="F320" t="str">
            <v>ALERPRIV JAR 2,5 MG/5ML X 100 ML</v>
          </cell>
          <cell r="H320" t="str">
            <v>MEDICAMENTOS</v>
          </cell>
          <cell r="I320" t="str">
            <v>ALERGIAS</v>
          </cell>
          <cell r="J320">
            <v>0</v>
          </cell>
        </row>
        <row r="321">
          <cell r="B321">
            <v>829219</v>
          </cell>
          <cell r="C321">
            <v>4376</v>
          </cell>
          <cell r="D321">
            <v>7804614931896</v>
          </cell>
          <cell r="F321" t="str">
            <v>ALERPRIV SOL ORA GOT 0,5% X 100 ML</v>
          </cell>
          <cell r="H321" t="str">
            <v>MEDICAMENTOS</v>
          </cell>
          <cell r="I321" t="str">
            <v>ALERGIAS</v>
          </cell>
          <cell r="J321">
            <v>0</v>
          </cell>
        </row>
        <row r="322">
          <cell r="B322">
            <v>996225</v>
          </cell>
          <cell r="C322">
            <v>6824</v>
          </cell>
          <cell r="D322">
            <v>7800007805331</v>
          </cell>
          <cell r="F322" t="str">
            <v>ALERXO COM REC 120 MG X 30</v>
          </cell>
          <cell r="H322" t="str">
            <v>MEDICAMENTOS</v>
          </cell>
          <cell r="I322" t="str">
            <v>ALERGIAS</v>
          </cell>
          <cell r="J322">
            <v>0</v>
          </cell>
        </row>
        <row r="323">
          <cell r="B323">
            <v>829220</v>
          </cell>
          <cell r="C323">
            <v>6172</v>
          </cell>
          <cell r="D323">
            <v>7800007805324</v>
          </cell>
          <cell r="F323" t="str">
            <v>ALERXO FORTE COM 180 MG X 30</v>
          </cell>
          <cell r="H323" t="str">
            <v>MEDICAMENTOS</v>
          </cell>
          <cell r="I323" t="str">
            <v>ALERGIAS</v>
          </cell>
          <cell r="J323">
            <v>0</v>
          </cell>
        </row>
        <row r="324">
          <cell r="B324">
            <v>829221</v>
          </cell>
          <cell r="C324">
            <v>2946</v>
          </cell>
          <cell r="D324">
            <v>7800060112582</v>
          </cell>
          <cell r="F324" t="str">
            <v>ALEXIA COM REC 120 MG X 30</v>
          </cell>
          <cell r="H324" t="str">
            <v>MEDICAMENTOS</v>
          </cell>
          <cell r="I324" t="str">
            <v>ALERGIAS</v>
          </cell>
          <cell r="J324">
            <v>0</v>
          </cell>
        </row>
        <row r="325">
          <cell r="B325">
            <v>829222</v>
          </cell>
          <cell r="C325">
            <v>1567</v>
          </cell>
          <cell r="D325">
            <v>7800060119321</v>
          </cell>
          <cell r="F325" t="str">
            <v>ALEXIA FORTE COM 180 MG X 30</v>
          </cell>
          <cell r="H325" t="str">
            <v>MEDICAMENTOS</v>
          </cell>
          <cell r="I325" t="str">
            <v>ALERGIAS</v>
          </cell>
          <cell r="J325">
            <v>4</v>
          </cell>
        </row>
        <row r="326">
          <cell r="B326">
            <v>829223</v>
          </cell>
          <cell r="C326">
            <v>5178</v>
          </cell>
          <cell r="D326">
            <v>7800007421883</v>
          </cell>
          <cell r="F326" t="str">
            <v>ALFADOXIN COM REC 4 MG X 30</v>
          </cell>
          <cell r="H326" t="str">
            <v>MEDICAMENTOS</v>
          </cell>
          <cell r="I326" t="str">
            <v>CARDIOVASCULAR</v>
          </cell>
          <cell r="J326">
            <v>2</v>
          </cell>
        </row>
        <row r="327">
          <cell r="B327">
            <v>917545</v>
          </cell>
          <cell r="C327">
            <v>6721</v>
          </cell>
          <cell r="D327">
            <v>7804650885733</v>
          </cell>
          <cell r="F327" t="str">
            <v>ALFEXA COM REC 120 MG X 30</v>
          </cell>
          <cell r="H327" t="str">
            <v>MEDICAMENTOS</v>
          </cell>
          <cell r="I327" t="str">
            <v>ALERGIAS</v>
          </cell>
          <cell r="J327">
            <v>2</v>
          </cell>
        </row>
        <row r="328">
          <cell r="B328">
            <v>829224</v>
          </cell>
          <cell r="C328">
            <v>3554</v>
          </cell>
          <cell r="D328">
            <v>7804650884491</v>
          </cell>
          <cell r="F328" t="str">
            <v>ALFEXA COM REC 180 MG X 30</v>
          </cell>
          <cell r="H328" t="str">
            <v>MEDICAMENTOS</v>
          </cell>
          <cell r="I328" t="str">
            <v>ALERGIAS</v>
          </cell>
          <cell r="J328">
            <v>0</v>
          </cell>
        </row>
        <row r="329">
          <cell r="B329">
            <v>829225</v>
          </cell>
          <cell r="C329">
            <v>1568</v>
          </cell>
          <cell r="D329">
            <v>5392000067417</v>
          </cell>
          <cell r="F329" t="str">
            <v>ALFLOREX CAP X 30</v>
          </cell>
          <cell r="H329" t="str">
            <v>SUPLEMENTOS</v>
          </cell>
          <cell r="I329" t="str">
            <v>PROBIóTICOS</v>
          </cell>
          <cell r="J329">
            <v>9</v>
          </cell>
        </row>
        <row r="330">
          <cell r="B330">
            <v>829226</v>
          </cell>
          <cell r="C330">
            <v>2572</v>
          </cell>
          <cell r="D330">
            <v>7804614931223</v>
          </cell>
          <cell r="F330" t="str">
            <v>ALGIASOL FORTE SUS ORA 200 MG/5ML X 100 ML</v>
          </cell>
          <cell r="H330" t="str">
            <v>MEDICAMENTOS</v>
          </cell>
          <cell r="I330" t="str">
            <v>ANALGESIA</v>
          </cell>
          <cell r="J330">
            <v>4</v>
          </cell>
        </row>
        <row r="331">
          <cell r="B331">
            <v>829227</v>
          </cell>
          <cell r="C331">
            <v>2291</v>
          </cell>
          <cell r="D331">
            <v>7804625951357</v>
          </cell>
          <cell r="F331" t="str">
            <v>ALIVEN COM MAS 4 MG X 30</v>
          </cell>
          <cell r="H331" t="str">
            <v>MEDICAMENTOS</v>
          </cell>
          <cell r="I331" t="str">
            <v>RESPIRATORIO</v>
          </cell>
          <cell r="J331">
            <v>0</v>
          </cell>
        </row>
        <row r="332">
          <cell r="B332">
            <v>1090178</v>
          </cell>
          <cell r="C332">
            <v>6926</v>
          </cell>
          <cell r="D332">
            <v>7804620835492</v>
          </cell>
          <cell r="F332" t="str">
            <v>ALIVIDOL COM 1 GR X 20</v>
          </cell>
          <cell r="H332" t="str">
            <v>MEDICAMENTOS</v>
          </cell>
          <cell r="I332" t="str">
            <v>ANALGESIA</v>
          </cell>
          <cell r="J332">
            <v>12</v>
          </cell>
        </row>
        <row r="333">
          <cell r="B333">
            <v>829228</v>
          </cell>
          <cell r="C333">
            <v>3550</v>
          </cell>
          <cell r="D333">
            <v>4003583188536</v>
          </cell>
          <cell r="F333" t="str">
            <v>ALKMENE CORRECTOR ANTIESPINILLAS X 15 ML</v>
          </cell>
          <cell r="H333" t="str">
            <v>DERMOCOSMéTICA</v>
          </cell>
          <cell r="I333" t="str">
            <v>CUIDADO FACIAL</v>
          </cell>
          <cell r="J333">
            <v>0</v>
          </cell>
        </row>
        <row r="334">
          <cell r="B334">
            <v>829229</v>
          </cell>
          <cell r="C334">
            <v>4061</v>
          </cell>
          <cell r="D334">
            <v>4003583214068</v>
          </cell>
          <cell r="F334" t="str">
            <v>ALKMENE CRE FACIAL ACEITE ARBOL TE ZINC X 50 ML</v>
          </cell>
          <cell r="H334" t="str">
            <v>DERMOCOSMéTICA</v>
          </cell>
          <cell r="I334" t="str">
            <v>CUIDADO FACIAL</v>
          </cell>
          <cell r="J334">
            <v>1</v>
          </cell>
        </row>
        <row r="335">
          <cell r="B335">
            <v>829230</v>
          </cell>
          <cell r="C335">
            <v>4063</v>
          </cell>
          <cell r="D335">
            <v>4003583196838</v>
          </cell>
          <cell r="F335" t="str">
            <v>ALKMENE CRE MANOS CALENDULA X 75 ML</v>
          </cell>
          <cell r="H335" t="str">
            <v>DERMOCOSMéTICA</v>
          </cell>
          <cell r="I335" t="str">
            <v>CREMA MANOS</v>
          </cell>
          <cell r="J335">
            <v>0</v>
          </cell>
        </row>
        <row r="336">
          <cell r="B336">
            <v>829231</v>
          </cell>
          <cell r="C336">
            <v>4945</v>
          </cell>
          <cell r="D336">
            <v>7804918410356</v>
          </cell>
          <cell r="F336" t="str">
            <v>ALLEDRYL-D CAP LP 5/120 MG X 20</v>
          </cell>
          <cell r="H336" t="str">
            <v>MEDICAMENTOS</v>
          </cell>
          <cell r="I336" t="str">
            <v>ALERGIAS</v>
          </cell>
          <cell r="J336">
            <v>5</v>
          </cell>
        </row>
        <row r="337">
          <cell r="B337">
            <v>829232</v>
          </cell>
          <cell r="C337">
            <v>3787</v>
          </cell>
          <cell r="D337">
            <v>7804918410325</v>
          </cell>
          <cell r="F337" t="str">
            <v>ALLEDRYL-D JAR X 120 ML</v>
          </cell>
          <cell r="H337" t="str">
            <v>FITOFáRMACOS</v>
          </cell>
          <cell r="I337" t="str">
            <v>RESPIRATORIO</v>
          </cell>
          <cell r="J337">
            <v>3</v>
          </cell>
        </row>
        <row r="338">
          <cell r="B338">
            <v>829233</v>
          </cell>
          <cell r="C338">
            <v>5222</v>
          </cell>
          <cell r="D338">
            <v>7800056001463</v>
          </cell>
          <cell r="F338" t="str">
            <v>ALLEGRA D COM LP 60/120 MG X 20</v>
          </cell>
          <cell r="H338" t="str">
            <v>MEDICAMENTOS</v>
          </cell>
          <cell r="I338" t="str">
            <v>ALERGIAS</v>
          </cell>
          <cell r="J338">
            <v>0</v>
          </cell>
        </row>
        <row r="339">
          <cell r="B339">
            <v>829234</v>
          </cell>
          <cell r="C339">
            <v>2892</v>
          </cell>
          <cell r="D339">
            <v>7795312100090</v>
          </cell>
          <cell r="F339" t="str">
            <v>ALLEGRA PED SUS ORA 30 MG/5ML X 150 ML</v>
          </cell>
          <cell r="H339" t="str">
            <v>MEDICAMENTOS</v>
          </cell>
          <cell r="I339" t="str">
            <v>ALERGIAS</v>
          </cell>
          <cell r="J339">
            <v>0</v>
          </cell>
        </row>
        <row r="340">
          <cell r="B340">
            <v>829235</v>
          </cell>
          <cell r="C340">
            <v>2499</v>
          </cell>
          <cell r="D340">
            <v>9937993755000</v>
          </cell>
          <cell r="F340" t="str">
            <v>ALMOHADILLA SEMILLAS TELA ALG CUARZO QUIMNATURA</v>
          </cell>
          <cell r="H340" t="str">
            <v>DISPOSITIVOS MéDICOS</v>
          </cell>
          <cell r="I340" t="str">
            <v>OTROS DM</v>
          </cell>
          <cell r="J340">
            <v>0</v>
          </cell>
        </row>
        <row r="341">
          <cell r="B341">
            <v>829236</v>
          </cell>
          <cell r="C341">
            <v>2500</v>
          </cell>
          <cell r="D341">
            <v>7803510002914</v>
          </cell>
          <cell r="F341" t="str">
            <v>ALOE FEROX CAP 150 MG X 20</v>
          </cell>
          <cell r="H341" t="str">
            <v>FITOFáRMACOS</v>
          </cell>
          <cell r="I341" t="str">
            <v>GASTROINTESTINAL</v>
          </cell>
          <cell r="J341">
            <v>5</v>
          </cell>
        </row>
        <row r="342">
          <cell r="B342">
            <v>829237</v>
          </cell>
          <cell r="C342">
            <v>6413</v>
          </cell>
          <cell r="D342">
            <v>7803510002907</v>
          </cell>
          <cell r="F342" t="str">
            <v>ALOE FEROX CAP 150 MG X 60</v>
          </cell>
          <cell r="H342" t="str">
            <v>FITOFáRMACOS</v>
          </cell>
          <cell r="I342" t="str">
            <v>GASTROINTESTINAL</v>
          </cell>
          <cell r="J342">
            <v>2</v>
          </cell>
        </row>
        <row r="343">
          <cell r="B343">
            <v>829239</v>
          </cell>
          <cell r="C343">
            <v>2480</v>
          </cell>
          <cell r="D343">
            <v>7805633019527</v>
          </cell>
          <cell r="F343" t="str">
            <v>ALOE VERA GEL MARACUYA X 1000 ML SPRINGLIFE</v>
          </cell>
          <cell r="H343" t="str">
            <v>SUPLEMENTOS</v>
          </cell>
          <cell r="I343" t="str">
            <v>PRODUCTOS NATURALES</v>
          </cell>
          <cell r="J343">
            <v>0</v>
          </cell>
        </row>
        <row r="344">
          <cell r="B344">
            <v>829238</v>
          </cell>
          <cell r="C344">
            <v>1569</v>
          </cell>
          <cell r="D344">
            <v>7803504000537</v>
          </cell>
          <cell r="F344" t="str">
            <v>ALOELAX CAP X 24</v>
          </cell>
          <cell r="H344" t="str">
            <v>FITOFáRMACOS</v>
          </cell>
          <cell r="I344" t="str">
            <v>GASTROINTESTINAL</v>
          </cell>
          <cell r="J344">
            <v>1</v>
          </cell>
        </row>
        <row r="345">
          <cell r="B345">
            <v>917660</v>
          </cell>
          <cell r="C345">
            <v>6723</v>
          </cell>
          <cell r="D345">
            <v>7803504000162</v>
          </cell>
          <cell r="F345" t="str">
            <v>ALOELAX CAP X 50</v>
          </cell>
          <cell r="H345" t="str">
            <v>FITOFáRMACOS</v>
          </cell>
          <cell r="I345" t="str">
            <v>GASTROINTESTINAL</v>
          </cell>
          <cell r="J345">
            <v>2</v>
          </cell>
        </row>
        <row r="346">
          <cell r="B346">
            <v>1183106</v>
          </cell>
          <cell r="C346">
            <v>6996</v>
          </cell>
          <cell r="D346">
            <v>7703281002185</v>
          </cell>
          <cell r="F346" t="str">
            <v>ALOPEK ESP TOP 5% X 100 GR</v>
          </cell>
          <cell r="H346" t="str">
            <v>MEDICAMENTOS</v>
          </cell>
          <cell r="I346" t="str">
            <v>SALUD CAPILAR</v>
          </cell>
          <cell r="J346">
            <v>0</v>
          </cell>
        </row>
        <row r="347">
          <cell r="B347">
            <v>829240</v>
          </cell>
          <cell r="C347">
            <v>2699</v>
          </cell>
          <cell r="D347">
            <v>7800059002511</v>
          </cell>
          <cell r="F347" t="str">
            <v>ALOPEK SOL TOP 5% X 60 ML</v>
          </cell>
          <cell r="H347" t="str">
            <v>MEDICAMENTOS</v>
          </cell>
          <cell r="I347" t="str">
            <v>SALUD CAPILAR</v>
          </cell>
          <cell r="J347">
            <v>0</v>
          </cell>
        </row>
        <row r="348">
          <cell r="B348">
            <v>829241</v>
          </cell>
          <cell r="C348">
            <v>1570</v>
          </cell>
          <cell r="D348">
            <v>7800063001654</v>
          </cell>
          <cell r="F348" t="str">
            <v>ALOPURINOL COM 100 MG X 20 MINTLAB</v>
          </cell>
          <cell r="H348" t="str">
            <v>MEDICAMENTOS</v>
          </cell>
          <cell r="I348" t="str">
            <v>METABóLICOS</v>
          </cell>
          <cell r="J348">
            <v>5</v>
          </cell>
        </row>
        <row r="349">
          <cell r="B349">
            <v>829242</v>
          </cell>
          <cell r="C349">
            <v>914</v>
          </cell>
          <cell r="D349">
            <v>7804620835232</v>
          </cell>
          <cell r="F349" t="str">
            <v>ALOPURINOL COM 100 MG X 20 OPKO</v>
          </cell>
          <cell r="H349" t="str">
            <v>MEDICAMENTOS</v>
          </cell>
          <cell r="I349" t="str">
            <v>METABóLICOS</v>
          </cell>
          <cell r="J349">
            <v>0</v>
          </cell>
        </row>
        <row r="350">
          <cell r="B350">
            <v>829243</v>
          </cell>
          <cell r="C350">
            <v>4078</v>
          </cell>
          <cell r="D350">
            <v>8902281613707</v>
          </cell>
          <cell r="F350" t="str">
            <v>ALOPURINOL COM 100 MG X 20 SEVEN PHARMA</v>
          </cell>
          <cell r="H350" t="str">
            <v>MEDICAMENTOS</v>
          </cell>
          <cell r="I350" t="str">
            <v>METABóLICOS</v>
          </cell>
          <cell r="J350">
            <v>3</v>
          </cell>
        </row>
        <row r="351">
          <cell r="B351">
            <v>829244</v>
          </cell>
          <cell r="C351">
            <v>915</v>
          </cell>
          <cell r="D351">
            <v>7800063001661</v>
          </cell>
          <cell r="F351" t="str">
            <v>ALOPURINOL COM 300 MG X 20 MINTLAB</v>
          </cell>
          <cell r="H351" t="str">
            <v>MEDICAMENTOS</v>
          </cell>
          <cell r="I351" t="str">
            <v>METABóLICOS</v>
          </cell>
          <cell r="J351">
            <v>0</v>
          </cell>
        </row>
        <row r="352">
          <cell r="B352">
            <v>829245</v>
          </cell>
          <cell r="C352">
            <v>5760</v>
          </cell>
          <cell r="D352">
            <v>8902281611383</v>
          </cell>
          <cell r="F352" t="str">
            <v>ALOPURINOL COM 300 MG X 20 SEVEN PHARMA</v>
          </cell>
          <cell r="H352" t="str">
            <v>MEDICAMENTOS</v>
          </cell>
          <cell r="I352" t="str">
            <v>METABóLICOS</v>
          </cell>
          <cell r="J352">
            <v>3</v>
          </cell>
        </row>
        <row r="353">
          <cell r="B353">
            <v>829246</v>
          </cell>
          <cell r="C353">
            <v>2232</v>
          </cell>
          <cell r="D353">
            <v>7800007368386</v>
          </cell>
          <cell r="F353" t="str">
            <v>ALPRAZOLAM COM 0,5 MG X 30 LAB CHILE</v>
          </cell>
          <cell r="H353" t="str">
            <v>MEDICAMENTOS</v>
          </cell>
          <cell r="I353" t="str">
            <v>PSICOTRóPICOS</v>
          </cell>
          <cell r="J353">
            <v>3</v>
          </cell>
        </row>
        <row r="354">
          <cell r="B354">
            <v>829247</v>
          </cell>
          <cell r="C354">
            <v>3430</v>
          </cell>
          <cell r="D354">
            <v>7800063001203</v>
          </cell>
          <cell r="F354" t="str">
            <v>ALPRAZOLAM COM 0,5 MG X 30 MINTLAB</v>
          </cell>
          <cell r="H354" t="str">
            <v>MEDICAMENTOS</v>
          </cell>
          <cell r="I354" t="str">
            <v>PSICOTRóPICOS</v>
          </cell>
          <cell r="J354">
            <v>2</v>
          </cell>
        </row>
        <row r="355">
          <cell r="B355">
            <v>829248</v>
          </cell>
          <cell r="C355">
            <v>4304</v>
          </cell>
          <cell r="D355">
            <v>8429420095557</v>
          </cell>
          <cell r="F355" t="str">
            <v>ALSORA SHA CONTROL X 200 ML</v>
          </cell>
          <cell r="H355" t="str">
            <v>HIGIENE Y CUIDADO PERSONAL</v>
          </cell>
          <cell r="I355" t="str">
            <v>SHAMPOO Y ACONDICIONADOR</v>
          </cell>
          <cell r="J355">
            <v>1</v>
          </cell>
        </row>
        <row r="356">
          <cell r="B356">
            <v>829249</v>
          </cell>
          <cell r="C356">
            <v>3969</v>
          </cell>
          <cell r="D356">
            <v>7800060122116</v>
          </cell>
          <cell r="F356" t="str">
            <v>ALTAZINC COM 10 MG X 40</v>
          </cell>
          <cell r="H356" t="str">
            <v>MEDICAMENTOS</v>
          </cell>
          <cell r="I356" t="str">
            <v>VITAMINAS Y MINERALES</v>
          </cell>
          <cell r="J356">
            <v>2</v>
          </cell>
        </row>
        <row r="357">
          <cell r="B357">
            <v>829250</v>
          </cell>
          <cell r="C357">
            <v>3527</v>
          </cell>
          <cell r="D357">
            <v>7800060122215</v>
          </cell>
          <cell r="F357" t="str">
            <v>ALTAZINC COM 15 MG X 40</v>
          </cell>
          <cell r="H357" t="str">
            <v>MEDICAMENTOS</v>
          </cell>
          <cell r="I357" t="str">
            <v>VITAMINAS Y MINERALES</v>
          </cell>
          <cell r="J357">
            <v>1</v>
          </cell>
        </row>
        <row r="358">
          <cell r="B358">
            <v>829251</v>
          </cell>
          <cell r="C358">
            <v>3073</v>
          </cell>
          <cell r="D358">
            <v>7800060122383</v>
          </cell>
          <cell r="F358" t="str">
            <v>ALTAZINC SOL ORA GOT 5 MG/ML X 30 ML</v>
          </cell>
          <cell r="H358" t="str">
            <v>MEDICAMENTOS</v>
          </cell>
          <cell r="I358" t="str">
            <v>VITAMINAS Y MINERALES</v>
          </cell>
          <cell r="J358">
            <v>1</v>
          </cell>
        </row>
        <row r="359">
          <cell r="B359">
            <v>829252</v>
          </cell>
          <cell r="C359">
            <v>2216</v>
          </cell>
          <cell r="D359">
            <v>7506309893464</v>
          </cell>
          <cell r="F359" t="str">
            <v>ALWAYS TOA HIG DIA UF MOD ALAS X 10</v>
          </cell>
          <cell r="H359" t="str">
            <v>HIGIENE Y CUIDADO PERSONAL</v>
          </cell>
          <cell r="I359" t="str">
            <v>TOALLAS HIGIéNICAS Y TAMPONES</v>
          </cell>
          <cell r="J359">
            <v>0</v>
          </cell>
        </row>
        <row r="360">
          <cell r="B360">
            <v>829253</v>
          </cell>
          <cell r="C360">
            <v>2217</v>
          </cell>
          <cell r="D360">
            <v>7500435130622</v>
          </cell>
          <cell r="F360" t="str">
            <v>ALWAYS TOA HIG DIA UF MOD ALAS X 16</v>
          </cell>
          <cell r="H360" t="str">
            <v>HIGIENE Y CUIDADO PERSONAL</v>
          </cell>
          <cell r="I360" t="str">
            <v>TOALLAS HIGIéNICAS Y TAMPONES</v>
          </cell>
          <cell r="J360">
            <v>1</v>
          </cell>
        </row>
        <row r="361">
          <cell r="B361">
            <v>829254</v>
          </cell>
          <cell r="C361">
            <v>906</v>
          </cell>
          <cell r="D361">
            <v>7506195179505</v>
          </cell>
          <cell r="F361" t="str">
            <v>ALWAYS TOA HIG DIA ULTRAFINA ALAS X 24</v>
          </cell>
          <cell r="H361" t="str">
            <v>HIGIENE Y CUIDADO PERSONAL</v>
          </cell>
          <cell r="I361" t="str">
            <v>TOALLAS HIGIéNICAS Y TAMPONES</v>
          </cell>
          <cell r="J361">
            <v>0</v>
          </cell>
        </row>
        <row r="362">
          <cell r="B362">
            <v>829255</v>
          </cell>
          <cell r="C362">
            <v>2860</v>
          </cell>
          <cell r="D362">
            <v>7500435167680</v>
          </cell>
          <cell r="F362" t="str">
            <v>ALWAYS TOA HIG NOCT ULT FINA ABUND LARG X 8</v>
          </cell>
          <cell r="H362" t="str">
            <v>HIGIENE Y CUIDADO PERSONAL</v>
          </cell>
          <cell r="I362" t="str">
            <v>TOALLAS HIGIéNICAS Y TAMPONES</v>
          </cell>
          <cell r="J362">
            <v>5</v>
          </cell>
        </row>
        <row r="363">
          <cell r="B363">
            <v>829256</v>
          </cell>
          <cell r="C363">
            <v>1499</v>
          </cell>
          <cell r="D363">
            <v>7590002037355</v>
          </cell>
          <cell r="F363" t="str">
            <v>ALWAYS TOA HIG NOCT ULTRAFINA ABU ALAS X 16</v>
          </cell>
          <cell r="H363" t="str">
            <v>HIGIENE Y CUIDADO PERSONAL</v>
          </cell>
          <cell r="I363" t="str">
            <v>TOALLAS HIGIéNICAS Y TAMPONES</v>
          </cell>
          <cell r="J363">
            <v>1</v>
          </cell>
        </row>
        <row r="364">
          <cell r="B364">
            <v>829257</v>
          </cell>
          <cell r="C364">
            <v>6231</v>
          </cell>
          <cell r="D364">
            <v>7506195179499</v>
          </cell>
          <cell r="F364" t="str">
            <v>ALWAYS TOA HIG ULTRAFINA MOD X 14</v>
          </cell>
          <cell r="H364" t="str">
            <v>HIGIENE Y CUIDADO PERSONAL</v>
          </cell>
          <cell r="I364" t="str">
            <v>TOALLAS HIGIéNICAS Y TAMPONES</v>
          </cell>
          <cell r="J364">
            <v>6</v>
          </cell>
        </row>
        <row r="365">
          <cell r="B365">
            <v>829258</v>
          </cell>
          <cell r="C365">
            <v>2707</v>
          </cell>
          <cell r="D365">
            <v>7800060003026</v>
          </cell>
          <cell r="F365" t="str">
            <v>AMARILLA POM OFT 2% X 4 GR</v>
          </cell>
          <cell r="H365" t="str">
            <v>MEDICAMENTOS</v>
          </cell>
          <cell r="I365" t="str">
            <v>OFTALMOLóGICOS</v>
          </cell>
          <cell r="J365">
            <v>0</v>
          </cell>
        </row>
        <row r="366">
          <cell r="B366">
            <v>829259</v>
          </cell>
          <cell r="C366">
            <v>3903</v>
          </cell>
          <cell r="D366">
            <v>7800046004757</v>
          </cell>
          <cell r="F366" t="str">
            <v>AMATO COM REC 25 MG X 60</v>
          </cell>
          <cell r="H366" t="str">
            <v>MEDICAMENTOS</v>
          </cell>
          <cell r="I366" t="str">
            <v>SISTEMA NERVIOSO</v>
          </cell>
          <cell r="J366">
            <v>0</v>
          </cell>
        </row>
        <row r="367">
          <cell r="B367">
            <v>829260</v>
          </cell>
          <cell r="C367">
            <v>5668</v>
          </cell>
          <cell r="D367">
            <v>7891317148942</v>
          </cell>
          <cell r="F367" t="str">
            <v>AMATO COM REC 50 MG X 60</v>
          </cell>
          <cell r="H367" t="str">
            <v>MEDICAMENTOS</v>
          </cell>
          <cell r="I367" t="str">
            <v>SISTEMA NERVIOSO</v>
          </cell>
          <cell r="J367">
            <v>0</v>
          </cell>
        </row>
        <row r="368">
          <cell r="B368">
            <v>829261</v>
          </cell>
          <cell r="C368">
            <v>4196</v>
          </cell>
          <cell r="D368">
            <v>7800007744623</v>
          </cell>
          <cell r="F368" t="str">
            <v>AMBILAN BID COM DIS 875/125 MG X 14</v>
          </cell>
          <cell r="H368" t="str">
            <v>MEDICAMENTOS</v>
          </cell>
          <cell r="I368" t="str">
            <v>ANTIINFECCIOSOS</v>
          </cell>
          <cell r="J368">
            <v>0</v>
          </cell>
        </row>
        <row r="369">
          <cell r="B369">
            <v>829262</v>
          </cell>
          <cell r="C369">
            <v>4475</v>
          </cell>
          <cell r="D369">
            <v>7800007744708</v>
          </cell>
          <cell r="F369" t="str">
            <v>AMBILAN BID COM DIS 875/125 MG X 20</v>
          </cell>
          <cell r="H369" t="str">
            <v>MEDICAMENTOS</v>
          </cell>
          <cell r="I369" t="str">
            <v>ANTIINFECCIOSOS</v>
          </cell>
          <cell r="J369">
            <v>0</v>
          </cell>
        </row>
        <row r="370">
          <cell r="B370">
            <v>829263</v>
          </cell>
          <cell r="C370">
            <v>3388</v>
          </cell>
          <cell r="D370">
            <v>7800007782120</v>
          </cell>
          <cell r="F370" t="str">
            <v>AMBILAN BID FORTE POL SUS ORA 800/57 MG/5ML X 90 ML</v>
          </cell>
          <cell r="H370" t="str">
            <v>MEDICAMENTOS</v>
          </cell>
          <cell r="I370" t="str">
            <v>ANTIINFECCIOSOS</v>
          </cell>
          <cell r="J370">
            <v>0</v>
          </cell>
        </row>
        <row r="371">
          <cell r="B371">
            <v>1150806</v>
          </cell>
          <cell r="C371">
            <v>6984</v>
          </cell>
          <cell r="D371">
            <v>7804650886266</v>
          </cell>
          <cell r="F371" t="str">
            <v>AMBROXOL JAR 30 MG/5ML X 100 ML ASCEND</v>
          </cell>
          <cell r="H371" t="str">
            <v>MEDICAMENTOS</v>
          </cell>
          <cell r="I371" t="str">
            <v>RESPIRATORIO</v>
          </cell>
          <cell r="J371">
            <v>0</v>
          </cell>
        </row>
        <row r="372">
          <cell r="B372">
            <v>829264</v>
          </cell>
          <cell r="C372">
            <v>4060</v>
          </cell>
          <cell r="D372">
            <v>7804620833580</v>
          </cell>
          <cell r="F372" t="str">
            <v>AMBROXOL JAR 30 MG/5ML X 100 ML OPKO</v>
          </cell>
          <cell r="H372" t="str">
            <v>MEDICAMENTOS</v>
          </cell>
          <cell r="I372" t="str">
            <v>RESPIRATORIO</v>
          </cell>
          <cell r="J372">
            <v>5</v>
          </cell>
        </row>
        <row r="373">
          <cell r="B373">
            <v>829265</v>
          </cell>
          <cell r="C373">
            <v>6483</v>
          </cell>
          <cell r="D373">
            <v>8903831007601</v>
          </cell>
          <cell r="F373" t="str">
            <v>AMBROXOL JAR 30 MG/5ML X 100 ML SEVEN PHARMA</v>
          </cell>
          <cell r="H373" t="str">
            <v>MEDICAMENTOS</v>
          </cell>
          <cell r="I373" t="str">
            <v>RESPIRATORIO</v>
          </cell>
          <cell r="J373">
            <v>0</v>
          </cell>
        </row>
        <row r="374">
          <cell r="B374">
            <v>970315</v>
          </cell>
          <cell r="C374">
            <v>6786</v>
          </cell>
          <cell r="D374">
            <v>7707236124786</v>
          </cell>
          <cell r="F374" t="str">
            <v>AMIKACINA SOL INY 500 MG/2ML X 10 VITALIS</v>
          </cell>
          <cell r="H374" t="str">
            <v>MEDICAMENTOS</v>
          </cell>
          <cell r="I374" t="str">
            <v>ANTIINFECCIOSOS</v>
          </cell>
          <cell r="J374">
            <v>0</v>
          </cell>
        </row>
        <row r="375">
          <cell r="B375">
            <v>829266</v>
          </cell>
          <cell r="C375">
            <v>4071</v>
          </cell>
          <cell r="D375">
            <v>7800060155558</v>
          </cell>
          <cell r="F375" t="str">
            <v>AMINTA COM REC 75 MCG X 28</v>
          </cell>
          <cell r="H375" t="str">
            <v>MEDICAMENTOS</v>
          </cell>
          <cell r="I375" t="str">
            <v>HORMONALES</v>
          </cell>
          <cell r="J375">
            <v>2</v>
          </cell>
        </row>
        <row r="376">
          <cell r="B376">
            <v>829267</v>
          </cell>
          <cell r="C376">
            <v>916</v>
          </cell>
          <cell r="D376">
            <v>7800063110707</v>
          </cell>
          <cell r="F376" t="str">
            <v>AMIODARONA COM 200 MG X 20 MINTLAB</v>
          </cell>
          <cell r="H376" t="str">
            <v>MEDICAMENTOS</v>
          </cell>
          <cell r="I376" t="str">
            <v>CARDIOVASCULAR</v>
          </cell>
          <cell r="J376">
            <v>6</v>
          </cell>
        </row>
        <row r="377">
          <cell r="B377">
            <v>829268</v>
          </cell>
          <cell r="C377">
            <v>1571</v>
          </cell>
          <cell r="D377">
            <v>7800007114440</v>
          </cell>
          <cell r="F377" t="str">
            <v>AMITRIPTILINA COM 25 MG X 100 LAB CHILE</v>
          </cell>
          <cell r="H377" t="str">
            <v>MEDICAMENTOS</v>
          </cell>
          <cell r="I377" t="str">
            <v>SISTEMA NERVIOSO</v>
          </cell>
          <cell r="J377">
            <v>4</v>
          </cell>
        </row>
        <row r="378">
          <cell r="B378">
            <v>829269</v>
          </cell>
          <cell r="C378">
            <v>922</v>
          </cell>
          <cell r="D378">
            <v>7800007114525</v>
          </cell>
          <cell r="F378" t="str">
            <v>AMITRIPTILINA COM REC 25 MG X 24 LAB CHILE</v>
          </cell>
          <cell r="H378" t="str">
            <v>MEDICAMENTOS</v>
          </cell>
          <cell r="I378" t="str">
            <v>SISTEMA NERVIOSO</v>
          </cell>
          <cell r="J378">
            <v>2</v>
          </cell>
        </row>
        <row r="379">
          <cell r="B379">
            <v>829270</v>
          </cell>
          <cell r="C379">
            <v>3133</v>
          </cell>
          <cell r="D379">
            <v>7804650882657</v>
          </cell>
          <cell r="F379" t="str">
            <v>AMLIPROS COM REC 40/5 MG X 30</v>
          </cell>
          <cell r="H379" t="str">
            <v>MEDICAMENTOS</v>
          </cell>
          <cell r="I379" t="str">
            <v>CARDIOVASCULAR</v>
          </cell>
          <cell r="J379">
            <v>3</v>
          </cell>
        </row>
        <row r="380">
          <cell r="B380">
            <v>829271</v>
          </cell>
          <cell r="C380">
            <v>1573</v>
          </cell>
          <cell r="D380">
            <v>7804650880066</v>
          </cell>
          <cell r="F380" t="str">
            <v>AMLODIPINO COM 10 MG X 30 ASCEND</v>
          </cell>
          <cell r="H380" t="str">
            <v>MEDICAMENTOS</v>
          </cell>
          <cell r="I380" t="str">
            <v>CARDIOVASCULAR</v>
          </cell>
          <cell r="J380">
            <v>-1</v>
          </cell>
        </row>
        <row r="381">
          <cell r="B381">
            <v>829272</v>
          </cell>
          <cell r="C381">
            <v>5063</v>
          </cell>
          <cell r="D381">
            <v>7804673040195</v>
          </cell>
          <cell r="F381" t="str">
            <v>AMLODIPINO COM 10 MG X 30 MDC</v>
          </cell>
          <cell r="H381" t="str">
            <v>MEDICAMENTOS</v>
          </cell>
          <cell r="I381" t="str">
            <v>CARDIOVASCULAR</v>
          </cell>
          <cell r="J381">
            <v>0</v>
          </cell>
        </row>
        <row r="382">
          <cell r="B382">
            <v>829273</v>
          </cell>
          <cell r="C382">
            <v>4547</v>
          </cell>
          <cell r="D382">
            <v>7800063112022</v>
          </cell>
          <cell r="F382" t="str">
            <v>AMLODIPINO COM 10 MG X 30 MINTLAB</v>
          </cell>
          <cell r="H382" t="str">
            <v>MEDICAMENTOS</v>
          </cell>
          <cell r="I382" t="str">
            <v>CARDIOVASCULAR</v>
          </cell>
          <cell r="J382">
            <v>5</v>
          </cell>
        </row>
        <row r="383">
          <cell r="B383">
            <v>829274</v>
          </cell>
          <cell r="C383">
            <v>6049</v>
          </cell>
          <cell r="D383">
            <v>7800068030208</v>
          </cell>
          <cell r="F383" t="str">
            <v>AMLODIPINO COM 10 MG X 30 PASTEUR</v>
          </cell>
          <cell r="H383" t="str">
            <v>MEDICAMENTOS</v>
          </cell>
          <cell r="I383" t="str">
            <v>CARDIOVASCULAR</v>
          </cell>
          <cell r="J383">
            <v>8</v>
          </cell>
        </row>
        <row r="384">
          <cell r="B384">
            <v>829275</v>
          </cell>
          <cell r="C384">
            <v>2893</v>
          </cell>
          <cell r="D384">
            <v>7804650881797</v>
          </cell>
          <cell r="F384" t="str">
            <v>AMLODIPINO COM 5 MG X 30 ASCEND</v>
          </cell>
          <cell r="H384" t="str">
            <v>MEDICAMENTOS</v>
          </cell>
          <cell r="I384" t="str">
            <v>CARDIOVASCULAR</v>
          </cell>
          <cell r="J384">
            <v>0</v>
          </cell>
        </row>
        <row r="385">
          <cell r="B385">
            <v>829276</v>
          </cell>
          <cell r="C385">
            <v>4892</v>
          </cell>
          <cell r="D385">
            <v>7804673040317</v>
          </cell>
          <cell r="F385" t="str">
            <v>AMLODIPINO COM 5 MG X 30 MDC</v>
          </cell>
          <cell r="H385" t="str">
            <v>MEDICAMENTOS</v>
          </cell>
          <cell r="I385" t="str">
            <v>CARDIOVASCULAR</v>
          </cell>
          <cell r="J385">
            <v>0</v>
          </cell>
        </row>
        <row r="386">
          <cell r="B386">
            <v>829277</v>
          </cell>
          <cell r="C386">
            <v>5590</v>
          </cell>
          <cell r="D386">
            <v>7800063116600</v>
          </cell>
          <cell r="F386" t="str">
            <v>AMLODIPINO COM 5 MG X 30 MINTLAB</v>
          </cell>
          <cell r="H386" t="str">
            <v>MEDICAMENTOS</v>
          </cell>
          <cell r="I386" t="str">
            <v>CARDIOVASCULAR</v>
          </cell>
          <cell r="J386">
            <v>30</v>
          </cell>
        </row>
        <row r="387">
          <cell r="B387">
            <v>829278</v>
          </cell>
          <cell r="C387">
            <v>1572</v>
          </cell>
          <cell r="D387">
            <v>7804620834914</v>
          </cell>
          <cell r="F387" t="str">
            <v>AMLODIPINO COM 5 MG X 30 OPKO</v>
          </cell>
          <cell r="H387" t="str">
            <v>MEDICAMENTOS</v>
          </cell>
          <cell r="I387" t="str">
            <v>CARDIOVASCULAR</v>
          </cell>
          <cell r="J387">
            <v>9</v>
          </cell>
        </row>
        <row r="388">
          <cell r="B388">
            <v>1372060</v>
          </cell>
          <cell r="C388">
            <v>7047</v>
          </cell>
          <cell r="D388">
            <v>7804620834945</v>
          </cell>
          <cell r="F388" t="str">
            <v>AMLODIPINO COM REC 10 MG X 30 OPKO</v>
          </cell>
          <cell r="H388" t="str">
            <v>MEDICAMENTOS</v>
          </cell>
          <cell r="I388" t="str">
            <v>CARDIOVASCULAR</v>
          </cell>
          <cell r="J388">
            <v>6</v>
          </cell>
        </row>
        <row r="389">
          <cell r="B389">
            <v>829279</v>
          </cell>
          <cell r="C389">
            <v>5484</v>
          </cell>
          <cell r="D389">
            <v>7804945005105</v>
          </cell>
          <cell r="F389" t="str">
            <v>AMMENS COL X 120 ML</v>
          </cell>
          <cell r="H389" t="str">
            <v>HIGIENE Y CUIDADO PERSONAL</v>
          </cell>
          <cell r="I389" t="str">
            <v>COLONIAS</v>
          </cell>
          <cell r="J389">
            <v>2</v>
          </cell>
        </row>
        <row r="390">
          <cell r="B390">
            <v>917721</v>
          </cell>
          <cell r="C390">
            <v>6729</v>
          </cell>
          <cell r="D390">
            <v>7804945005112</v>
          </cell>
          <cell r="F390" t="str">
            <v>AMMENS COL X 210 ML</v>
          </cell>
          <cell r="H390" t="str">
            <v>HIGIENE Y CUIDADO PERSONAL</v>
          </cell>
          <cell r="I390" t="str">
            <v>COLONIAS</v>
          </cell>
          <cell r="J390">
            <v>1</v>
          </cell>
        </row>
        <row r="391">
          <cell r="B391">
            <v>829280</v>
          </cell>
          <cell r="C391">
            <v>3631</v>
          </cell>
          <cell r="D391">
            <v>7800007728340</v>
          </cell>
          <cell r="F391" t="str">
            <v>AMOBIOTIC BID POL SUS ORA 1000 MG/5ML X 90 ML</v>
          </cell>
          <cell r="H391" t="str">
            <v>MEDICAMENTOS</v>
          </cell>
          <cell r="I391" t="str">
            <v>ANTIINFECCIOSOS</v>
          </cell>
          <cell r="J391">
            <v>0</v>
          </cell>
        </row>
        <row r="392">
          <cell r="B392">
            <v>829281</v>
          </cell>
          <cell r="C392">
            <v>1574</v>
          </cell>
          <cell r="D392">
            <v>7800007782397</v>
          </cell>
          <cell r="F392" t="str">
            <v>AMOBIOTIC COM 1 GR X 14</v>
          </cell>
          <cell r="H392" t="str">
            <v>MEDICAMENTOS</v>
          </cell>
          <cell r="I392" t="str">
            <v>ANTIINFECCIOSOS</v>
          </cell>
          <cell r="J392">
            <v>1</v>
          </cell>
        </row>
        <row r="393">
          <cell r="B393">
            <v>829282</v>
          </cell>
          <cell r="C393">
            <v>923</v>
          </cell>
          <cell r="D393">
            <v>7800007775931</v>
          </cell>
          <cell r="F393" t="str">
            <v>AMOBIOTIC POL SUS ORA 500 MG/5ML X 120 ML</v>
          </cell>
          <cell r="H393" t="str">
            <v>MEDICAMENTOS</v>
          </cell>
          <cell r="I393" t="str">
            <v>ANTIINFECCIOSOS</v>
          </cell>
          <cell r="J393">
            <v>0</v>
          </cell>
        </row>
        <row r="394">
          <cell r="B394">
            <v>829283</v>
          </cell>
          <cell r="C394">
            <v>1575</v>
          </cell>
          <cell r="D394">
            <v>7800060111189</v>
          </cell>
          <cell r="F394" t="str">
            <v>AMOVAL COM 1 GR X 14</v>
          </cell>
          <cell r="H394" t="str">
            <v>MEDICAMENTOS</v>
          </cell>
          <cell r="I394" t="str">
            <v>ANTIINFECCIOSOS</v>
          </cell>
          <cell r="J394">
            <v>1</v>
          </cell>
        </row>
        <row r="395">
          <cell r="B395">
            <v>829284</v>
          </cell>
          <cell r="C395">
            <v>5640</v>
          </cell>
          <cell r="D395">
            <v>7800060117464</v>
          </cell>
          <cell r="F395" t="str">
            <v>AMOVAL COM DIS 1 GR X 20</v>
          </cell>
          <cell r="H395" t="str">
            <v>MEDICAMENTOS</v>
          </cell>
          <cell r="I395" t="str">
            <v>ANTIINFECCIOSOS</v>
          </cell>
          <cell r="J395">
            <v>1</v>
          </cell>
        </row>
        <row r="396">
          <cell r="B396">
            <v>829285</v>
          </cell>
          <cell r="C396">
            <v>924</v>
          </cell>
          <cell r="D396">
            <v>7800060017245</v>
          </cell>
          <cell r="F396" t="str">
            <v>AMOVAL COM REC 500 MG X 21</v>
          </cell>
          <cell r="H396" t="str">
            <v>MEDICAMENTOS</v>
          </cell>
          <cell r="I396" t="str">
            <v>ANTIINFECCIOSOS</v>
          </cell>
          <cell r="J396">
            <v>0</v>
          </cell>
        </row>
        <row r="397">
          <cell r="B397">
            <v>829286</v>
          </cell>
          <cell r="C397">
            <v>3134</v>
          </cell>
          <cell r="D397">
            <v>7800060119918</v>
          </cell>
          <cell r="F397" t="str">
            <v>AMOVAL DUO POL SUS ORA 1000 MG X 90 ML</v>
          </cell>
          <cell r="H397" t="str">
            <v>MEDICAMENTOS</v>
          </cell>
          <cell r="I397" t="str">
            <v>ANTIINFECCIOSOS</v>
          </cell>
          <cell r="J397">
            <v>1</v>
          </cell>
        </row>
        <row r="398">
          <cell r="B398">
            <v>829287</v>
          </cell>
          <cell r="C398">
            <v>3074</v>
          </cell>
          <cell r="D398">
            <v>7800060120099</v>
          </cell>
          <cell r="F398" t="str">
            <v>AMOVAL DUO POL SUS ORA 1000 MG/5ML X 50 ML</v>
          </cell>
          <cell r="H398" t="str">
            <v>MEDICAMENTOS</v>
          </cell>
          <cell r="I398" t="str">
            <v>ANTIINFECCIOSOS</v>
          </cell>
          <cell r="J398">
            <v>2</v>
          </cell>
        </row>
        <row r="399">
          <cell r="B399">
            <v>829288</v>
          </cell>
          <cell r="C399">
            <v>3389</v>
          </cell>
          <cell r="D399">
            <v>7800060115927</v>
          </cell>
          <cell r="F399" t="str">
            <v>AMOVAL DUO POL SUS ORA 800 MG/5ML X 70 ML</v>
          </cell>
          <cell r="H399" t="str">
            <v>MEDICAMENTOS</v>
          </cell>
          <cell r="I399" t="str">
            <v>ANTIINFECCIOSOS</v>
          </cell>
          <cell r="J399">
            <v>0</v>
          </cell>
        </row>
        <row r="400">
          <cell r="B400">
            <v>829289</v>
          </cell>
          <cell r="C400">
            <v>1577</v>
          </cell>
          <cell r="D400">
            <v>7800060111349</v>
          </cell>
          <cell r="F400" t="str">
            <v>AMOVAL POL SUS ORA 500 MG/5ML X 100 ML</v>
          </cell>
          <cell r="H400" t="str">
            <v>MEDICAMENTOS</v>
          </cell>
          <cell r="I400" t="str">
            <v>ANTIINFECCIOSOS</v>
          </cell>
          <cell r="J400">
            <v>0</v>
          </cell>
        </row>
        <row r="401">
          <cell r="B401">
            <v>829290</v>
          </cell>
          <cell r="C401">
            <v>1576</v>
          </cell>
          <cell r="D401">
            <v>7800060111264</v>
          </cell>
          <cell r="F401" t="str">
            <v>AMOVAL SUS 250 MG/5ML X 100 ML</v>
          </cell>
          <cell r="H401" t="str">
            <v>MEDICAMENTOS</v>
          </cell>
          <cell r="I401" t="str">
            <v>ANTIINFECCIOSOS</v>
          </cell>
          <cell r="J401">
            <v>1</v>
          </cell>
        </row>
        <row r="402">
          <cell r="B402">
            <v>829291</v>
          </cell>
          <cell r="C402">
            <v>5686</v>
          </cell>
          <cell r="D402">
            <v>7801000001522</v>
          </cell>
          <cell r="F402" t="str">
            <v>AMOXICILINA CAP 500 MG X 21 DIFEM</v>
          </cell>
          <cell r="H402" t="str">
            <v>MEDICAMENTOS</v>
          </cell>
          <cell r="I402" t="str">
            <v>ANTIINFECCIOSOS</v>
          </cell>
          <cell r="J402">
            <v>3</v>
          </cell>
        </row>
        <row r="403">
          <cell r="B403">
            <v>829292</v>
          </cell>
          <cell r="C403">
            <v>4429</v>
          </cell>
          <cell r="D403">
            <v>7804673040409</v>
          </cell>
          <cell r="F403" t="str">
            <v>AMOXICILINA CAP 500 MG X 21 MDC</v>
          </cell>
          <cell r="H403" t="str">
            <v>MEDICAMENTOS</v>
          </cell>
          <cell r="I403" t="str">
            <v>ANTIINFECCIOSOS</v>
          </cell>
          <cell r="J403">
            <v>0</v>
          </cell>
        </row>
        <row r="404">
          <cell r="B404">
            <v>829293</v>
          </cell>
          <cell r="C404">
            <v>2281</v>
          </cell>
          <cell r="D404">
            <v>7800063121000</v>
          </cell>
          <cell r="F404" t="str">
            <v>AMOXICILINA CAP 500 MG X 21 MINTLAB</v>
          </cell>
          <cell r="H404" t="str">
            <v>MEDICAMENTOS</v>
          </cell>
          <cell r="I404" t="str">
            <v>ANTIINFECCIOSOS</v>
          </cell>
          <cell r="J404">
            <v>7</v>
          </cell>
        </row>
        <row r="405">
          <cell r="B405">
            <v>829294</v>
          </cell>
          <cell r="C405">
            <v>925</v>
          </cell>
          <cell r="D405">
            <v>7800063110547</v>
          </cell>
          <cell r="F405" t="str">
            <v>AMOXICILINA COM 750 MG X 10 MINTLAB</v>
          </cell>
          <cell r="H405" t="str">
            <v>MEDICAMENTOS</v>
          </cell>
          <cell r="I405" t="str">
            <v>ANTIINFECCIOSOS</v>
          </cell>
          <cell r="J405">
            <v>1</v>
          </cell>
        </row>
        <row r="406">
          <cell r="B406">
            <v>829295</v>
          </cell>
          <cell r="C406">
            <v>926</v>
          </cell>
          <cell r="D406">
            <v>7804673040065</v>
          </cell>
          <cell r="F406" t="str">
            <v>AMOXICILINA POL SUS ORA 250 MG/5ML X 60 ML MDC</v>
          </cell>
          <cell r="H406" t="str">
            <v>MEDICAMENTOS</v>
          </cell>
          <cell r="I406" t="str">
            <v>ANTIINFECCIOSOS</v>
          </cell>
          <cell r="J406">
            <v>3</v>
          </cell>
        </row>
        <row r="407">
          <cell r="B407">
            <v>1058449</v>
          </cell>
          <cell r="C407">
            <v>6913</v>
          </cell>
          <cell r="D407">
            <v>7804620833610</v>
          </cell>
          <cell r="F407" t="str">
            <v>AMOXICILINA POL SUS ORA 250 MG/5ML X 60 ML OPKO</v>
          </cell>
          <cell r="H407" t="str">
            <v>MEDICAMENTOS</v>
          </cell>
          <cell r="I407" t="str">
            <v>ANTIINFECCIOSOS</v>
          </cell>
          <cell r="J407">
            <v>0</v>
          </cell>
        </row>
        <row r="408">
          <cell r="B408">
            <v>1198702</v>
          </cell>
          <cell r="C408">
            <v>6998</v>
          </cell>
          <cell r="D408">
            <v>7804640560640</v>
          </cell>
          <cell r="F408" t="str">
            <v>AMOXICILINA POL SUS ORA 500 MG/5ML X 60 ML HOSPIFARMA</v>
          </cell>
          <cell r="H408" t="str">
            <v>MEDICAMENTOS</v>
          </cell>
          <cell r="I408" t="str">
            <v>ANTIINFECCIOSOS</v>
          </cell>
          <cell r="J408">
            <v>0</v>
          </cell>
        </row>
        <row r="409">
          <cell r="B409">
            <v>829296</v>
          </cell>
          <cell r="C409">
            <v>2481</v>
          </cell>
          <cell r="D409">
            <v>7804620833412</v>
          </cell>
          <cell r="F409" t="str">
            <v>AMOXICILINA POL SUS ORA 500 MG/5ML X 60 ML OPKO</v>
          </cell>
          <cell r="H409" t="str">
            <v>MEDICAMENTOS</v>
          </cell>
          <cell r="I409" t="str">
            <v>ANTIINFECCIOSOS</v>
          </cell>
          <cell r="J409">
            <v>3</v>
          </cell>
        </row>
        <row r="410">
          <cell r="B410">
            <v>829298</v>
          </cell>
          <cell r="C410">
            <v>1578</v>
          </cell>
          <cell r="D410">
            <v>7804650884620</v>
          </cell>
          <cell r="F410" t="str">
            <v>AMOXICILINA/ACIDO CLAVULANICO COM 875/125 MG X 14 ASCEND</v>
          </cell>
          <cell r="H410" t="str">
            <v>MEDICAMENTOS</v>
          </cell>
          <cell r="I410" t="str">
            <v>ANTIINFECCIOSOS</v>
          </cell>
          <cell r="J410">
            <v>0</v>
          </cell>
        </row>
        <row r="411">
          <cell r="B411">
            <v>829299</v>
          </cell>
          <cell r="C411">
            <v>1579</v>
          </cell>
          <cell r="D411">
            <v>7804620833535</v>
          </cell>
          <cell r="F411" t="str">
            <v>AMOXICILINA/ACIDO CLAVULANICO COM 875/125 MG X 14 OPKO</v>
          </cell>
          <cell r="H411" t="str">
            <v>MEDICAMENTOS</v>
          </cell>
          <cell r="I411" t="str">
            <v>ANTIINFECCIOSOS</v>
          </cell>
          <cell r="J411">
            <v>0</v>
          </cell>
        </row>
        <row r="412">
          <cell r="B412">
            <v>829297</v>
          </cell>
          <cell r="C412">
            <v>2696</v>
          </cell>
          <cell r="D412">
            <v>7804650885306</v>
          </cell>
          <cell r="F412" t="str">
            <v>AMOXICILINA/ACIDO CLAVULANICO COM REC 500/125 MG X 20 ASCEND</v>
          </cell>
          <cell r="H412" t="str">
            <v>MEDICAMENTOS</v>
          </cell>
          <cell r="I412" t="str">
            <v>ANTIINFECCIOSOS</v>
          </cell>
          <cell r="J412">
            <v>4</v>
          </cell>
        </row>
        <row r="413">
          <cell r="B413">
            <v>829300</v>
          </cell>
          <cell r="C413">
            <v>927</v>
          </cell>
          <cell r="D413">
            <v>7804620833900</v>
          </cell>
          <cell r="F413" t="str">
            <v>AMOXICILINA/ACIDO CLAVULANICO COM REC 500/125 MG X 20 OPKO</v>
          </cell>
          <cell r="H413" t="str">
            <v>MEDICAMENTOS</v>
          </cell>
          <cell r="I413" t="str">
            <v>ANTIINFECCIOSOS</v>
          </cell>
          <cell r="J413">
            <v>2</v>
          </cell>
        </row>
        <row r="414">
          <cell r="B414">
            <v>1309419</v>
          </cell>
          <cell r="C414">
            <v>7028</v>
          </cell>
          <cell r="D414">
            <v>7804673040614</v>
          </cell>
          <cell r="F414" t="str">
            <v>AMOXICILINA/ACIDO CLAVULANICO COM REC 875/125 MG X 14 MDC</v>
          </cell>
          <cell r="H414" t="str">
            <v>MEDICAMENTOS</v>
          </cell>
          <cell r="I414" t="str">
            <v>ANTIINFECCIOSOS</v>
          </cell>
          <cell r="J414">
            <v>17</v>
          </cell>
        </row>
        <row r="415">
          <cell r="B415">
            <v>829301</v>
          </cell>
          <cell r="C415">
            <v>5407</v>
          </cell>
          <cell r="D415">
            <v>5290931004344</v>
          </cell>
          <cell r="F415" t="str">
            <v>AMOXICILINA/ACIDO CLAVULANICO COM REC 875/125 MG X 14 PHARMATECH</v>
          </cell>
          <cell r="H415" t="str">
            <v>MEDICAMENTOS</v>
          </cell>
          <cell r="I415" t="str">
            <v>ANTIINFECCIOSOS</v>
          </cell>
          <cell r="J415">
            <v>0</v>
          </cell>
        </row>
        <row r="416">
          <cell r="B416">
            <v>829302</v>
          </cell>
          <cell r="C416">
            <v>3240</v>
          </cell>
          <cell r="D416">
            <v>7804650884637</v>
          </cell>
          <cell r="F416" t="str">
            <v>AMOXICILINA/ACIDO CLAVULANICO COM REC 875/125 MG X 20 ASCEND</v>
          </cell>
          <cell r="H416" t="str">
            <v>MEDICAMENTOS</v>
          </cell>
          <cell r="I416" t="str">
            <v>ANTIINFECCIOSOS</v>
          </cell>
          <cell r="J416">
            <v>4</v>
          </cell>
        </row>
        <row r="417">
          <cell r="B417">
            <v>1355765</v>
          </cell>
          <cell r="C417">
            <v>7042</v>
          </cell>
          <cell r="D417">
            <v>7804673040607</v>
          </cell>
          <cell r="F417" t="str">
            <v>AMOXICILINA/ACIDO CLAVULANICO COM REC 875/125 MG X 20 MDC</v>
          </cell>
          <cell r="H417" t="str">
            <v>MEDICAMENTOS</v>
          </cell>
          <cell r="I417" t="str">
            <v>ANTIINFECCIOSOS</v>
          </cell>
          <cell r="J417">
            <v>3</v>
          </cell>
        </row>
        <row r="418">
          <cell r="B418">
            <v>829303</v>
          </cell>
          <cell r="C418">
            <v>5968</v>
          </cell>
          <cell r="D418">
            <v>7804620833818</v>
          </cell>
          <cell r="F418" t="str">
            <v>AMOXICILINA/ACIDO CLAVULANICO COM REC 875/125 MG X 20 OPKO</v>
          </cell>
          <cell r="H418" t="str">
            <v>MEDICAMENTOS</v>
          </cell>
          <cell r="I418" t="str">
            <v>ANTIINFECCIOSOS</v>
          </cell>
          <cell r="J418">
            <v>0</v>
          </cell>
        </row>
        <row r="419">
          <cell r="B419">
            <v>829304</v>
          </cell>
          <cell r="C419">
            <v>3994</v>
          </cell>
          <cell r="D419">
            <v>7804640560893</v>
          </cell>
          <cell r="F419" t="str">
            <v>AMOXICILINA/ACIDO CLAVULANICO POL SUS ORA 400/57 MG X 70 ML HOSPIFARMA</v>
          </cell>
          <cell r="H419" t="str">
            <v>MEDICAMENTOS</v>
          </cell>
          <cell r="I419" t="str">
            <v>ANTIINFECCIOSOS</v>
          </cell>
          <cell r="J419">
            <v>0</v>
          </cell>
        </row>
        <row r="420">
          <cell r="B420">
            <v>829305</v>
          </cell>
          <cell r="C420">
            <v>2807</v>
          </cell>
          <cell r="D420">
            <v>7800033040584</v>
          </cell>
          <cell r="F420" t="str">
            <v>AMPARAX COM SUB 2 MG X 25</v>
          </cell>
          <cell r="H420" t="str">
            <v>MEDICAMENTOS</v>
          </cell>
          <cell r="I420" t="str">
            <v>PSICOTRóPICOS</v>
          </cell>
          <cell r="J420">
            <v>0</v>
          </cell>
        </row>
        <row r="421">
          <cell r="B421">
            <v>829306</v>
          </cell>
          <cell r="C421">
            <v>1580</v>
          </cell>
          <cell r="D421">
            <v>7800063120041</v>
          </cell>
          <cell r="F421" t="str">
            <v>AMPICILINA CAP 500 MG X 10 MINTLAB</v>
          </cell>
          <cell r="H421" t="str">
            <v>MEDICAMENTOS</v>
          </cell>
          <cell r="I421" t="str">
            <v>ANTIINFECCIOSOS</v>
          </cell>
          <cell r="J421">
            <v>0</v>
          </cell>
        </row>
        <row r="422">
          <cell r="B422">
            <v>829307</v>
          </cell>
          <cell r="C422">
            <v>5962</v>
          </cell>
          <cell r="D422">
            <v>7800007788672</v>
          </cell>
          <cell r="F422" t="str">
            <v>AMPLEX COM REC 5/160 MG X 30</v>
          </cell>
          <cell r="H422" t="str">
            <v>MEDICAMENTOS</v>
          </cell>
          <cell r="I422" t="str">
            <v>CARDIOVASCULAR</v>
          </cell>
          <cell r="J422">
            <v>1</v>
          </cell>
        </row>
        <row r="423">
          <cell r="B423">
            <v>1026414</v>
          </cell>
          <cell r="C423">
            <v>6875</v>
          </cell>
          <cell r="D423">
            <v>7795373002319</v>
          </cell>
          <cell r="F423" t="str">
            <v>ANAGEN ESP DERMICA 5% X 60 GR</v>
          </cell>
          <cell r="H423" t="str">
            <v>MEDICAMENTOS</v>
          </cell>
          <cell r="I423" t="str">
            <v>SALUD CAPILAR</v>
          </cell>
          <cell r="J423">
            <v>1</v>
          </cell>
        </row>
        <row r="424">
          <cell r="B424">
            <v>829308</v>
          </cell>
          <cell r="C424">
            <v>5564</v>
          </cell>
          <cell r="D424">
            <v>7795373010062</v>
          </cell>
          <cell r="F424" t="str">
            <v>ANAGEN LOC CAPILAR 5% X 100 ML</v>
          </cell>
          <cell r="H424" t="str">
            <v>MEDICAMENTOS</v>
          </cell>
          <cell r="I424" t="str">
            <v>SALUD CAPILAR</v>
          </cell>
          <cell r="J424">
            <v>2</v>
          </cell>
        </row>
        <row r="425">
          <cell r="B425">
            <v>829309</v>
          </cell>
          <cell r="C425">
            <v>5844</v>
          </cell>
          <cell r="D425">
            <v>8903726184233</v>
          </cell>
          <cell r="F425" t="str">
            <v>ANASTROZOL COM REC 1 MG X 30 SEVEN PHARMA</v>
          </cell>
          <cell r="H425" t="str">
            <v>MEDICAMENTOS</v>
          </cell>
          <cell r="I425" t="str">
            <v>ONCOLóGICOS</v>
          </cell>
          <cell r="J425">
            <v>2</v>
          </cell>
        </row>
        <row r="426">
          <cell r="B426">
            <v>829310</v>
          </cell>
          <cell r="C426">
            <v>4477</v>
          </cell>
          <cell r="D426">
            <v>7891317020231</v>
          </cell>
          <cell r="F426" t="str">
            <v>ANFEBUTAMONA COM LP 150 MG X 30 MOMENTA</v>
          </cell>
          <cell r="H426" t="str">
            <v>MEDICAMENTOS</v>
          </cell>
          <cell r="I426" t="str">
            <v>SISTEMA NERVIOSO</v>
          </cell>
          <cell r="J426">
            <v>4</v>
          </cell>
        </row>
        <row r="427">
          <cell r="B427">
            <v>829311</v>
          </cell>
          <cell r="C427">
            <v>6029</v>
          </cell>
          <cell r="D427">
            <v>7891317020248</v>
          </cell>
          <cell r="F427" t="str">
            <v>ANFEBUTAMONA COM LP 300 MG X 30 MOMENTA</v>
          </cell>
          <cell r="H427" t="str">
            <v>MEDICAMENTOS</v>
          </cell>
          <cell r="I427" t="str">
            <v>SISTEMA NERVIOSO</v>
          </cell>
          <cell r="J427">
            <v>15</v>
          </cell>
        </row>
        <row r="428">
          <cell r="B428">
            <v>829312</v>
          </cell>
          <cell r="C428">
            <v>1188</v>
          </cell>
          <cell r="D428">
            <v>7800018188317</v>
          </cell>
          <cell r="F428" t="str">
            <v>ANOVULATORIOS COM REC X 21 ANDROMACO</v>
          </cell>
          <cell r="H428" t="str">
            <v>MEDICAMENTOS</v>
          </cell>
          <cell r="I428" t="str">
            <v>HORMONALES</v>
          </cell>
          <cell r="J428">
            <v>3</v>
          </cell>
        </row>
        <row r="429">
          <cell r="B429">
            <v>928970</v>
          </cell>
          <cell r="C429">
            <v>6740</v>
          </cell>
          <cell r="D429">
            <v>799192394027</v>
          </cell>
          <cell r="F429" t="str">
            <v>ANSIO CAPS CAP X 60 FNL</v>
          </cell>
          <cell r="H429" t="str">
            <v>SUPLEMENTOS</v>
          </cell>
          <cell r="I429" t="str">
            <v>PRODUCTOS NATURALES</v>
          </cell>
          <cell r="J429">
            <v>2</v>
          </cell>
        </row>
        <row r="430">
          <cell r="B430">
            <v>829313</v>
          </cell>
          <cell r="C430">
            <v>6141</v>
          </cell>
          <cell r="D430">
            <v>7800060005556</v>
          </cell>
          <cell r="F430" t="str">
            <v>ANTALIN COM REC X 30</v>
          </cell>
          <cell r="H430" t="str">
            <v>MEDICAMENTOS</v>
          </cell>
          <cell r="I430" t="str">
            <v>SISTEMA NERVIOSO</v>
          </cell>
          <cell r="J430">
            <v>2</v>
          </cell>
        </row>
        <row r="431">
          <cell r="B431">
            <v>829314</v>
          </cell>
          <cell r="C431">
            <v>4548</v>
          </cell>
          <cell r="D431">
            <v>3337875764353</v>
          </cell>
          <cell r="F431" t="str">
            <v>ANTHELIOS PROT SOL AGE CORRECT COLOR X 50 ML</v>
          </cell>
          <cell r="H431" t="str">
            <v>DERMOCOSMéTICA</v>
          </cell>
          <cell r="I431" t="str">
            <v>PROTECTORES SOLARES</v>
          </cell>
          <cell r="J431">
            <v>1</v>
          </cell>
        </row>
        <row r="432">
          <cell r="B432">
            <v>829315</v>
          </cell>
          <cell r="C432">
            <v>3798</v>
          </cell>
          <cell r="D432">
            <v>3337875761031</v>
          </cell>
          <cell r="F432" t="str">
            <v>ANTHELIOS PROT SOL AGE CORRECT FPS 50+ X 50 ML</v>
          </cell>
          <cell r="H432" t="str">
            <v>DERMOCOSMéTICA</v>
          </cell>
          <cell r="I432" t="str">
            <v>PROTECTORES SOLARES</v>
          </cell>
          <cell r="J432">
            <v>1</v>
          </cell>
        </row>
        <row r="433">
          <cell r="B433">
            <v>829316</v>
          </cell>
          <cell r="C433">
            <v>3417</v>
          </cell>
          <cell r="D433">
            <v>3433422408616</v>
          </cell>
          <cell r="F433" t="str">
            <v>ANTHELIOS PROT SOL BAR FPS 50+ X 7 GR</v>
          </cell>
          <cell r="H433" t="str">
            <v>DERMOCOSMéTICA</v>
          </cell>
          <cell r="I433" t="str">
            <v>PROTECTORES SOLARES</v>
          </cell>
          <cell r="J433">
            <v>0</v>
          </cell>
        </row>
        <row r="434">
          <cell r="B434">
            <v>829317</v>
          </cell>
          <cell r="C434">
            <v>3799</v>
          </cell>
          <cell r="D434">
            <v>3337875549530</v>
          </cell>
          <cell r="F434" t="str">
            <v>ANTHELIOS PROT SOL BRUMA MATIF X 75 ML</v>
          </cell>
          <cell r="H434" t="str">
            <v>DERMOCOSMéTICA</v>
          </cell>
          <cell r="I434" t="str">
            <v>PROTECTORES SOLARES</v>
          </cell>
          <cell r="J434">
            <v>1</v>
          </cell>
        </row>
        <row r="435">
          <cell r="B435">
            <v>829318</v>
          </cell>
          <cell r="C435">
            <v>5731</v>
          </cell>
          <cell r="D435">
            <v>3337875797764</v>
          </cell>
          <cell r="F435" t="str">
            <v>ANTHELIOS PROT SOL PIGMENT CORRECT LIGHT FPS 50+ X 50 ML</v>
          </cell>
          <cell r="H435" t="str">
            <v>DERMOCOSMéTICA</v>
          </cell>
          <cell r="I435" t="str">
            <v>PROTECTORES SOLARES</v>
          </cell>
          <cell r="J435">
            <v>0</v>
          </cell>
        </row>
        <row r="436">
          <cell r="B436">
            <v>829319</v>
          </cell>
          <cell r="C436">
            <v>3124</v>
          </cell>
          <cell r="D436">
            <v>3337875698696</v>
          </cell>
          <cell r="F436" t="str">
            <v>ANTHELIOS PROT SOL SP DERMO PED FPS 50+ X 200 ML</v>
          </cell>
          <cell r="H436" t="str">
            <v>DERMOCOSMéTICA</v>
          </cell>
          <cell r="I436" t="str">
            <v>PROTECTORES SOLARES</v>
          </cell>
          <cell r="J436">
            <v>0</v>
          </cell>
        </row>
        <row r="437">
          <cell r="B437">
            <v>829320</v>
          </cell>
          <cell r="C437">
            <v>4410</v>
          </cell>
          <cell r="D437">
            <v>3337875797641</v>
          </cell>
          <cell r="F437" t="str">
            <v>ANTHELIOS PROT SOL UVMUNE 400 COLOR FPS 50+ X 50 ML</v>
          </cell>
          <cell r="H437" t="str">
            <v>DERMOCOSMéTICA</v>
          </cell>
          <cell r="I437" t="str">
            <v>PROTECTORES SOLARES</v>
          </cell>
          <cell r="J437">
            <v>0</v>
          </cell>
        </row>
        <row r="438">
          <cell r="B438">
            <v>829321</v>
          </cell>
          <cell r="C438">
            <v>1582</v>
          </cell>
          <cell r="D438">
            <v>7800060005648</v>
          </cell>
          <cell r="F438" t="str">
            <v>ANTIAX COM MAS X 24</v>
          </cell>
          <cell r="H438" t="str">
            <v>MEDICAMENTOS</v>
          </cell>
          <cell r="I438" t="str">
            <v>GASTROINTESTINAL</v>
          </cell>
          <cell r="J438">
            <v>4</v>
          </cell>
        </row>
        <row r="439">
          <cell r="B439">
            <v>829322</v>
          </cell>
          <cell r="C439">
            <v>1581</v>
          </cell>
          <cell r="D439">
            <v>7800060130647</v>
          </cell>
          <cell r="F439" t="str">
            <v>ANTIAX COM MAS X 6</v>
          </cell>
          <cell r="H439" t="str">
            <v>MEDICAMENTOS</v>
          </cell>
          <cell r="I439" t="str">
            <v>GASTROINTESTINAL</v>
          </cell>
          <cell r="J439">
            <v>5</v>
          </cell>
        </row>
        <row r="440">
          <cell r="B440">
            <v>829323</v>
          </cell>
          <cell r="C440">
            <v>3206</v>
          </cell>
          <cell r="D440">
            <v>8411061636275</v>
          </cell>
          <cell r="F440" t="str">
            <v>ANTONIO BANDERAS PERF BLUE SED X 50 ML</v>
          </cell>
          <cell r="H440" t="str">
            <v>HIGIENE Y CUIDADO PERSONAL</v>
          </cell>
          <cell r="I440" t="str">
            <v>PERFUMES</v>
          </cell>
          <cell r="J440">
            <v>0</v>
          </cell>
        </row>
        <row r="441">
          <cell r="B441">
            <v>829324</v>
          </cell>
          <cell r="C441">
            <v>3205</v>
          </cell>
          <cell r="D441">
            <v>8411061292488</v>
          </cell>
          <cell r="F441" t="str">
            <v>ANTONIO BANDERAS PERF MEDIT X 50 ML</v>
          </cell>
          <cell r="H441" t="str">
            <v>HIGIENE Y CUIDADO PERSONAL</v>
          </cell>
          <cell r="I441" t="str">
            <v>PERFUMES</v>
          </cell>
          <cell r="J441">
            <v>0</v>
          </cell>
        </row>
        <row r="442">
          <cell r="B442">
            <v>829325</v>
          </cell>
          <cell r="C442">
            <v>3414</v>
          </cell>
          <cell r="D442">
            <v>7891317005023</v>
          </cell>
          <cell r="F442" t="str">
            <v>ANTROFI CRE VAG 1% X 30 GR</v>
          </cell>
          <cell r="H442" t="str">
            <v>MEDICAMENTOS</v>
          </cell>
          <cell r="I442" t="str">
            <v>HORMONALES</v>
          </cell>
          <cell r="J442">
            <v>1</v>
          </cell>
        </row>
        <row r="443">
          <cell r="B443">
            <v>829326</v>
          </cell>
          <cell r="C443">
            <v>1583</v>
          </cell>
          <cell r="D443">
            <v>7800020187506</v>
          </cell>
          <cell r="F443" t="str">
            <v>ANULETTE CD COM X 28</v>
          </cell>
          <cell r="H443" t="str">
            <v>MEDICAMENTOS</v>
          </cell>
          <cell r="I443" t="str">
            <v>HORMONALES</v>
          </cell>
          <cell r="J443">
            <v>2</v>
          </cell>
        </row>
        <row r="444">
          <cell r="B444">
            <v>829327</v>
          </cell>
          <cell r="C444">
            <v>1239</v>
          </cell>
          <cell r="D444">
            <v>7804650880219</v>
          </cell>
          <cell r="F444" t="str">
            <v>ANZAP COM REC 10 MG X 30</v>
          </cell>
          <cell r="H444" t="str">
            <v>MEDICAMENTOS</v>
          </cell>
          <cell r="I444" t="str">
            <v>SISTEMA NERVIOSO</v>
          </cell>
          <cell r="J444">
            <v>0</v>
          </cell>
        </row>
        <row r="445">
          <cell r="B445">
            <v>829328</v>
          </cell>
          <cell r="C445">
            <v>4418</v>
          </cell>
          <cell r="D445">
            <v>7804616660213</v>
          </cell>
          <cell r="F445" t="str">
            <v>APETITON MINI SOL ORA X 125 ML SUPLALIM</v>
          </cell>
          <cell r="H445" t="str">
            <v>SUPLEMENTOS</v>
          </cell>
          <cell r="I445" t="str">
            <v>PRODUCTOS NATURALES</v>
          </cell>
          <cell r="J445">
            <v>1</v>
          </cell>
        </row>
        <row r="446">
          <cell r="B446">
            <v>829329</v>
          </cell>
          <cell r="C446">
            <v>1584</v>
          </cell>
          <cell r="D446">
            <v>7800050306007</v>
          </cell>
          <cell r="F446" t="str">
            <v>APETROL JBE X 120 ML</v>
          </cell>
          <cell r="H446" t="str">
            <v>MEDICAMENTOS</v>
          </cell>
          <cell r="I446" t="str">
            <v>VITAMINAS Y MINERALES</v>
          </cell>
          <cell r="J446">
            <v>0</v>
          </cell>
        </row>
        <row r="447">
          <cell r="B447">
            <v>829330</v>
          </cell>
          <cell r="C447">
            <v>2333</v>
          </cell>
          <cell r="D447">
            <v>3582910023630</v>
          </cell>
          <cell r="F447" t="str">
            <v>APIDRA SOL INY SOLOSTAR 100UI/ML X 3 ML (ultra-rapida)</v>
          </cell>
          <cell r="H447" t="str">
            <v>MEDICAMENTOS</v>
          </cell>
          <cell r="I447" t="str">
            <v>METABóLICOS</v>
          </cell>
          <cell r="J447">
            <v>0</v>
          </cell>
        </row>
        <row r="448">
          <cell r="B448">
            <v>829331</v>
          </cell>
          <cell r="C448">
            <v>4231</v>
          </cell>
          <cell r="D448">
            <v>7809576411196</v>
          </cell>
          <cell r="F448" t="str">
            <v>APIVIT ADULTO COM MAS 500 MG X 30</v>
          </cell>
          <cell r="H448" t="str">
            <v>SUPLEMENTOS</v>
          </cell>
          <cell r="I448" t="str">
            <v>PROPóLEO</v>
          </cell>
          <cell r="J448">
            <v>1</v>
          </cell>
        </row>
        <row r="449">
          <cell r="B449">
            <v>829332</v>
          </cell>
          <cell r="C449">
            <v>4232</v>
          </cell>
          <cell r="D449">
            <v>7809576411189</v>
          </cell>
          <cell r="F449" t="str">
            <v>APIVIT INFANTIL COM MAS 65 MG X 30</v>
          </cell>
          <cell r="H449" t="str">
            <v>SUPLEMENTOS</v>
          </cell>
          <cell r="I449" t="str">
            <v>PROPóLEO</v>
          </cell>
          <cell r="J449">
            <v>0</v>
          </cell>
        </row>
        <row r="450">
          <cell r="B450">
            <v>829333</v>
          </cell>
          <cell r="C450">
            <v>5854</v>
          </cell>
          <cell r="D450">
            <v>7809576411332</v>
          </cell>
          <cell r="F450" t="str">
            <v>APIVIT PROPOLEO SP FRUTAL X 30 ML</v>
          </cell>
          <cell r="H450" t="str">
            <v>SUPLEMENTOS</v>
          </cell>
          <cell r="I450" t="str">
            <v>PROPóLEO</v>
          </cell>
          <cell r="J450">
            <v>1</v>
          </cell>
        </row>
        <row r="451">
          <cell r="B451">
            <v>829334</v>
          </cell>
          <cell r="C451">
            <v>4928</v>
          </cell>
          <cell r="D451">
            <v>736085416169</v>
          </cell>
          <cell r="F451" t="str">
            <v>AQUADRAN GEL OFT 5% X 10 GR</v>
          </cell>
          <cell r="H451" t="str">
            <v>MEDICAMENTOS</v>
          </cell>
          <cell r="I451" t="str">
            <v>OFTALMOLóGICOS</v>
          </cell>
          <cell r="J451">
            <v>2</v>
          </cell>
        </row>
        <row r="452">
          <cell r="B452">
            <v>829335</v>
          </cell>
          <cell r="C452">
            <v>4850</v>
          </cell>
          <cell r="D452">
            <v>7896015516185</v>
          </cell>
          <cell r="F452" t="str">
            <v>AQUAFRESH CEP FLEX MEDIO X 2</v>
          </cell>
          <cell r="H452" t="str">
            <v>HIGIENE Y CUIDADO PERSONAL</v>
          </cell>
          <cell r="I452" t="str">
            <v>CEPILLOS DENTALES</v>
          </cell>
          <cell r="J452">
            <v>5</v>
          </cell>
        </row>
        <row r="453">
          <cell r="B453">
            <v>829336</v>
          </cell>
          <cell r="C453">
            <v>3940</v>
          </cell>
          <cell r="D453">
            <v>7896015516178</v>
          </cell>
          <cell r="F453" t="str">
            <v>AQUAFRESH CEP FLEX SUAVE X 2</v>
          </cell>
          <cell r="H453" t="str">
            <v>HIGIENE Y CUIDADO PERSONAL</v>
          </cell>
          <cell r="I453" t="str">
            <v>CEPILLOS DENTALES</v>
          </cell>
          <cell r="J453">
            <v>0</v>
          </cell>
        </row>
        <row r="454">
          <cell r="B454">
            <v>829337</v>
          </cell>
          <cell r="C454">
            <v>2370</v>
          </cell>
          <cell r="D454">
            <v>7804900000558</v>
          </cell>
          <cell r="F454" t="str">
            <v>AQUAFRESH CRE DEN PACK TP MENTA X 2</v>
          </cell>
          <cell r="H454" t="str">
            <v>HIGIENE Y CUIDADO PERSONAL</v>
          </cell>
          <cell r="I454" t="str">
            <v>PASTAS DENTALES</v>
          </cell>
          <cell r="J454">
            <v>0</v>
          </cell>
        </row>
        <row r="455">
          <cell r="B455">
            <v>829338</v>
          </cell>
          <cell r="C455">
            <v>2372</v>
          </cell>
          <cell r="D455">
            <v>7804900000541</v>
          </cell>
          <cell r="F455" t="str">
            <v>AQUAFRESH CRE DEN TP MENTA X 158 GR</v>
          </cell>
          <cell r="H455" t="str">
            <v>HIGIENE Y CUIDADO PERSONAL</v>
          </cell>
          <cell r="I455" t="str">
            <v>PASTAS DENTALES</v>
          </cell>
          <cell r="J455">
            <v>0</v>
          </cell>
        </row>
        <row r="456">
          <cell r="B456">
            <v>829339</v>
          </cell>
          <cell r="C456">
            <v>4694</v>
          </cell>
          <cell r="D456">
            <v>7800029002015</v>
          </cell>
          <cell r="F456" t="str">
            <v>AQUAFRESH CRE DEN TRIPLE PROT X 126 GR</v>
          </cell>
          <cell r="H456" t="str">
            <v>HIGIENE Y CUIDADO PERSONAL</v>
          </cell>
          <cell r="I456" t="str">
            <v>PASTAS DENTALES</v>
          </cell>
          <cell r="J456">
            <v>0</v>
          </cell>
        </row>
        <row r="457">
          <cell r="B457">
            <v>829340</v>
          </cell>
          <cell r="C457">
            <v>5035</v>
          </cell>
          <cell r="D457">
            <v>7794640172311</v>
          </cell>
          <cell r="F457" t="str">
            <v>AQUAFRESH CRE DEN WHITE  SHINE X 75 ML</v>
          </cell>
          <cell r="H457" t="str">
            <v>HIGIENE Y CUIDADO PERSONAL</v>
          </cell>
          <cell r="I457" t="str">
            <v>PASTAS DENTALES</v>
          </cell>
          <cell r="J457">
            <v>8</v>
          </cell>
        </row>
        <row r="458">
          <cell r="B458">
            <v>829341</v>
          </cell>
          <cell r="C458">
            <v>5200</v>
          </cell>
          <cell r="D458">
            <v>4005800268731</v>
          </cell>
          <cell r="F458" t="str">
            <v>AQUAPHOR BAL LAB X 10 ML</v>
          </cell>
          <cell r="H458" t="str">
            <v>DERMOCOSMéTICA</v>
          </cell>
          <cell r="I458" t="str">
            <v>PROTECTORES LABIALES</v>
          </cell>
          <cell r="J458">
            <v>0</v>
          </cell>
        </row>
        <row r="459">
          <cell r="B459">
            <v>830781</v>
          </cell>
          <cell r="C459">
            <v>1511</v>
          </cell>
          <cell r="D459">
            <v>4005800223136</v>
          </cell>
          <cell r="F459" t="str">
            <v>AQUAPHOR POM REPARADORA X 55 ML</v>
          </cell>
          <cell r="H459" t="str">
            <v>DERMOCOSMéTICA</v>
          </cell>
          <cell r="I459" t="str">
            <v>CUIDADO CORPORAL</v>
          </cell>
          <cell r="J459">
            <v>30</v>
          </cell>
        </row>
        <row r="460">
          <cell r="B460">
            <v>830800</v>
          </cell>
          <cell r="C460">
            <v>4626</v>
          </cell>
          <cell r="D460">
            <v>7501054550037</v>
          </cell>
          <cell r="F460" t="str">
            <v>AQUAPHOR SPRAY X 150 ML</v>
          </cell>
          <cell r="H460" t="str">
            <v>DERMOCOSMéTICA</v>
          </cell>
          <cell r="I460" t="str">
            <v>CUIDADO CORPORAL</v>
          </cell>
          <cell r="J460">
            <v>1</v>
          </cell>
        </row>
        <row r="461">
          <cell r="B461">
            <v>829342</v>
          </cell>
          <cell r="C461">
            <v>1431</v>
          </cell>
          <cell r="D461">
            <v>7804614930455</v>
          </cell>
          <cell r="F461" t="str">
            <v>AQUASOL ACD SOL GOT X 30 ML</v>
          </cell>
          <cell r="H461" t="str">
            <v>MEDICAMENTOS</v>
          </cell>
          <cell r="I461" t="str">
            <v>VITAMINAS Y MINERALES</v>
          </cell>
          <cell r="J461">
            <v>0</v>
          </cell>
        </row>
        <row r="462">
          <cell r="B462">
            <v>829343</v>
          </cell>
          <cell r="C462">
            <v>4087</v>
          </cell>
          <cell r="D462">
            <v>7703281002024</v>
          </cell>
          <cell r="F462" t="str">
            <v>AQUATOP CRE REST INTENSIVA X 250 GR</v>
          </cell>
          <cell r="H462" t="str">
            <v>DERMOCOSMéTICA</v>
          </cell>
          <cell r="I462" t="str">
            <v>CUIDADO CORPORAL</v>
          </cell>
          <cell r="J462">
            <v>1</v>
          </cell>
        </row>
        <row r="463">
          <cell r="B463">
            <v>829344</v>
          </cell>
          <cell r="C463">
            <v>5463</v>
          </cell>
          <cell r="D463">
            <v>7804923025521</v>
          </cell>
          <cell r="F463" t="str">
            <v>ARAUCANA CRE CORP ROSA MOSQUETA X 20 GR</v>
          </cell>
          <cell r="H463" t="str">
            <v>DERMOCOSMéTICA</v>
          </cell>
          <cell r="I463" t="str">
            <v>CUIDADO CORPORAL</v>
          </cell>
          <cell r="J463">
            <v>2</v>
          </cell>
        </row>
        <row r="464">
          <cell r="B464">
            <v>1218376</v>
          </cell>
          <cell r="C464">
            <v>7008</v>
          </cell>
          <cell r="D464">
            <v>7804681740247</v>
          </cell>
          <cell r="F464" t="str">
            <v>ARIPIPRAZOL COM 10 MG X 30 ALEMBIC</v>
          </cell>
          <cell r="H464" t="str">
            <v>MEDICAMENTOS</v>
          </cell>
          <cell r="I464" t="str">
            <v>SISTEMA NERVIOSO</v>
          </cell>
          <cell r="J464">
            <v>1</v>
          </cell>
        </row>
        <row r="465">
          <cell r="B465">
            <v>829345</v>
          </cell>
          <cell r="C465">
            <v>4889</v>
          </cell>
          <cell r="D465">
            <v>8903726198605</v>
          </cell>
          <cell r="F465" t="str">
            <v>ARIPIPRAZOL COM 10 MG X 30 SEVEN PHARMA</v>
          </cell>
          <cell r="H465" t="str">
            <v>MEDICAMENTOS</v>
          </cell>
          <cell r="I465" t="str">
            <v>SISTEMA NERVIOSO</v>
          </cell>
          <cell r="J465">
            <v>4</v>
          </cell>
        </row>
        <row r="466">
          <cell r="B466">
            <v>829346</v>
          </cell>
          <cell r="C466">
            <v>4035</v>
          </cell>
          <cell r="D466">
            <v>7804650881193</v>
          </cell>
          <cell r="F466" t="str">
            <v>ARIPIPRAZOL COM 15 MG X 30 ASCEND</v>
          </cell>
          <cell r="H466" t="str">
            <v>MEDICAMENTOS</v>
          </cell>
          <cell r="I466" t="str">
            <v>SISTEMA NERVIOSO</v>
          </cell>
          <cell r="J466">
            <v>1</v>
          </cell>
        </row>
        <row r="467">
          <cell r="B467">
            <v>1137635</v>
          </cell>
          <cell r="C467">
            <v>6982</v>
          </cell>
          <cell r="D467">
            <v>7800007810076</v>
          </cell>
          <cell r="F467" t="str">
            <v>ARIPIPRAZOL COM 5 MG X 30 LAB CHILE</v>
          </cell>
          <cell r="H467" t="str">
            <v>MEDICAMENTOS</v>
          </cell>
          <cell r="I467" t="str">
            <v>SISTEMA NERVIOSO</v>
          </cell>
          <cell r="J467">
            <v>1</v>
          </cell>
        </row>
        <row r="468">
          <cell r="B468">
            <v>829347</v>
          </cell>
          <cell r="C468">
            <v>4019</v>
          </cell>
          <cell r="D468">
            <v>7804653720390</v>
          </cell>
          <cell r="F468" t="str">
            <v>ARIVITAE COM 10 MG X 28</v>
          </cell>
          <cell r="H468" t="str">
            <v>MEDICAMENTOS</v>
          </cell>
          <cell r="I468" t="str">
            <v>SISTEMA NERVIOSO</v>
          </cell>
          <cell r="J468">
            <v>2</v>
          </cell>
        </row>
        <row r="469">
          <cell r="B469">
            <v>829348</v>
          </cell>
          <cell r="C469">
            <v>4144</v>
          </cell>
          <cell r="D469">
            <v>8437020503440</v>
          </cell>
          <cell r="F469" t="str">
            <v>ARIVITAE COM 5 MG X 28</v>
          </cell>
          <cell r="H469" t="str">
            <v>MEDICAMENTOS</v>
          </cell>
          <cell r="I469" t="str">
            <v>SISTEMA NERVIOSO</v>
          </cell>
          <cell r="J469">
            <v>0</v>
          </cell>
        </row>
        <row r="470">
          <cell r="B470">
            <v>829349</v>
          </cell>
          <cell r="C470">
            <v>4579</v>
          </cell>
          <cell r="D470">
            <v>7804656600491</v>
          </cell>
          <cell r="F470" t="str">
            <v>ARIZOL COM 5 MG X 28</v>
          </cell>
          <cell r="H470" t="str">
            <v>MEDICAMENTOS</v>
          </cell>
          <cell r="I470" t="str">
            <v>SISTEMA NERVIOSO</v>
          </cell>
          <cell r="J470">
            <v>1</v>
          </cell>
        </row>
        <row r="471">
          <cell r="B471">
            <v>829350</v>
          </cell>
          <cell r="C471">
            <v>1585</v>
          </cell>
          <cell r="D471">
            <v>7800026015162</v>
          </cell>
          <cell r="F471" t="str">
            <v>ARLETTE COM 75 MCG X 28</v>
          </cell>
          <cell r="H471" t="str">
            <v>MEDICAMENTOS</v>
          </cell>
          <cell r="I471" t="str">
            <v>HORMONALES</v>
          </cell>
          <cell r="J471">
            <v>1</v>
          </cell>
        </row>
        <row r="472">
          <cell r="B472">
            <v>829351</v>
          </cell>
          <cell r="C472">
            <v>1586</v>
          </cell>
          <cell r="D472">
            <v>7800004227426</v>
          </cell>
          <cell r="F472" t="str">
            <v>ARMONYL COMPUESTO GOT X 30 ML</v>
          </cell>
          <cell r="H472" t="str">
            <v>FITOFáRMACOS</v>
          </cell>
          <cell r="I472" t="str">
            <v>SISTEMA NERVIOSO</v>
          </cell>
          <cell r="J472">
            <v>2</v>
          </cell>
        </row>
        <row r="473">
          <cell r="B473">
            <v>829352</v>
          </cell>
          <cell r="C473">
            <v>1587</v>
          </cell>
          <cell r="D473">
            <v>7800004509225</v>
          </cell>
          <cell r="F473" t="str">
            <v>ARMONYL DIA COM X 20</v>
          </cell>
          <cell r="H473" t="str">
            <v>FITOFáRMACOS</v>
          </cell>
          <cell r="I473" t="str">
            <v>SISTEMA NERVIOSO</v>
          </cell>
          <cell r="J473">
            <v>2</v>
          </cell>
        </row>
        <row r="474">
          <cell r="B474">
            <v>829353</v>
          </cell>
          <cell r="C474">
            <v>1588</v>
          </cell>
          <cell r="D474">
            <v>7800004000258</v>
          </cell>
          <cell r="F474" t="str">
            <v>ARMONYL NOCHE COM X 20</v>
          </cell>
          <cell r="H474" t="str">
            <v>FITOFáRMACOS</v>
          </cell>
          <cell r="I474" t="str">
            <v>SISTEMA NERVIOSO</v>
          </cell>
          <cell r="J474">
            <v>1</v>
          </cell>
        </row>
        <row r="475">
          <cell r="B475">
            <v>829354</v>
          </cell>
          <cell r="C475">
            <v>1589</v>
          </cell>
          <cell r="D475">
            <v>7800004506149</v>
          </cell>
          <cell r="F475" t="str">
            <v>ARMONYL SOL ORA GOT NOCHE X 30 ML</v>
          </cell>
          <cell r="H475" t="str">
            <v>FITOFáRMACOS</v>
          </cell>
          <cell r="I475" t="str">
            <v>SISTEMA NERVIOSO</v>
          </cell>
          <cell r="J475">
            <v>0</v>
          </cell>
        </row>
        <row r="476">
          <cell r="B476">
            <v>829355</v>
          </cell>
          <cell r="C476">
            <v>5101</v>
          </cell>
          <cell r="D476">
            <v>2000110412197</v>
          </cell>
          <cell r="F476" t="str">
            <v>ARNICA D6 COM X 90 KNOP</v>
          </cell>
          <cell r="H476" t="str">
            <v>HOMEOPáTICOS</v>
          </cell>
          <cell r="I476" t="str">
            <v>ANALGESIA</v>
          </cell>
          <cell r="J476">
            <v>2</v>
          </cell>
        </row>
        <row r="477">
          <cell r="B477">
            <v>829356</v>
          </cell>
          <cell r="C477">
            <v>1590</v>
          </cell>
          <cell r="D477">
            <v>7803504005808</v>
          </cell>
          <cell r="F477" t="str">
            <v>ARNIKADERM GEL X 50 GR</v>
          </cell>
          <cell r="H477" t="str">
            <v>FITOFáRMACOS</v>
          </cell>
          <cell r="I477" t="str">
            <v>ANALGESIA</v>
          </cell>
          <cell r="J477">
            <v>7</v>
          </cell>
        </row>
        <row r="478">
          <cell r="B478">
            <v>829357</v>
          </cell>
          <cell r="C478">
            <v>917</v>
          </cell>
          <cell r="D478">
            <v>7803504002883</v>
          </cell>
          <cell r="F478" t="str">
            <v>ARNIKASPORT CRACKLING SP X 75 ML</v>
          </cell>
          <cell r="H478" t="str">
            <v>FITOFáRMACOS</v>
          </cell>
          <cell r="I478" t="str">
            <v>ANALGESIA</v>
          </cell>
          <cell r="J478">
            <v>0</v>
          </cell>
        </row>
        <row r="479">
          <cell r="B479">
            <v>829358</v>
          </cell>
          <cell r="C479">
            <v>2894</v>
          </cell>
          <cell r="D479">
            <v>7501277030217</v>
          </cell>
          <cell r="F479" t="str">
            <v>AROTEX COM REC 20 MG X 30</v>
          </cell>
          <cell r="H479" t="str">
            <v>MEDICAMENTOS</v>
          </cell>
          <cell r="I479" t="str">
            <v>SISTEMA NERVIOSO</v>
          </cell>
          <cell r="J479">
            <v>0</v>
          </cell>
        </row>
        <row r="480">
          <cell r="B480">
            <v>829359</v>
          </cell>
          <cell r="C480">
            <v>4459</v>
          </cell>
          <cell r="D480">
            <v>7800029806200</v>
          </cell>
          <cell r="F480" t="str">
            <v>AROXAT CR COM LP 25 MG X 30</v>
          </cell>
          <cell r="H480" t="str">
            <v>MEDICAMENTOS</v>
          </cell>
          <cell r="I480" t="str">
            <v>SISTEMA NERVIOSO</v>
          </cell>
          <cell r="J480">
            <v>0</v>
          </cell>
        </row>
        <row r="481">
          <cell r="B481">
            <v>829360</v>
          </cell>
          <cell r="C481">
            <v>5203</v>
          </cell>
          <cell r="D481">
            <v>7800059002757</v>
          </cell>
          <cell r="F481" t="str">
            <v>ARRUMAL COM 30 MG X 30</v>
          </cell>
          <cell r="H481" t="str">
            <v>MEDICAMENTOS</v>
          </cell>
          <cell r="I481" t="str">
            <v>CORTICOIDES</v>
          </cell>
          <cell r="J481">
            <v>0</v>
          </cell>
        </row>
        <row r="482">
          <cell r="B482">
            <v>829361</v>
          </cell>
          <cell r="C482">
            <v>2487</v>
          </cell>
          <cell r="D482">
            <v>7809561400518</v>
          </cell>
          <cell r="F482" t="str">
            <v>ARTHROZEEL COM SUB X 50</v>
          </cell>
          <cell r="H482" t="str">
            <v>HOMEOPáTICOS</v>
          </cell>
          <cell r="I482" t="str">
            <v>ANALGESIA</v>
          </cell>
          <cell r="J482">
            <v>4</v>
          </cell>
        </row>
        <row r="483">
          <cell r="B483">
            <v>829362</v>
          </cell>
          <cell r="C483">
            <v>5922</v>
          </cell>
          <cell r="D483">
            <v>7809561400662</v>
          </cell>
          <cell r="F483" t="str">
            <v>ARTHROZEEL T SOL INY X 5</v>
          </cell>
          <cell r="H483" t="str">
            <v>HOMEOPáTICOS</v>
          </cell>
          <cell r="I483" t="str">
            <v>ANALGESIA</v>
          </cell>
          <cell r="J483">
            <v>1</v>
          </cell>
        </row>
        <row r="484">
          <cell r="B484">
            <v>829363</v>
          </cell>
          <cell r="C484">
            <v>918</v>
          </cell>
          <cell r="D484">
            <v>7803501004088</v>
          </cell>
          <cell r="F484" t="str">
            <v>ARTILANE SOB COLAGENO 10 GR NARANJA X 30</v>
          </cell>
          <cell r="H484" t="str">
            <v>SUPLEMENTOS</v>
          </cell>
          <cell r="I484" t="str">
            <v>COLáGENOS</v>
          </cell>
          <cell r="J484">
            <v>0</v>
          </cell>
        </row>
        <row r="485">
          <cell r="B485">
            <v>829364</v>
          </cell>
          <cell r="C485">
            <v>3793</v>
          </cell>
          <cell r="D485">
            <v>781718849982</v>
          </cell>
          <cell r="F485" t="str">
            <v>ARTIPLUS CAP X 30 WELLPLUS</v>
          </cell>
          <cell r="H485" t="str">
            <v>SUPLEMENTOS</v>
          </cell>
          <cell r="I485" t="str">
            <v>VITAMINAS Y MINERALES</v>
          </cell>
          <cell r="J485">
            <v>0</v>
          </cell>
        </row>
        <row r="486">
          <cell r="B486">
            <v>829365</v>
          </cell>
          <cell r="C486">
            <v>4349</v>
          </cell>
          <cell r="D486">
            <v>7616016030301</v>
          </cell>
          <cell r="F486" t="str">
            <v>ARTRIFORT CAP X 60 FNL</v>
          </cell>
          <cell r="H486" t="str">
            <v>SUPLEMENTOS</v>
          </cell>
          <cell r="I486" t="str">
            <v>COLáGENOS</v>
          </cell>
          <cell r="J486">
            <v>0</v>
          </cell>
        </row>
        <row r="487">
          <cell r="B487">
            <v>829366</v>
          </cell>
          <cell r="C487">
            <v>5272</v>
          </cell>
          <cell r="D487">
            <v>7800006004384</v>
          </cell>
          <cell r="F487" t="str">
            <v>ARTRIOFIN COM 88 MG X 10</v>
          </cell>
          <cell r="H487" t="str">
            <v>VETERINARIOS</v>
          </cell>
          <cell r="I487" t="str">
            <v>ANALGESIA</v>
          </cell>
          <cell r="J487">
            <v>1</v>
          </cell>
        </row>
        <row r="488">
          <cell r="B488">
            <v>829367</v>
          </cell>
          <cell r="C488">
            <v>919</v>
          </cell>
          <cell r="D488">
            <v>7803501003890</v>
          </cell>
          <cell r="F488" t="str">
            <v>ARTROSOME C+D SOB COLAG HIDR X 30</v>
          </cell>
          <cell r="H488" t="str">
            <v>SUPLEMENTOS</v>
          </cell>
          <cell r="I488" t="str">
            <v>COLáGENOS</v>
          </cell>
          <cell r="J488">
            <v>2</v>
          </cell>
        </row>
        <row r="489">
          <cell r="B489">
            <v>829368</v>
          </cell>
          <cell r="C489">
            <v>5346</v>
          </cell>
          <cell r="D489">
            <v>7795347980490</v>
          </cell>
          <cell r="F489" t="str">
            <v>ARZIMOL B CRE TOP X 15 GR</v>
          </cell>
          <cell r="H489" t="str">
            <v>MEDICAMENTOS</v>
          </cell>
          <cell r="I489" t="str">
            <v>ANTIINFECCIOSOS</v>
          </cell>
          <cell r="J489">
            <v>0</v>
          </cell>
        </row>
        <row r="490">
          <cell r="B490">
            <v>829369</v>
          </cell>
          <cell r="C490">
            <v>920</v>
          </cell>
          <cell r="D490">
            <v>650240004001</v>
          </cell>
          <cell r="F490" t="str">
            <v>ASEPXIA GEL SECANTE EMERGENCIA X 28 GR</v>
          </cell>
          <cell r="H490" t="str">
            <v>DERMOCOSMéTICA</v>
          </cell>
          <cell r="I490" t="str">
            <v>CUIDADO FACIAL</v>
          </cell>
          <cell r="J490">
            <v>1</v>
          </cell>
        </row>
        <row r="491">
          <cell r="B491">
            <v>829370</v>
          </cell>
          <cell r="C491">
            <v>2150</v>
          </cell>
          <cell r="D491">
            <v>650240007828</v>
          </cell>
          <cell r="F491" t="str">
            <v>ASEPXIA JAB AZUFRE GRASO X 100 GR</v>
          </cell>
          <cell r="H491" t="str">
            <v>HIGIENE Y CUIDADO PERSONAL</v>
          </cell>
          <cell r="I491" t="str">
            <v>JABONES</v>
          </cell>
          <cell r="J491">
            <v>1</v>
          </cell>
        </row>
        <row r="492">
          <cell r="B492">
            <v>829371</v>
          </cell>
          <cell r="C492">
            <v>4009</v>
          </cell>
          <cell r="D492">
            <v>650240036965</v>
          </cell>
          <cell r="F492" t="str">
            <v>ASEPXIA JAB BICARBONATO X 100 GR</v>
          </cell>
          <cell r="H492" t="str">
            <v>HIGIENE Y CUIDADO PERSONAL</v>
          </cell>
          <cell r="I492" t="str">
            <v>JABONES</v>
          </cell>
          <cell r="J492">
            <v>1</v>
          </cell>
        </row>
        <row r="493">
          <cell r="B493">
            <v>829372</v>
          </cell>
          <cell r="C493">
            <v>2135</v>
          </cell>
          <cell r="D493">
            <v>650240035401</v>
          </cell>
          <cell r="F493" t="str">
            <v>ASEPXIA JAB CARBON X 100 GR</v>
          </cell>
          <cell r="H493" t="str">
            <v>HIGIENE Y CUIDADO PERSONAL</v>
          </cell>
          <cell r="I493" t="str">
            <v>JABONES</v>
          </cell>
          <cell r="J493">
            <v>0</v>
          </cell>
        </row>
        <row r="494">
          <cell r="B494">
            <v>829373</v>
          </cell>
          <cell r="C494">
            <v>2920</v>
          </cell>
          <cell r="D494">
            <v>650240062049</v>
          </cell>
          <cell r="F494" t="str">
            <v>ASEPXIA JAB EXF PIÑA X 100 GR</v>
          </cell>
          <cell r="H494" t="str">
            <v>HIGIENE Y CUIDADO PERSONAL</v>
          </cell>
          <cell r="I494" t="str">
            <v>JABONES</v>
          </cell>
          <cell r="J494">
            <v>0</v>
          </cell>
        </row>
        <row r="495">
          <cell r="B495">
            <v>829374</v>
          </cell>
          <cell r="C495">
            <v>5830</v>
          </cell>
          <cell r="D495">
            <v>650240004643</v>
          </cell>
          <cell r="F495" t="str">
            <v>ASEPXIA JAB EXFOLIANTE X 100 GR</v>
          </cell>
          <cell r="H495" t="str">
            <v>HIGIENE Y CUIDADO PERSONAL</v>
          </cell>
          <cell r="I495" t="str">
            <v>JABONES</v>
          </cell>
          <cell r="J495">
            <v>2</v>
          </cell>
        </row>
        <row r="496">
          <cell r="B496">
            <v>829375</v>
          </cell>
          <cell r="C496">
            <v>4681</v>
          </cell>
          <cell r="D496">
            <v>7798140259442</v>
          </cell>
          <cell r="F496" t="str">
            <v>ASEPXIA JAB LIQ CARBON DETOX X 200 ML</v>
          </cell>
          <cell r="H496" t="str">
            <v>HIGIENE Y CUIDADO PERSONAL</v>
          </cell>
          <cell r="I496" t="str">
            <v>JABONES</v>
          </cell>
          <cell r="J496">
            <v>0</v>
          </cell>
        </row>
        <row r="497">
          <cell r="B497">
            <v>829376</v>
          </cell>
          <cell r="C497">
            <v>2143</v>
          </cell>
          <cell r="D497">
            <v>650240053290</v>
          </cell>
          <cell r="F497" t="str">
            <v>ASEPXIA LIM FACIAL GEL MICELAR GRASO X 200 ML</v>
          </cell>
          <cell r="H497" t="str">
            <v>DERMOCOSMéTICA</v>
          </cell>
          <cell r="I497" t="str">
            <v>CUIDADO FACIAL</v>
          </cell>
          <cell r="J497">
            <v>0</v>
          </cell>
        </row>
        <row r="498">
          <cell r="B498">
            <v>829377</v>
          </cell>
          <cell r="C498">
            <v>2126</v>
          </cell>
          <cell r="D498">
            <v>7798140259459</v>
          </cell>
          <cell r="F498" t="str">
            <v>ASEPXIA MASC PEEL OFF CARBON DETOX X 30 GR</v>
          </cell>
          <cell r="H498" t="str">
            <v>DERMOCOSMéTICA</v>
          </cell>
          <cell r="I498" t="str">
            <v>CUIDADO FACIAL</v>
          </cell>
          <cell r="J498">
            <v>0</v>
          </cell>
        </row>
        <row r="499">
          <cell r="B499">
            <v>829378</v>
          </cell>
          <cell r="C499">
            <v>3800</v>
          </cell>
          <cell r="D499">
            <v>650240032424</v>
          </cell>
          <cell r="F499" t="str">
            <v>ASEPXIA POL COM BEIGE CLARO MATE MIXTA X 10 GR</v>
          </cell>
          <cell r="H499" t="str">
            <v>MAQUILLAJE</v>
          </cell>
          <cell r="I499" t="str">
            <v>BASES</v>
          </cell>
          <cell r="J499">
            <v>0</v>
          </cell>
        </row>
        <row r="500">
          <cell r="B500">
            <v>829379</v>
          </cell>
          <cell r="C500">
            <v>3641</v>
          </cell>
          <cell r="D500">
            <v>650240051609</v>
          </cell>
          <cell r="F500" t="str">
            <v>ASEPXIA POL COM BEIGE MATE MIXTA X 10 GR</v>
          </cell>
          <cell r="H500" t="str">
            <v>MAQUILLAJE</v>
          </cell>
          <cell r="I500" t="str">
            <v>BASES</v>
          </cell>
          <cell r="J500">
            <v>0</v>
          </cell>
        </row>
        <row r="501">
          <cell r="B501">
            <v>855814</v>
          </cell>
          <cell r="C501">
            <v>6593</v>
          </cell>
          <cell r="D501">
            <v>8809512640207</v>
          </cell>
          <cell r="F501" t="str">
            <v>ASIS-TOBE AQUA BOOSTING CREAM X 50 ML</v>
          </cell>
          <cell r="H501" t="str">
            <v>DERMOCOSMéTICA</v>
          </cell>
          <cell r="I501" t="str">
            <v>CUIDADO FACIAL</v>
          </cell>
          <cell r="J501">
            <v>-1</v>
          </cell>
        </row>
        <row r="502">
          <cell r="B502">
            <v>829380</v>
          </cell>
          <cell r="C502">
            <v>5177</v>
          </cell>
          <cell r="D502">
            <v>7800063750033</v>
          </cell>
          <cell r="F502" t="str">
            <v>ASMAVENT B AER INH 100/50 MCG X 200</v>
          </cell>
          <cell r="H502" t="str">
            <v>MEDICAMENTOS</v>
          </cell>
          <cell r="I502" t="str">
            <v>RESPIRATORIO</v>
          </cell>
          <cell r="J502">
            <v>0</v>
          </cell>
        </row>
        <row r="503">
          <cell r="B503">
            <v>829381</v>
          </cell>
          <cell r="C503">
            <v>905</v>
          </cell>
          <cell r="D503">
            <v>7805750000675</v>
          </cell>
          <cell r="F503" t="str">
            <v>ASPIRINA COM 500 MG X 20</v>
          </cell>
          <cell r="H503" t="str">
            <v>MEDICAMENTOS</v>
          </cell>
          <cell r="I503" t="str">
            <v>ANALGESIA</v>
          </cell>
          <cell r="J503">
            <v>4</v>
          </cell>
        </row>
        <row r="504">
          <cell r="B504">
            <v>829382</v>
          </cell>
          <cell r="C504">
            <v>1591</v>
          </cell>
          <cell r="D504">
            <v>7793640211242</v>
          </cell>
          <cell r="F504" t="str">
            <v>ASPIRINA COM 500 MG X 40</v>
          </cell>
          <cell r="H504" t="str">
            <v>MEDICAMENTOS</v>
          </cell>
          <cell r="I504" t="str">
            <v>ANALGESIA</v>
          </cell>
          <cell r="J504">
            <v>8</v>
          </cell>
        </row>
        <row r="505">
          <cell r="B505">
            <v>829383</v>
          </cell>
          <cell r="C505">
            <v>1592</v>
          </cell>
          <cell r="D505">
            <v>7793640992561</v>
          </cell>
          <cell r="F505" t="str">
            <v>ASPIRINA INF COM 100 MG X 42</v>
          </cell>
          <cell r="H505" t="str">
            <v>MEDICAMENTOS</v>
          </cell>
          <cell r="I505" t="str">
            <v>ANALGESIA</v>
          </cell>
          <cell r="J505">
            <v>14</v>
          </cell>
        </row>
        <row r="506">
          <cell r="B506">
            <v>829384</v>
          </cell>
          <cell r="C506">
            <v>4362</v>
          </cell>
          <cell r="D506">
            <v>7793640992554</v>
          </cell>
          <cell r="F506" t="str">
            <v>ASPIRINA INF COM 100 MG X 98</v>
          </cell>
          <cell r="H506" t="str">
            <v>MEDICAMENTOS</v>
          </cell>
          <cell r="I506" t="str">
            <v>ANALGESIA</v>
          </cell>
          <cell r="J506">
            <v>0</v>
          </cell>
        </row>
        <row r="507">
          <cell r="B507">
            <v>829385</v>
          </cell>
          <cell r="C507">
            <v>4346</v>
          </cell>
          <cell r="D507">
            <v>850052411800</v>
          </cell>
          <cell r="F507" t="str">
            <v>ASTAXANTINA PLUS CAP 4 MG X 60 FNL</v>
          </cell>
          <cell r="H507" t="str">
            <v>SUPLEMENTOS</v>
          </cell>
          <cell r="I507" t="str">
            <v>PRODUCTOS NATURALES</v>
          </cell>
          <cell r="J507">
            <v>1</v>
          </cell>
        </row>
        <row r="508">
          <cell r="B508">
            <v>829386</v>
          </cell>
          <cell r="C508">
            <v>930</v>
          </cell>
          <cell r="D508">
            <v>7800063110288</v>
          </cell>
          <cell r="F508" t="str">
            <v>ATENOLOL COM 100 MG X 20 MINTLAB</v>
          </cell>
          <cell r="H508" t="str">
            <v>MEDICAMENTOS</v>
          </cell>
          <cell r="I508" t="str">
            <v>CARDIOVASCULAR</v>
          </cell>
          <cell r="J508">
            <v>1</v>
          </cell>
        </row>
        <row r="509">
          <cell r="B509">
            <v>829387</v>
          </cell>
          <cell r="C509">
            <v>1593</v>
          </cell>
          <cell r="D509">
            <v>7800018000855</v>
          </cell>
          <cell r="F509" t="str">
            <v>ATENOLOL COM 50 MG X 20 ANDROMACO</v>
          </cell>
          <cell r="H509" t="str">
            <v>MEDICAMENTOS</v>
          </cell>
          <cell r="I509" t="str">
            <v>CARDIOVASCULAR</v>
          </cell>
          <cell r="J509">
            <v>16</v>
          </cell>
        </row>
        <row r="510">
          <cell r="B510">
            <v>829388</v>
          </cell>
          <cell r="C510">
            <v>931</v>
          </cell>
          <cell r="D510">
            <v>7804620833948</v>
          </cell>
          <cell r="F510" t="str">
            <v>ATENOLOL COM 50 MG X 20 OPKO</v>
          </cell>
          <cell r="H510" t="str">
            <v>MEDICAMENTOS</v>
          </cell>
          <cell r="I510" t="str">
            <v>CARDIOVASCULAR</v>
          </cell>
          <cell r="J510">
            <v>0</v>
          </cell>
        </row>
        <row r="511">
          <cell r="B511">
            <v>829389</v>
          </cell>
          <cell r="C511">
            <v>4924</v>
          </cell>
          <cell r="D511">
            <v>7795373001558</v>
          </cell>
          <cell r="F511" t="str">
            <v>ATOPIX CRE X 150 GR</v>
          </cell>
          <cell r="H511" t="str">
            <v>DERMOCOSMéTICA</v>
          </cell>
          <cell r="I511" t="str">
            <v>CUIDADO CORPORAL</v>
          </cell>
          <cell r="J511">
            <v>2</v>
          </cell>
        </row>
        <row r="512">
          <cell r="B512">
            <v>829390</v>
          </cell>
          <cell r="C512">
            <v>5022</v>
          </cell>
          <cell r="D512">
            <v>7795373001565</v>
          </cell>
          <cell r="F512" t="str">
            <v>ATOPIX EMU X 200 GR</v>
          </cell>
          <cell r="H512" t="str">
            <v>DERMOCOSMéTICA</v>
          </cell>
          <cell r="I512" t="str">
            <v>CUIDADO CORPORAL</v>
          </cell>
          <cell r="J512">
            <v>0</v>
          </cell>
        </row>
        <row r="513">
          <cell r="B513">
            <v>829391</v>
          </cell>
          <cell r="C513">
            <v>1594</v>
          </cell>
          <cell r="D513">
            <v>7804620835386</v>
          </cell>
          <cell r="F513" t="str">
            <v>ATORVASTATINA COM 40 MG X 30 OPKO</v>
          </cell>
          <cell r="H513" t="str">
            <v>MEDICAMENTOS</v>
          </cell>
          <cell r="I513" t="str">
            <v>CARDIOVASCULAR</v>
          </cell>
          <cell r="J513">
            <v>0</v>
          </cell>
        </row>
        <row r="514">
          <cell r="B514">
            <v>829392</v>
          </cell>
          <cell r="C514">
            <v>2074</v>
          </cell>
          <cell r="D514">
            <v>7804650881490</v>
          </cell>
          <cell r="F514" t="str">
            <v>ATORVASTATINA COM REC 10 MG X 30 ASCEND</v>
          </cell>
          <cell r="H514" t="str">
            <v>MEDICAMENTOS</v>
          </cell>
          <cell r="I514" t="str">
            <v>CARDIOVASCULAR</v>
          </cell>
          <cell r="J514">
            <v>0</v>
          </cell>
        </row>
        <row r="515">
          <cell r="B515">
            <v>829393</v>
          </cell>
          <cell r="C515">
            <v>932</v>
          </cell>
          <cell r="D515">
            <v>7800007801548</v>
          </cell>
          <cell r="F515" t="str">
            <v>ATORVASTATINA COM REC 10 MG X 30 LAB CHILE</v>
          </cell>
          <cell r="H515" t="str">
            <v>MEDICAMENTOS</v>
          </cell>
          <cell r="I515" t="str">
            <v>CARDIOVASCULAR</v>
          </cell>
          <cell r="J515">
            <v>15</v>
          </cell>
        </row>
        <row r="516">
          <cell r="B516">
            <v>829394</v>
          </cell>
          <cell r="C516">
            <v>4085</v>
          </cell>
          <cell r="D516">
            <v>7800063111599</v>
          </cell>
          <cell r="F516" t="str">
            <v>ATORVASTATINA COM REC 10 MG X 30 MINTLAB</v>
          </cell>
          <cell r="H516" t="str">
            <v>MEDICAMENTOS</v>
          </cell>
          <cell r="I516" t="str">
            <v>CARDIOVASCULAR</v>
          </cell>
          <cell r="J516">
            <v>0</v>
          </cell>
        </row>
        <row r="517">
          <cell r="B517">
            <v>895289</v>
          </cell>
          <cell r="C517">
            <v>6697</v>
          </cell>
          <cell r="D517">
            <v>8904159674995</v>
          </cell>
          <cell r="F517" t="str">
            <v>ATORVASTATINA COM REC 10 MG X 30 MSN</v>
          </cell>
          <cell r="H517" t="str">
            <v>MEDICAMENTOS</v>
          </cell>
          <cell r="I517" t="str">
            <v>CARDIOVASCULAR</v>
          </cell>
          <cell r="J517">
            <v>0</v>
          </cell>
        </row>
        <row r="518">
          <cell r="B518">
            <v>829395</v>
          </cell>
          <cell r="C518">
            <v>6360</v>
          </cell>
          <cell r="D518">
            <v>7804620835300</v>
          </cell>
          <cell r="F518" t="str">
            <v>ATORVASTATINA COM REC 10 MG X 30 OPKO</v>
          </cell>
          <cell r="H518" t="str">
            <v>MEDICAMENTOS</v>
          </cell>
          <cell r="I518" t="str">
            <v>CARDIOVASCULAR</v>
          </cell>
          <cell r="J518">
            <v>0</v>
          </cell>
        </row>
        <row r="519">
          <cell r="B519">
            <v>829396</v>
          </cell>
          <cell r="C519">
            <v>3792</v>
          </cell>
          <cell r="D519">
            <v>8903726269480</v>
          </cell>
          <cell r="F519" t="str">
            <v>ATORVASTATINA COM REC 10 MG X 30 SEVEN PHARMA</v>
          </cell>
          <cell r="H519" t="str">
            <v>MEDICAMENTOS</v>
          </cell>
          <cell r="I519" t="str">
            <v>CARDIOVASCULAR</v>
          </cell>
          <cell r="J519">
            <v>0</v>
          </cell>
        </row>
        <row r="520">
          <cell r="B520">
            <v>829397</v>
          </cell>
          <cell r="C520">
            <v>2075</v>
          </cell>
          <cell r="D520">
            <v>7804650881506</v>
          </cell>
          <cell r="F520" t="str">
            <v>ATORVASTATINA COM REC 20 MG X 30 ASCEND</v>
          </cell>
          <cell r="H520" t="str">
            <v>MEDICAMENTOS</v>
          </cell>
          <cell r="I520" t="str">
            <v>CARDIOVASCULAR</v>
          </cell>
          <cell r="J520">
            <v>0</v>
          </cell>
        </row>
        <row r="521">
          <cell r="B521">
            <v>829398</v>
          </cell>
          <cell r="C521">
            <v>4994</v>
          </cell>
          <cell r="D521">
            <v>7804640561760</v>
          </cell>
          <cell r="F521" t="str">
            <v>ATORVASTATINA COM REC 20 MG X 30 HOSPIFARMA</v>
          </cell>
          <cell r="H521" t="str">
            <v>MEDICAMENTOS</v>
          </cell>
          <cell r="I521" t="str">
            <v>CARDIOVASCULAR</v>
          </cell>
          <cell r="J521">
            <v>0</v>
          </cell>
        </row>
        <row r="522">
          <cell r="B522">
            <v>829399</v>
          </cell>
          <cell r="C522">
            <v>942</v>
          </cell>
          <cell r="D522">
            <v>7800007801555</v>
          </cell>
          <cell r="F522" t="str">
            <v>ATORVASTATINA COM REC 20 MG X 30 LAB CHILE</v>
          </cell>
          <cell r="H522" t="str">
            <v>MEDICAMENTOS</v>
          </cell>
          <cell r="I522" t="str">
            <v>CARDIOVASCULAR</v>
          </cell>
          <cell r="J522">
            <v>0</v>
          </cell>
        </row>
        <row r="523">
          <cell r="B523">
            <v>829400</v>
          </cell>
          <cell r="C523">
            <v>3442</v>
          </cell>
          <cell r="D523">
            <v>7800063111605</v>
          </cell>
          <cell r="F523" t="str">
            <v>ATORVASTATINA COM REC 20 MG X 30 MINTLAB</v>
          </cell>
          <cell r="H523" t="str">
            <v>MEDICAMENTOS</v>
          </cell>
          <cell r="I523" t="str">
            <v>CARDIOVASCULAR</v>
          </cell>
          <cell r="J523">
            <v>0</v>
          </cell>
        </row>
        <row r="524">
          <cell r="B524">
            <v>829401</v>
          </cell>
          <cell r="C524">
            <v>6005</v>
          </cell>
          <cell r="D524">
            <v>8904159675589</v>
          </cell>
          <cell r="F524" t="str">
            <v>ATORVASTATINA COM REC 20 MG X 30 MSN</v>
          </cell>
          <cell r="H524" t="str">
            <v>MEDICAMENTOS</v>
          </cell>
          <cell r="I524" t="str">
            <v>CARDIOVASCULAR</v>
          </cell>
          <cell r="J524">
            <v>23</v>
          </cell>
        </row>
        <row r="525">
          <cell r="B525">
            <v>829402</v>
          </cell>
          <cell r="C525">
            <v>6168</v>
          </cell>
          <cell r="D525">
            <v>7804650881513</v>
          </cell>
          <cell r="F525" t="str">
            <v>ATORVASTATINA COM REC 40 MG X 30 ASCEND</v>
          </cell>
          <cell r="H525" t="str">
            <v>MEDICAMENTOS</v>
          </cell>
          <cell r="I525" t="str">
            <v>CARDIOVASCULAR</v>
          </cell>
          <cell r="J525">
            <v>2</v>
          </cell>
        </row>
        <row r="526">
          <cell r="B526">
            <v>829403</v>
          </cell>
          <cell r="C526">
            <v>5257</v>
          </cell>
          <cell r="D526">
            <v>7800007806765</v>
          </cell>
          <cell r="F526" t="str">
            <v>ATORVASTATINA COM REC 40 MG X 30 LAB CHILE</v>
          </cell>
          <cell r="H526" t="str">
            <v>MEDICAMENTOS</v>
          </cell>
          <cell r="I526" t="str">
            <v>CARDIOVASCULAR</v>
          </cell>
          <cell r="J526">
            <v>1</v>
          </cell>
        </row>
        <row r="527">
          <cell r="B527">
            <v>971344</v>
          </cell>
          <cell r="C527">
            <v>6799</v>
          </cell>
          <cell r="D527">
            <v>8904159685120</v>
          </cell>
          <cell r="F527" t="str">
            <v>ATORVASTATINA COM REC 40 MG X 30 MSN</v>
          </cell>
          <cell r="H527" t="str">
            <v>MEDICAMENTOS</v>
          </cell>
          <cell r="I527" t="str">
            <v>CARDIOVASCULAR</v>
          </cell>
          <cell r="J527">
            <v>0</v>
          </cell>
        </row>
        <row r="528">
          <cell r="B528">
            <v>829404</v>
          </cell>
          <cell r="C528">
            <v>3093</v>
          </cell>
          <cell r="D528">
            <v>7800007808950</v>
          </cell>
          <cell r="F528" t="str">
            <v>ATORVASTATINA COM REC 80 MG X 30 LAB CHILE</v>
          </cell>
          <cell r="H528" t="str">
            <v>MEDICAMENTOS</v>
          </cell>
          <cell r="I528" t="str">
            <v>CARDIOVASCULAR</v>
          </cell>
          <cell r="J528">
            <v>0</v>
          </cell>
        </row>
        <row r="529">
          <cell r="B529">
            <v>829405</v>
          </cell>
          <cell r="C529">
            <v>947</v>
          </cell>
          <cell r="D529">
            <v>7800086802603</v>
          </cell>
          <cell r="F529" t="str">
            <v>ATROPINA SOL OFT 1% X 5 ML BPH</v>
          </cell>
          <cell r="H529" t="str">
            <v>MEDICAMENTOS</v>
          </cell>
          <cell r="I529" t="str">
            <v>OFTALMOLóGICOS</v>
          </cell>
          <cell r="J529">
            <v>1</v>
          </cell>
        </row>
        <row r="530">
          <cell r="B530">
            <v>829406</v>
          </cell>
          <cell r="C530">
            <v>1595</v>
          </cell>
          <cell r="D530">
            <v>4048846003836</v>
          </cell>
          <cell r="F530" t="str">
            <v>ATROVENT HFA AER INH X 200 DSS</v>
          </cell>
          <cell r="H530" t="str">
            <v>MEDICAMENTOS</v>
          </cell>
          <cell r="I530" t="str">
            <v>RESPIRATORIO</v>
          </cell>
          <cell r="J530">
            <v>0</v>
          </cell>
        </row>
        <row r="531">
          <cell r="B531">
            <v>829407</v>
          </cell>
          <cell r="C531">
            <v>5090</v>
          </cell>
          <cell r="D531">
            <v>7800026006825</v>
          </cell>
          <cell r="F531" t="str">
            <v>AURITUSS AER INH 25/125 MCG X 120</v>
          </cell>
          <cell r="H531" t="str">
            <v>MEDICAMENTOS</v>
          </cell>
          <cell r="I531" t="str">
            <v>RESPIRATORIO</v>
          </cell>
          <cell r="J531">
            <v>2</v>
          </cell>
        </row>
        <row r="532">
          <cell r="B532">
            <v>829408</v>
          </cell>
          <cell r="C532">
            <v>3135</v>
          </cell>
          <cell r="D532">
            <v>7800026006832</v>
          </cell>
          <cell r="F532" t="str">
            <v>AURITUSS AER INH 25/250 MCG X 120 DSS</v>
          </cell>
          <cell r="H532" t="str">
            <v>MEDICAMENTOS</v>
          </cell>
          <cell r="I532" t="str">
            <v>RESPIRATORIO</v>
          </cell>
          <cell r="J532">
            <v>0</v>
          </cell>
        </row>
        <row r="533">
          <cell r="B533">
            <v>829409</v>
          </cell>
          <cell r="C533">
            <v>5489</v>
          </cell>
          <cell r="D533">
            <v>54402730478</v>
          </cell>
          <cell r="F533" t="str">
            <v>AUSTRALIAN GOLD BRON INSTANT FPS 30 X 100 ML</v>
          </cell>
          <cell r="H533" t="str">
            <v>DERMOCOSMéTICA</v>
          </cell>
          <cell r="I533" t="str">
            <v>BRONCEADORES</v>
          </cell>
          <cell r="J533">
            <v>2</v>
          </cell>
        </row>
        <row r="534">
          <cell r="B534">
            <v>829410</v>
          </cell>
          <cell r="C534">
            <v>2533</v>
          </cell>
          <cell r="D534">
            <v>54402730485</v>
          </cell>
          <cell r="F534" t="str">
            <v>AUSTRALIAN GOLD LOC BRON BIO COMPLEX X 100 ML</v>
          </cell>
          <cell r="H534" t="str">
            <v>DERMOCOSMéTICA</v>
          </cell>
          <cell r="I534" t="str">
            <v>BRONCEADORES</v>
          </cell>
          <cell r="J534">
            <v>1</v>
          </cell>
        </row>
        <row r="535">
          <cell r="B535">
            <v>829411</v>
          </cell>
          <cell r="C535">
            <v>1596</v>
          </cell>
          <cell r="D535">
            <v>7800029000301</v>
          </cell>
          <cell r="F535" t="str">
            <v>AVAMYS SUS NAS 27,5 MCG X 120 DSS</v>
          </cell>
          <cell r="H535" t="str">
            <v>MEDICAMENTOS</v>
          </cell>
          <cell r="I535" t="str">
            <v>RESPIRATORIO</v>
          </cell>
          <cell r="J535">
            <v>0</v>
          </cell>
        </row>
        <row r="536">
          <cell r="B536">
            <v>829412</v>
          </cell>
          <cell r="C536">
            <v>4893</v>
          </cell>
          <cell r="D536">
            <v>3282779003124</v>
          </cell>
          <cell r="F536" t="str">
            <v>AVENE AGUA TERMAL X 150 ML</v>
          </cell>
          <cell r="H536" t="str">
            <v>DERMOCOSMéTICA</v>
          </cell>
          <cell r="I536" t="str">
            <v>CUIDADO FACIAL</v>
          </cell>
          <cell r="J536">
            <v>1</v>
          </cell>
        </row>
        <row r="537">
          <cell r="B537">
            <v>829413</v>
          </cell>
          <cell r="C537">
            <v>5577</v>
          </cell>
          <cell r="D537">
            <v>3282779003131</v>
          </cell>
          <cell r="F537" t="str">
            <v>AVENE AGUA TERMAL X 300 ML</v>
          </cell>
          <cell r="H537" t="str">
            <v>DERMOCOSMéTICA</v>
          </cell>
          <cell r="I537" t="str">
            <v>CUIDADO FACIAL</v>
          </cell>
          <cell r="J537">
            <v>2</v>
          </cell>
        </row>
        <row r="538">
          <cell r="B538">
            <v>829414</v>
          </cell>
          <cell r="C538">
            <v>5111</v>
          </cell>
          <cell r="D538">
            <v>3282770139204</v>
          </cell>
          <cell r="F538" t="str">
            <v>AVENE CLEANANCE GEL LIMP X 200 ML</v>
          </cell>
          <cell r="H538" t="str">
            <v>DERMOCOSMéTICA</v>
          </cell>
          <cell r="I538" t="str">
            <v>CUIDADO FACIAL</v>
          </cell>
          <cell r="J538">
            <v>0</v>
          </cell>
        </row>
        <row r="539">
          <cell r="B539">
            <v>829415</v>
          </cell>
          <cell r="C539">
            <v>3246</v>
          </cell>
          <cell r="D539">
            <v>3282770207774</v>
          </cell>
          <cell r="F539" t="str">
            <v>AVENE CLEANANCE GEL LIMP X 400 ML</v>
          </cell>
          <cell r="H539" t="str">
            <v>DERMOCOSMéTICA</v>
          </cell>
          <cell r="I539" t="str">
            <v>CUIDADO FACIAL</v>
          </cell>
          <cell r="J539">
            <v>1</v>
          </cell>
        </row>
        <row r="540">
          <cell r="B540">
            <v>829416</v>
          </cell>
          <cell r="C540">
            <v>4676</v>
          </cell>
          <cell r="D540">
            <v>3282770202854</v>
          </cell>
          <cell r="F540" t="str">
            <v>AVENE CRE CLEANANCE COMEDOMED X 30 ML</v>
          </cell>
          <cell r="H540" t="str">
            <v>DERMOCOSMéTICA</v>
          </cell>
          <cell r="I540" t="str">
            <v>CUIDADO FACIAL</v>
          </cell>
          <cell r="J540">
            <v>2</v>
          </cell>
        </row>
        <row r="541">
          <cell r="B541">
            <v>829417</v>
          </cell>
          <cell r="C541">
            <v>4981</v>
          </cell>
          <cell r="D541">
            <v>3282779051361</v>
          </cell>
          <cell r="F541" t="str">
            <v>AVENE CRE CONT OJOS X 10 ML</v>
          </cell>
          <cell r="H541" t="str">
            <v>DERMOCOSMéTICA</v>
          </cell>
          <cell r="I541" t="str">
            <v>CONTORNO OJOS</v>
          </cell>
          <cell r="J541">
            <v>0</v>
          </cell>
        </row>
        <row r="542">
          <cell r="B542">
            <v>829418</v>
          </cell>
          <cell r="C542">
            <v>4954</v>
          </cell>
          <cell r="D542">
            <v>3282770204667</v>
          </cell>
          <cell r="F542" t="str">
            <v>AVENE CRE REP CICALFATE X 40 ML</v>
          </cell>
          <cell r="H542" t="str">
            <v>DERMOCOSMéTICA</v>
          </cell>
          <cell r="I542" t="str">
            <v>CUIDADO CORPORAL</v>
          </cell>
          <cell r="J542">
            <v>3</v>
          </cell>
        </row>
        <row r="543">
          <cell r="B543">
            <v>829419</v>
          </cell>
          <cell r="C543">
            <v>4983</v>
          </cell>
          <cell r="D543">
            <v>3282770075724</v>
          </cell>
          <cell r="F543" t="str">
            <v>AVENE PROT SOL FLU MINERAL COLOR FPS 50+ X 40 ML</v>
          </cell>
          <cell r="H543" t="str">
            <v>DERMOCOSMéTICA</v>
          </cell>
          <cell r="I543" t="str">
            <v>PROTECTORES SOLARES</v>
          </cell>
          <cell r="J543">
            <v>0</v>
          </cell>
        </row>
        <row r="544">
          <cell r="B544">
            <v>829420</v>
          </cell>
          <cell r="C544">
            <v>4758</v>
          </cell>
          <cell r="D544">
            <v>3282770202106</v>
          </cell>
          <cell r="F544" t="str">
            <v>AVENE PROT SOL LECHE NIÑOS FPS 50+ X 250 ML</v>
          </cell>
          <cell r="H544" t="str">
            <v>DERMOCOSMéTICA</v>
          </cell>
          <cell r="I544" t="str">
            <v>PROTECTORES SOLARES</v>
          </cell>
          <cell r="J544">
            <v>0</v>
          </cell>
        </row>
        <row r="545">
          <cell r="B545">
            <v>829421</v>
          </cell>
          <cell r="C545">
            <v>3048</v>
          </cell>
          <cell r="D545">
            <v>7804918500910</v>
          </cell>
          <cell r="F545" t="str">
            <v>AVIATUS JAR 30 MG/5ML X 120 ML</v>
          </cell>
          <cell r="H545" t="str">
            <v>MEDICAMENTOS</v>
          </cell>
          <cell r="I545" t="str">
            <v>RESPIRATORIO</v>
          </cell>
          <cell r="J545">
            <v>5</v>
          </cell>
        </row>
        <row r="546">
          <cell r="B546">
            <v>829422</v>
          </cell>
          <cell r="C546">
            <v>3453</v>
          </cell>
          <cell r="D546">
            <v>3499320003834</v>
          </cell>
          <cell r="F546" t="str">
            <v>AVIXIS SOL TOP 0,025% X 100 ML</v>
          </cell>
          <cell r="H546" t="str">
            <v>MEDICAMENTOS</v>
          </cell>
          <cell r="I546" t="str">
            <v>SALUD CAPILAR</v>
          </cell>
          <cell r="J546">
            <v>0</v>
          </cell>
        </row>
        <row r="547">
          <cell r="B547">
            <v>829423</v>
          </cell>
          <cell r="C547">
            <v>2408</v>
          </cell>
          <cell r="D547">
            <v>606110295789</v>
          </cell>
          <cell r="F547" t="str">
            <v>AX PLUS CAP 4 MG X 60 WELLPLUS</v>
          </cell>
          <cell r="H547" t="str">
            <v>SUPLEMENTOS</v>
          </cell>
          <cell r="I547" t="str">
            <v>PRODUCTOS NATURALES</v>
          </cell>
          <cell r="J547">
            <v>1</v>
          </cell>
        </row>
        <row r="548">
          <cell r="B548">
            <v>829424</v>
          </cell>
          <cell r="C548">
            <v>928</v>
          </cell>
          <cell r="D548">
            <v>7791293043814</v>
          </cell>
          <cell r="F548" t="str">
            <v>AXE DES SP APOLLO X 150 ML</v>
          </cell>
          <cell r="H548" t="str">
            <v>HIGIENE Y CUIDADO PERSONAL</v>
          </cell>
          <cell r="I548" t="str">
            <v>DESODORANTES</v>
          </cell>
          <cell r="J548">
            <v>1</v>
          </cell>
        </row>
        <row r="549">
          <cell r="B549">
            <v>829425</v>
          </cell>
          <cell r="C549">
            <v>2268</v>
          </cell>
          <cell r="D549">
            <v>7791293043821</v>
          </cell>
          <cell r="F549" t="str">
            <v>AXE DES SP BLACK X 150 ML</v>
          </cell>
          <cell r="H549" t="str">
            <v>HIGIENE Y CUIDADO PERSONAL</v>
          </cell>
          <cell r="I549" t="str">
            <v>DESODORANTES</v>
          </cell>
          <cell r="J549">
            <v>2</v>
          </cell>
        </row>
        <row r="550">
          <cell r="B550">
            <v>829426</v>
          </cell>
          <cell r="C550">
            <v>5969</v>
          </cell>
          <cell r="D550">
            <v>7791293042718</v>
          </cell>
          <cell r="F550" t="str">
            <v>AXE DES SP DARK TEMPTATION X 150 ML</v>
          </cell>
          <cell r="H550" t="str">
            <v>HIGIENE Y CUIDADO PERSONAL</v>
          </cell>
          <cell r="I550" t="str">
            <v>DESODORANTES</v>
          </cell>
          <cell r="J550">
            <v>0</v>
          </cell>
        </row>
        <row r="551">
          <cell r="B551">
            <v>829427</v>
          </cell>
          <cell r="C551">
            <v>929</v>
          </cell>
          <cell r="D551">
            <v>7791293043791</v>
          </cell>
          <cell r="F551" t="str">
            <v>AXE DES SP MARINE X 150 ML</v>
          </cell>
          <cell r="H551" t="str">
            <v>HIGIENE Y CUIDADO PERSONAL</v>
          </cell>
          <cell r="I551" t="str">
            <v>DESODORANTES</v>
          </cell>
          <cell r="J551">
            <v>0</v>
          </cell>
        </row>
        <row r="552">
          <cell r="B552">
            <v>829428</v>
          </cell>
          <cell r="C552">
            <v>4675</v>
          </cell>
          <cell r="D552">
            <v>8906055587782</v>
          </cell>
          <cell r="F552" t="str">
            <v>AZACITIDINA LIO SUS INY 100 MG X 1 BIOSANO</v>
          </cell>
          <cell r="H552" t="str">
            <v>MEDICAMENTOS</v>
          </cell>
          <cell r="I552" t="str">
            <v>ONCOLóGICOS</v>
          </cell>
          <cell r="J552">
            <v>0</v>
          </cell>
        </row>
        <row r="553">
          <cell r="B553">
            <v>829429</v>
          </cell>
          <cell r="C553">
            <v>5733</v>
          </cell>
          <cell r="D553">
            <v>7804650881001</v>
          </cell>
          <cell r="F553" t="str">
            <v>AZATIOPRINA COM 50 MG X 100 ASCEND</v>
          </cell>
          <cell r="H553" t="str">
            <v>MEDICAMENTOS</v>
          </cell>
          <cell r="I553" t="str">
            <v>SISTEMA INMUNOLóGICO</v>
          </cell>
          <cell r="J553">
            <v>0</v>
          </cell>
        </row>
        <row r="554">
          <cell r="B554">
            <v>829430</v>
          </cell>
          <cell r="C554">
            <v>950</v>
          </cell>
          <cell r="D554">
            <v>7800086715101</v>
          </cell>
          <cell r="F554" t="str">
            <v>AZATIOPRINA COM 50 MG X 100 BPH</v>
          </cell>
          <cell r="H554" t="str">
            <v>MEDICAMENTOS</v>
          </cell>
          <cell r="I554" t="str">
            <v>SISTEMA INMUNOLóGICO</v>
          </cell>
          <cell r="J554">
            <v>0</v>
          </cell>
        </row>
        <row r="555">
          <cell r="B555">
            <v>829431</v>
          </cell>
          <cell r="C555">
            <v>2708</v>
          </cell>
          <cell r="D555">
            <v>7804614931018</v>
          </cell>
          <cell r="F555" t="str">
            <v>AZIMIT COM REC 500 MG X 6</v>
          </cell>
          <cell r="H555" t="str">
            <v>MEDICAMENTOS</v>
          </cell>
          <cell r="I555" t="str">
            <v>ANTIINFECCIOSOS</v>
          </cell>
          <cell r="J555">
            <v>0</v>
          </cell>
        </row>
        <row r="556">
          <cell r="B556">
            <v>829432</v>
          </cell>
          <cell r="C556">
            <v>3970</v>
          </cell>
          <cell r="D556">
            <v>7800007806895</v>
          </cell>
          <cell r="F556" t="str">
            <v>AZITROM CD COM DIS 500 MG X 6</v>
          </cell>
          <cell r="H556" t="str">
            <v>MEDICAMENTOS</v>
          </cell>
          <cell r="I556" t="str">
            <v>ANTIINFECCIOSOS</v>
          </cell>
          <cell r="J556">
            <v>0</v>
          </cell>
        </row>
        <row r="557">
          <cell r="B557">
            <v>829433</v>
          </cell>
          <cell r="C557">
            <v>1597</v>
          </cell>
          <cell r="D557">
            <v>7800007554338</v>
          </cell>
          <cell r="F557" t="str">
            <v>AZITROMICINA COM 500 MG X 3 LAB CHILE</v>
          </cell>
          <cell r="H557" t="str">
            <v>MEDICAMENTOS</v>
          </cell>
          <cell r="I557" t="str">
            <v>ANTIINFECCIOSOS</v>
          </cell>
          <cell r="J557">
            <v>0</v>
          </cell>
        </row>
        <row r="558">
          <cell r="B558">
            <v>829434</v>
          </cell>
          <cell r="C558">
            <v>1598</v>
          </cell>
          <cell r="D558">
            <v>7800007661258</v>
          </cell>
          <cell r="F558" t="str">
            <v>AZITROMICINA COM 500 MG X 6 LAB CHILE</v>
          </cell>
          <cell r="H558" t="str">
            <v>MEDICAMENTOS</v>
          </cell>
          <cell r="I558" t="str">
            <v>ANTIINFECCIOSOS</v>
          </cell>
          <cell r="J558">
            <v>0</v>
          </cell>
        </row>
        <row r="559">
          <cell r="B559">
            <v>1261362</v>
          </cell>
          <cell r="C559">
            <v>7022</v>
          </cell>
          <cell r="D559">
            <v>7804681740261</v>
          </cell>
          <cell r="F559" t="str">
            <v>AZITROMICINA COM REC 500 MG X 3 ALEMBIC</v>
          </cell>
          <cell r="H559" t="str">
            <v>MEDICAMENTOS</v>
          </cell>
          <cell r="I559" t="str">
            <v>ANTIINFECCIOSOS</v>
          </cell>
          <cell r="J559">
            <v>8</v>
          </cell>
        </row>
        <row r="560">
          <cell r="B560">
            <v>829435</v>
          </cell>
          <cell r="C560">
            <v>952</v>
          </cell>
          <cell r="D560">
            <v>7804650880929</v>
          </cell>
          <cell r="F560" t="str">
            <v>AZITROMICINA COM REC 500 MG X 3 ASCEND</v>
          </cell>
          <cell r="H560" t="str">
            <v>MEDICAMENTOS</v>
          </cell>
          <cell r="I560" t="str">
            <v>ANTIINFECCIOSOS</v>
          </cell>
          <cell r="J560">
            <v>0</v>
          </cell>
        </row>
        <row r="561">
          <cell r="B561">
            <v>829436</v>
          </cell>
          <cell r="C561">
            <v>5197</v>
          </cell>
          <cell r="D561">
            <v>7800063001302</v>
          </cell>
          <cell r="F561" t="str">
            <v>AZITROMICINA COM REC 500 MG X 3 MINTLAB</v>
          </cell>
          <cell r="H561" t="str">
            <v>MEDICAMENTOS</v>
          </cell>
          <cell r="I561" t="str">
            <v>ANTIINFECCIOSOS</v>
          </cell>
          <cell r="J561">
            <v>10</v>
          </cell>
        </row>
        <row r="562">
          <cell r="B562">
            <v>1131162</v>
          </cell>
          <cell r="C562">
            <v>6975</v>
          </cell>
          <cell r="D562">
            <v>7804681740278</v>
          </cell>
          <cell r="F562" t="str">
            <v>AZITROMICINA COM REC 500 MG X 6 ALEMBIC</v>
          </cell>
          <cell r="H562" t="str">
            <v>MEDICAMENTOS</v>
          </cell>
          <cell r="I562" t="str">
            <v>ANTIINFECCIOSOS</v>
          </cell>
          <cell r="J562">
            <v>0</v>
          </cell>
        </row>
        <row r="563">
          <cell r="B563">
            <v>829437</v>
          </cell>
          <cell r="C563">
            <v>2658</v>
          </cell>
          <cell r="D563">
            <v>7804650880936</v>
          </cell>
          <cell r="F563" t="str">
            <v>AZITROMICINA COM REC 500 MG X 6 ASCEND</v>
          </cell>
          <cell r="H563" t="str">
            <v>MEDICAMENTOS</v>
          </cell>
          <cell r="I563" t="str">
            <v>ANTIINFECCIOSOS</v>
          </cell>
          <cell r="J563">
            <v>0</v>
          </cell>
        </row>
        <row r="564">
          <cell r="B564">
            <v>829438</v>
          </cell>
          <cell r="C564">
            <v>3270</v>
          </cell>
          <cell r="D564">
            <v>7800063001647</v>
          </cell>
          <cell r="F564" t="str">
            <v>AZITROMICINA COM REC 500 MG X 6 MINTLAB</v>
          </cell>
          <cell r="H564" t="str">
            <v>MEDICAMENTOS</v>
          </cell>
          <cell r="I564" t="str">
            <v>ANTIINFECCIOSOS</v>
          </cell>
          <cell r="J564">
            <v>3</v>
          </cell>
        </row>
        <row r="565">
          <cell r="B565">
            <v>859227</v>
          </cell>
          <cell r="C565">
            <v>6670</v>
          </cell>
          <cell r="D565">
            <v>7804620836086</v>
          </cell>
          <cell r="F565" t="str">
            <v>AZITROMICINA COM REC 500 MG X 6 OPKO</v>
          </cell>
          <cell r="H565" t="str">
            <v>MEDICAMENTOS</v>
          </cell>
          <cell r="I565" t="str">
            <v>ANTIINFECCIOSOS</v>
          </cell>
          <cell r="J565">
            <v>0</v>
          </cell>
        </row>
        <row r="566">
          <cell r="B566">
            <v>857752</v>
          </cell>
          <cell r="C566">
            <v>6650</v>
          </cell>
          <cell r="D566">
            <v>7804640561388</v>
          </cell>
          <cell r="F566" t="str">
            <v>AZITROMICINA POL SUS ORA 200 MG/5ML X 15 ML HOSPIFARMA</v>
          </cell>
          <cell r="H566" t="str">
            <v>MEDICAMENTOS</v>
          </cell>
          <cell r="I566" t="str">
            <v>ANTIINFECCIOSOS</v>
          </cell>
          <cell r="J566">
            <v>2</v>
          </cell>
        </row>
        <row r="567">
          <cell r="B567">
            <v>829439</v>
          </cell>
          <cell r="C567">
            <v>968</v>
          </cell>
          <cell r="D567">
            <v>7800007803733</v>
          </cell>
          <cell r="F567" t="str">
            <v>AZITROMICINA POL SUS ORA 200 MG/5ML X 15 ML LAB CHILE</v>
          </cell>
          <cell r="H567" t="str">
            <v>MEDICAMENTOS</v>
          </cell>
          <cell r="I567" t="str">
            <v>ANTIINFECCIOSOS</v>
          </cell>
          <cell r="J567">
            <v>0</v>
          </cell>
        </row>
        <row r="568">
          <cell r="B568">
            <v>829440</v>
          </cell>
          <cell r="C568">
            <v>5332</v>
          </cell>
          <cell r="D568">
            <v>7804640561364</v>
          </cell>
          <cell r="F568" t="str">
            <v>AZITROMICINA POL SUS ORA 200 MG/5ML X 30 ML HOSPIFARMA</v>
          </cell>
          <cell r="H568" t="str">
            <v>MEDICAMENTOS</v>
          </cell>
          <cell r="I568" t="str">
            <v>ANTIINFECCIOSOS</v>
          </cell>
          <cell r="J568">
            <v>0</v>
          </cell>
        </row>
        <row r="569">
          <cell r="B569">
            <v>829441</v>
          </cell>
          <cell r="C569">
            <v>5088</v>
          </cell>
          <cell r="D569">
            <v>8680199009026</v>
          </cell>
          <cell r="F569" t="str">
            <v>AZITROMICINA POL SUS ORA 200 MG/5ML X 30 ML PHARMATECH</v>
          </cell>
          <cell r="H569" t="str">
            <v>MEDICAMENTOS</v>
          </cell>
          <cell r="I569" t="str">
            <v>ANTIINFECCIOSOS</v>
          </cell>
          <cell r="J569">
            <v>4</v>
          </cell>
        </row>
        <row r="570">
          <cell r="B570">
            <v>829442</v>
          </cell>
          <cell r="C570">
            <v>2350</v>
          </cell>
          <cell r="D570">
            <v>7800038040176</v>
          </cell>
          <cell r="F570" t="str">
            <v>AZITROMICINA POL SUS ORA 200 MG/5ML X 30 ML SANITAS</v>
          </cell>
          <cell r="H570" t="str">
            <v>MEDICAMENTOS</v>
          </cell>
          <cell r="I570" t="str">
            <v>ANTIINFECCIOSOS</v>
          </cell>
          <cell r="J570">
            <v>0</v>
          </cell>
        </row>
        <row r="571">
          <cell r="B571">
            <v>829443</v>
          </cell>
          <cell r="C571">
            <v>6514</v>
          </cell>
          <cell r="D571">
            <v>7800044000188</v>
          </cell>
          <cell r="F571" t="str">
            <v>AZUL DE METILENO SOL 2% X 20 ML VALMA</v>
          </cell>
          <cell r="H571" t="str">
            <v>MEDICAMENTOS</v>
          </cell>
          <cell r="I571" t="str">
            <v>ANTISéPTICOS</v>
          </cell>
          <cell r="J571">
            <v>2</v>
          </cell>
        </row>
        <row r="572">
          <cell r="B572">
            <v>1090180</v>
          </cell>
          <cell r="C572">
            <v>6927</v>
          </cell>
          <cell r="D572">
            <v>7800026008232</v>
          </cell>
          <cell r="F572" t="str">
            <v>AZYMOL SOL ORA 1 MG/ML X 120 ML</v>
          </cell>
          <cell r="H572" t="str">
            <v>MEDICAMENTOS</v>
          </cell>
          <cell r="I572" t="str">
            <v>SISTEMA NERVIOSO</v>
          </cell>
          <cell r="J572">
            <v>1</v>
          </cell>
        </row>
        <row r="573">
          <cell r="B573">
            <v>829445</v>
          </cell>
          <cell r="C573">
            <v>3581</v>
          </cell>
          <cell r="D573">
            <v>7805633022909</v>
          </cell>
          <cell r="F573" t="str">
            <v>B-COMPLEX CAP BLA X 30 SPRINGLIFE</v>
          </cell>
          <cell r="H573" t="str">
            <v>SUPLEMENTOS</v>
          </cell>
          <cell r="I573" t="str">
            <v>VITAMINAS Y MINERALES</v>
          </cell>
          <cell r="J573">
            <v>0</v>
          </cell>
        </row>
        <row r="574">
          <cell r="B574">
            <v>829446</v>
          </cell>
          <cell r="C574">
            <v>2428</v>
          </cell>
          <cell r="D574">
            <v>737186364854</v>
          </cell>
          <cell r="F574" t="str">
            <v>B-COMPLEX CAP PLUS LIPOSOMAL X 60 WELLPLUS</v>
          </cell>
          <cell r="H574" t="str">
            <v>SUPLEMENTOS</v>
          </cell>
          <cell r="I574" t="str">
            <v>VITAMINAS Y MINERALES</v>
          </cell>
          <cell r="J574">
            <v>2</v>
          </cell>
        </row>
        <row r="575">
          <cell r="B575">
            <v>829444</v>
          </cell>
          <cell r="C575">
            <v>5277</v>
          </cell>
          <cell r="D575">
            <v>9023187894416</v>
          </cell>
          <cell r="F575" t="str">
            <v>B-COMPLEX CAP X 60 NATURAL FARM</v>
          </cell>
          <cell r="H575" t="str">
            <v>SUPLEMENTOS</v>
          </cell>
          <cell r="I575" t="str">
            <v>VITAMINAS Y MINERALES</v>
          </cell>
          <cell r="J575">
            <v>4</v>
          </cell>
        </row>
        <row r="576">
          <cell r="B576">
            <v>829447</v>
          </cell>
          <cell r="C576">
            <v>3316</v>
          </cell>
          <cell r="D576">
            <v>7804616660961</v>
          </cell>
          <cell r="F576" t="str">
            <v>B-COMPLEX CAP X 60 SUPLALIM</v>
          </cell>
          <cell r="H576" t="str">
            <v>SUPLEMENTOS</v>
          </cell>
          <cell r="I576" t="str">
            <v>VITAMINAS Y MINERALES</v>
          </cell>
          <cell r="J576">
            <v>0</v>
          </cell>
        </row>
        <row r="577">
          <cell r="B577">
            <v>829448</v>
          </cell>
          <cell r="C577">
            <v>5993</v>
          </cell>
          <cell r="D577">
            <v>7809576419093</v>
          </cell>
          <cell r="F577" t="str">
            <v>B-COMPLEX CAP X 90 NUTRAPHARM</v>
          </cell>
          <cell r="H577" t="str">
            <v>SUPLEMENTOS</v>
          </cell>
          <cell r="I577" t="str">
            <v>VITAMINAS Y MINERALES</v>
          </cell>
          <cell r="J577">
            <v>5</v>
          </cell>
        </row>
        <row r="578">
          <cell r="B578">
            <v>829449</v>
          </cell>
          <cell r="C578">
            <v>4348</v>
          </cell>
          <cell r="D578">
            <v>7780240420204</v>
          </cell>
          <cell r="F578" t="str">
            <v>B-COMPLEX VEGAN CAP X 90 FNL</v>
          </cell>
          <cell r="H578" t="str">
            <v>SUPLEMENTOS</v>
          </cell>
          <cell r="I578" t="str">
            <v>VITAMINAS Y MINERALES</v>
          </cell>
          <cell r="J578">
            <v>0</v>
          </cell>
        </row>
        <row r="579">
          <cell r="B579">
            <v>971052</v>
          </cell>
          <cell r="C579">
            <v>6795</v>
          </cell>
          <cell r="D579">
            <v>7805633019060</v>
          </cell>
          <cell r="F579" t="str">
            <v>B100 ENCRESPADOR DE PESTAÑAS SOFT GRIP X 1</v>
          </cell>
          <cell r="H579" t="str">
            <v>MAQUILLAJE</v>
          </cell>
          <cell r="I579" t="str">
            <v>ACCESORIOS MAQUILLAJE</v>
          </cell>
          <cell r="J579">
            <v>1</v>
          </cell>
        </row>
        <row r="580">
          <cell r="B580">
            <v>895254</v>
          </cell>
          <cell r="C580">
            <v>6694</v>
          </cell>
          <cell r="D580">
            <v>7805633019367</v>
          </cell>
          <cell r="F580" t="str">
            <v>B100 ENCRESPADOR DE PESTAÑAS X 1</v>
          </cell>
          <cell r="H580" t="str">
            <v>MAQUILLAJE</v>
          </cell>
          <cell r="I580" t="str">
            <v>ACCESORIOS MAQUILLAJE</v>
          </cell>
          <cell r="J580">
            <v>0</v>
          </cell>
        </row>
        <row r="581">
          <cell r="B581">
            <v>895237</v>
          </cell>
          <cell r="C581">
            <v>6690</v>
          </cell>
          <cell r="D581">
            <v>7805633024026</v>
          </cell>
          <cell r="F581" t="str">
            <v>B100 LIP BALM COLLECTION X 5</v>
          </cell>
          <cell r="H581" t="str">
            <v>MISCELáNEOS</v>
          </cell>
          <cell r="I581" t="str">
            <v>NAVIDAD</v>
          </cell>
          <cell r="J581">
            <v>1</v>
          </cell>
        </row>
        <row r="582">
          <cell r="B582">
            <v>895166</v>
          </cell>
          <cell r="C582">
            <v>6687</v>
          </cell>
          <cell r="D582">
            <v>7805633026037</v>
          </cell>
          <cell r="F582" t="str">
            <v>B100 SET CHILL TIME BOX</v>
          </cell>
          <cell r="H582" t="str">
            <v>MISCELáNEOS</v>
          </cell>
          <cell r="I582" t="str">
            <v>NAVIDAD</v>
          </cell>
          <cell r="J582">
            <v>0</v>
          </cell>
        </row>
        <row r="583">
          <cell r="B583">
            <v>895242</v>
          </cell>
          <cell r="C583">
            <v>6691</v>
          </cell>
          <cell r="D583">
            <v>7805633026204</v>
          </cell>
          <cell r="F583" t="str">
            <v>B100 SET DUO BRILLO/DELINEADOR LABIOS</v>
          </cell>
          <cell r="H583" t="str">
            <v>MISCELáNEOS</v>
          </cell>
          <cell r="I583" t="str">
            <v>NAVIDAD</v>
          </cell>
          <cell r="J583">
            <v>1</v>
          </cell>
        </row>
        <row r="584">
          <cell r="B584">
            <v>829450</v>
          </cell>
          <cell r="C584">
            <v>2198</v>
          </cell>
          <cell r="D584">
            <v>7805633013150</v>
          </cell>
          <cell r="F584" t="str">
            <v>B100 SET ESMALTES FRENCH X 3</v>
          </cell>
          <cell r="H584" t="str">
            <v>MISCELáNEOS</v>
          </cell>
          <cell r="I584" t="str">
            <v>NAVIDAD</v>
          </cell>
          <cell r="J584">
            <v>0</v>
          </cell>
        </row>
        <row r="585">
          <cell r="B585">
            <v>829451</v>
          </cell>
          <cell r="C585">
            <v>2197</v>
          </cell>
          <cell r="D585">
            <v>7805633018575</v>
          </cell>
          <cell r="F585" t="str">
            <v>B100 SET ESMALTES SUMMER X 3</v>
          </cell>
          <cell r="H585" t="str">
            <v>MISCELáNEOS</v>
          </cell>
          <cell r="I585" t="str">
            <v>NAVIDAD</v>
          </cell>
          <cell r="J585">
            <v>0</v>
          </cell>
        </row>
        <row r="586">
          <cell r="B586">
            <v>829452</v>
          </cell>
          <cell r="C586">
            <v>5351</v>
          </cell>
          <cell r="D586">
            <v>7805633013143</v>
          </cell>
          <cell r="F586" t="str">
            <v>B100 SET ESMALTES X 3</v>
          </cell>
          <cell r="H586" t="str">
            <v>MISCELáNEOS</v>
          </cell>
          <cell r="I586" t="str">
            <v>NAVIDAD</v>
          </cell>
          <cell r="J586">
            <v>0</v>
          </cell>
        </row>
        <row r="587">
          <cell r="B587">
            <v>829453</v>
          </cell>
          <cell r="C587">
            <v>2199</v>
          </cell>
          <cell r="D587">
            <v>7805633024071</v>
          </cell>
          <cell r="F587" t="str">
            <v>B100 SET GARDEN TRIO JAB.+ LOC + CRE</v>
          </cell>
          <cell r="H587" t="str">
            <v>MISCELáNEOS</v>
          </cell>
          <cell r="I587" t="str">
            <v>NAVIDAD</v>
          </cell>
          <cell r="J587">
            <v>0</v>
          </cell>
        </row>
        <row r="588">
          <cell r="B588">
            <v>829454</v>
          </cell>
          <cell r="C588">
            <v>2195</v>
          </cell>
          <cell r="D588">
            <v>7805633017677</v>
          </cell>
          <cell r="F588" t="str">
            <v>B100 SET GORGEUS LOC + GEL + CRE + EXF</v>
          </cell>
          <cell r="H588" t="str">
            <v>MISCELáNEOS</v>
          </cell>
          <cell r="I588" t="str">
            <v>NAVIDAD</v>
          </cell>
          <cell r="J588">
            <v>0</v>
          </cell>
        </row>
        <row r="589">
          <cell r="B589">
            <v>895256</v>
          </cell>
          <cell r="C589">
            <v>6695</v>
          </cell>
          <cell r="D589">
            <v>7805633016816</v>
          </cell>
          <cell r="F589" t="str">
            <v>B100 SET LOVE ROMANCE SPELL X 2</v>
          </cell>
          <cell r="H589" t="str">
            <v>MISCELáNEOS</v>
          </cell>
          <cell r="I589" t="str">
            <v>NAVIDAD</v>
          </cell>
          <cell r="J589">
            <v>1</v>
          </cell>
        </row>
        <row r="590">
          <cell r="B590">
            <v>829455</v>
          </cell>
          <cell r="C590">
            <v>2200</v>
          </cell>
          <cell r="D590">
            <v>7805633017622</v>
          </cell>
          <cell r="F590" t="str">
            <v>B100 SET ROMANTIC JAB + CRE MAN 300 ML</v>
          </cell>
          <cell r="H590" t="str">
            <v>MISCELáNEOS</v>
          </cell>
          <cell r="I590" t="str">
            <v>NAVIDAD</v>
          </cell>
          <cell r="J590">
            <v>0</v>
          </cell>
        </row>
        <row r="591">
          <cell r="B591">
            <v>895243</v>
          </cell>
          <cell r="C591">
            <v>6692</v>
          </cell>
          <cell r="D591">
            <v>7805633026020</v>
          </cell>
          <cell r="F591" t="str">
            <v>B100 SET SHOWER FANTASY</v>
          </cell>
          <cell r="H591" t="str">
            <v>MISCELáNEOS</v>
          </cell>
          <cell r="I591" t="str">
            <v>NAVIDAD</v>
          </cell>
          <cell r="J591">
            <v>0</v>
          </cell>
        </row>
        <row r="592">
          <cell r="B592">
            <v>895257</v>
          </cell>
          <cell r="C592">
            <v>6696</v>
          </cell>
          <cell r="D592">
            <v>7805633016830</v>
          </cell>
          <cell r="F592" t="str">
            <v>B100 SET STARS BRIGHT &amp; GLOWING X 2</v>
          </cell>
          <cell r="H592" t="str">
            <v>MISCELáNEOS</v>
          </cell>
          <cell r="I592" t="str">
            <v>NAVIDAD</v>
          </cell>
          <cell r="J592">
            <v>1</v>
          </cell>
        </row>
        <row r="593">
          <cell r="B593">
            <v>829456</v>
          </cell>
          <cell r="C593">
            <v>2196</v>
          </cell>
          <cell r="D593">
            <v>7805633022107</v>
          </cell>
          <cell r="F593" t="str">
            <v>B100 SET TROPICAL LOC + GEL + CRE</v>
          </cell>
          <cell r="H593" t="str">
            <v>MISCELáNEOS</v>
          </cell>
          <cell r="I593" t="str">
            <v>NAVIDAD</v>
          </cell>
          <cell r="J593">
            <v>0</v>
          </cell>
        </row>
        <row r="594">
          <cell r="B594">
            <v>829457</v>
          </cell>
          <cell r="C594">
            <v>935</v>
          </cell>
          <cell r="D594">
            <v>7804945005860</v>
          </cell>
          <cell r="F594" t="str">
            <v>BABYLAND ACOND CLASICO EXTRA SUAVE X 410 ML</v>
          </cell>
          <cell r="H594" t="str">
            <v>HIGIENE Y CUIDADO PERSONAL</v>
          </cell>
          <cell r="I594" t="str">
            <v>SHAMPOO Y ACONDICIONADOR</v>
          </cell>
          <cell r="J594">
            <v>0</v>
          </cell>
        </row>
        <row r="595">
          <cell r="B595">
            <v>1009708</v>
          </cell>
          <cell r="C595">
            <v>6869</v>
          </cell>
          <cell r="D595">
            <v>7804945007390</v>
          </cell>
          <cell r="F595" t="str">
            <v>BABYLAND ACOND MANZANILLA X 410 ML</v>
          </cell>
          <cell r="H595" t="str">
            <v>HIGIENE Y CUIDADO PERSONAL</v>
          </cell>
          <cell r="I595" t="str">
            <v>SHAMPOO Y ACONDICIONADOR</v>
          </cell>
          <cell r="J595">
            <v>2</v>
          </cell>
        </row>
        <row r="596">
          <cell r="B596">
            <v>829458</v>
          </cell>
          <cell r="C596">
            <v>936</v>
          </cell>
          <cell r="D596">
            <v>7804945005532</v>
          </cell>
          <cell r="F596" t="str">
            <v>BABYLAND COTONITOS ALG X 290</v>
          </cell>
          <cell r="H596" t="str">
            <v>HIGIENE Y CUIDADO PERSONAL</v>
          </cell>
          <cell r="I596" t="str">
            <v>COTONITOS</v>
          </cell>
          <cell r="J596">
            <v>0</v>
          </cell>
        </row>
        <row r="597">
          <cell r="B597">
            <v>829459</v>
          </cell>
          <cell r="C597">
            <v>4011</v>
          </cell>
          <cell r="D597">
            <v>7804945072107</v>
          </cell>
          <cell r="F597" t="str">
            <v>BABYLAND SHA EVITA LAGRIMAS X 410 ML</v>
          </cell>
          <cell r="H597" t="str">
            <v>HIGIENE Y CUIDADO PERSONAL</v>
          </cell>
          <cell r="I597" t="str">
            <v>SHAMPOO Y ACONDICIONADOR</v>
          </cell>
          <cell r="J597">
            <v>2</v>
          </cell>
        </row>
        <row r="598">
          <cell r="B598">
            <v>829460</v>
          </cell>
          <cell r="C598">
            <v>3148</v>
          </cell>
          <cell r="D598">
            <v>7804945072312</v>
          </cell>
          <cell r="F598" t="str">
            <v>BABYLAND SHA MANZANILLA X 270 ML</v>
          </cell>
          <cell r="H598" t="str">
            <v>HIGIENE Y CUIDADO PERSONAL</v>
          </cell>
          <cell r="I598" t="str">
            <v>SHAMPOO Y ACONDICIONADOR</v>
          </cell>
          <cell r="J598">
            <v>0</v>
          </cell>
        </row>
        <row r="599">
          <cell r="B599">
            <v>829461</v>
          </cell>
          <cell r="C599">
            <v>3147</v>
          </cell>
          <cell r="D599">
            <v>7804945007413</v>
          </cell>
          <cell r="F599" t="str">
            <v>BABYLAND SHA NEUTRO HIPOA X 410 ML</v>
          </cell>
          <cell r="H599" t="str">
            <v>HIGIENE Y CUIDADO PERSONAL</v>
          </cell>
          <cell r="I599" t="str">
            <v>SHAMPOO Y ACONDICIONADOR</v>
          </cell>
          <cell r="J599">
            <v>2</v>
          </cell>
        </row>
        <row r="600">
          <cell r="B600">
            <v>966479</v>
          </cell>
          <cell r="C600">
            <v>6753</v>
          </cell>
          <cell r="D600">
            <v>7804945007802</v>
          </cell>
          <cell r="F600" t="str">
            <v>BABYLAND TALCO POLVO X 100 GR</v>
          </cell>
          <cell r="H600" t="str">
            <v>HIGIENE Y CUIDADO PERSONAL</v>
          </cell>
          <cell r="I600" t="str">
            <v>TALCO</v>
          </cell>
          <cell r="J600">
            <v>2</v>
          </cell>
        </row>
        <row r="601">
          <cell r="B601">
            <v>829462</v>
          </cell>
          <cell r="C601">
            <v>3395</v>
          </cell>
          <cell r="D601">
            <v>7804945007826</v>
          </cell>
          <cell r="F601" t="str">
            <v>BABYLAND TALCO REPUESTO X 200 GR</v>
          </cell>
          <cell r="H601" t="str">
            <v>HIGIENE Y CUIDADO PERSONAL</v>
          </cell>
          <cell r="I601" t="str">
            <v>TALCO</v>
          </cell>
          <cell r="J601">
            <v>2</v>
          </cell>
        </row>
        <row r="602">
          <cell r="B602">
            <v>829463</v>
          </cell>
          <cell r="C602">
            <v>6126</v>
          </cell>
          <cell r="D602">
            <v>7804945075108</v>
          </cell>
          <cell r="F602" t="str">
            <v>BABYLAND VASELINA LIQ RELAX X 210 ML</v>
          </cell>
          <cell r="H602" t="str">
            <v>HIGIENE Y CUIDADO PERSONAL</v>
          </cell>
          <cell r="I602" t="str">
            <v>VASELINAS</v>
          </cell>
          <cell r="J602">
            <v>2</v>
          </cell>
        </row>
        <row r="603">
          <cell r="B603">
            <v>829464</v>
          </cell>
          <cell r="C603">
            <v>937</v>
          </cell>
          <cell r="D603">
            <v>7806500799153</v>
          </cell>
          <cell r="F603" t="str">
            <v>BABYSEC PAÑ PREMIUM P X 20</v>
          </cell>
          <cell r="H603" t="str">
            <v>HIGIENE Y CUIDADO PERSONAL</v>
          </cell>
          <cell r="I603" t="str">
            <v>PAñALES Y SABANILLAS</v>
          </cell>
          <cell r="J603">
            <v>2</v>
          </cell>
        </row>
        <row r="604">
          <cell r="B604">
            <v>829465</v>
          </cell>
          <cell r="C604">
            <v>4106</v>
          </cell>
          <cell r="D604">
            <v>7806500752288</v>
          </cell>
          <cell r="F604" t="str">
            <v>BABYSEC PAÑ PREMIUM XG X 14</v>
          </cell>
          <cell r="H604" t="str">
            <v>HIGIENE Y CUIDADO PERSONAL</v>
          </cell>
          <cell r="I604" t="str">
            <v>PAñALES Y SABANILLAS</v>
          </cell>
          <cell r="J604">
            <v>2</v>
          </cell>
        </row>
        <row r="605">
          <cell r="B605">
            <v>829466</v>
          </cell>
          <cell r="C605">
            <v>6510</v>
          </cell>
          <cell r="D605">
            <v>7806500752202</v>
          </cell>
          <cell r="F605" t="str">
            <v>BABYSEC PAÑ PREMIUM XXG X 14</v>
          </cell>
          <cell r="H605" t="str">
            <v>HIGIENE Y CUIDADO PERSONAL</v>
          </cell>
          <cell r="I605" t="str">
            <v>PAñALES Y SABANILLAS</v>
          </cell>
          <cell r="J605">
            <v>0</v>
          </cell>
        </row>
        <row r="606">
          <cell r="B606">
            <v>829467</v>
          </cell>
          <cell r="C606">
            <v>938</v>
          </cell>
          <cell r="D606">
            <v>7806500799528</v>
          </cell>
          <cell r="F606" t="str">
            <v>BABYSEC PAÑ SUPER PREMIUM G X 18</v>
          </cell>
          <cell r="H606" t="str">
            <v>HIGIENE Y CUIDADO PERSONAL</v>
          </cell>
          <cell r="I606" t="str">
            <v>PAñALES Y SABANILLAS</v>
          </cell>
          <cell r="J606">
            <v>0</v>
          </cell>
        </row>
        <row r="607">
          <cell r="B607">
            <v>829468</v>
          </cell>
          <cell r="C607">
            <v>940</v>
          </cell>
          <cell r="D607">
            <v>7806500799511</v>
          </cell>
          <cell r="F607" t="str">
            <v>BABYSEC PAÑ SUPER PREMIUM XG X 14</v>
          </cell>
          <cell r="H607" t="str">
            <v>HIGIENE Y CUIDADO PERSONAL</v>
          </cell>
          <cell r="I607" t="str">
            <v>PAñALES Y SABANILLAS</v>
          </cell>
          <cell r="J607">
            <v>0</v>
          </cell>
        </row>
        <row r="608">
          <cell r="B608">
            <v>829469</v>
          </cell>
          <cell r="C608">
            <v>941</v>
          </cell>
          <cell r="D608">
            <v>7806500799535</v>
          </cell>
          <cell r="F608" t="str">
            <v>BABYSEC PAÑ SUPER PREMIUM XXG X 14</v>
          </cell>
          <cell r="H608" t="str">
            <v>HIGIENE Y CUIDADO PERSONAL</v>
          </cell>
          <cell r="I608" t="str">
            <v>PAñALES Y SABANILLAS</v>
          </cell>
          <cell r="J608">
            <v>0</v>
          </cell>
        </row>
        <row r="609">
          <cell r="B609">
            <v>829470</v>
          </cell>
          <cell r="C609">
            <v>2423</v>
          </cell>
          <cell r="D609">
            <v>7806500731191</v>
          </cell>
          <cell r="F609" t="str">
            <v>BABYSEC TOA HUM PACK PREMIUM X 135</v>
          </cell>
          <cell r="H609" t="str">
            <v>HIGIENE Y CUIDADO PERSONAL</v>
          </cell>
          <cell r="I609" t="str">
            <v>TOALLAS HúMEDAS</v>
          </cell>
          <cell r="J609">
            <v>0</v>
          </cell>
        </row>
        <row r="610">
          <cell r="B610">
            <v>829471</v>
          </cell>
          <cell r="C610">
            <v>2303</v>
          </cell>
          <cell r="D610">
            <v>7806500731177</v>
          </cell>
          <cell r="F610" t="str">
            <v>BABYSEC TOA HUM PREMIUM X 45</v>
          </cell>
          <cell r="H610" t="str">
            <v>HIGIENE Y CUIDADO PERSONAL</v>
          </cell>
          <cell r="I610" t="str">
            <v>TOALLAS HúMEDAS</v>
          </cell>
          <cell r="J610">
            <v>0</v>
          </cell>
        </row>
        <row r="611">
          <cell r="B611">
            <v>829472</v>
          </cell>
          <cell r="C611">
            <v>1497</v>
          </cell>
          <cell r="D611">
            <v>7806500731184</v>
          </cell>
          <cell r="F611" t="str">
            <v>BABYSEC TOA HUM PREMIUM X 70</v>
          </cell>
          <cell r="H611" t="str">
            <v>HIGIENE Y CUIDADO PERSONAL</v>
          </cell>
          <cell r="I611" t="str">
            <v>TOALLAS HúMEDAS</v>
          </cell>
          <cell r="J611">
            <v>0</v>
          </cell>
        </row>
        <row r="612">
          <cell r="B612">
            <v>829473</v>
          </cell>
          <cell r="C612">
            <v>939</v>
          </cell>
          <cell r="D612">
            <v>7730219099122</v>
          </cell>
          <cell r="F612" t="str">
            <v>BABYSEC TOA HUM SUPER PREMIUM X 40</v>
          </cell>
          <cell r="H612" t="str">
            <v>HIGIENE Y CUIDADO PERSONAL</v>
          </cell>
          <cell r="I612" t="str">
            <v>TOALLAS HúMEDAS</v>
          </cell>
          <cell r="J612">
            <v>0</v>
          </cell>
        </row>
        <row r="613">
          <cell r="B613">
            <v>829474</v>
          </cell>
          <cell r="C613">
            <v>972</v>
          </cell>
          <cell r="D613">
            <v>7800007679703</v>
          </cell>
          <cell r="F613" t="str">
            <v>BACITRACINA/NEOMICINA UNG DER X 15 GR LAB CHILE</v>
          </cell>
          <cell r="H613" t="str">
            <v>MEDICAMENTOS</v>
          </cell>
          <cell r="I613" t="str">
            <v>ANTIINFECCIOSOS</v>
          </cell>
          <cell r="J613">
            <v>0</v>
          </cell>
        </row>
        <row r="614">
          <cell r="B614">
            <v>829475</v>
          </cell>
          <cell r="C614">
            <v>2218</v>
          </cell>
          <cell r="D614">
            <v>7800063160085</v>
          </cell>
          <cell r="F614" t="str">
            <v>BACITRACINA/NEOMICINA UNG DER X 15 GR MINTLAB</v>
          </cell>
          <cell r="H614" t="str">
            <v>MEDICAMENTOS</v>
          </cell>
          <cell r="I614" t="str">
            <v>ANTIINFECCIOSOS</v>
          </cell>
          <cell r="J614">
            <v>3</v>
          </cell>
        </row>
        <row r="615">
          <cell r="B615">
            <v>829476</v>
          </cell>
          <cell r="C615">
            <v>4401</v>
          </cell>
          <cell r="D615">
            <v>7896112103790</v>
          </cell>
          <cell r="F615" t="str">
            <v>BACLOFENO COM 10 MG X 20 VITAFARMA</v>
          </cell>
          <cell r="H615" t="str">
            <v>MEDICAMENTOS</v>
          </cell>
          <cell r="I615" t="str">
            <v>SISTEMA NERVIOSO</v>
          </cell>
          <cell r="J615">
            <v>4</v>
          </cell>
        </row>
        <row r="616">
          <cell r="B616">
            <v>829477</v>
          </cell>
          <cell r="C616">
            <v>5279</v>
          </cell>
          <cell r="D616">
            <v>7800028001606</v>
          </cell>
          <cell r="F616" t="str">
            <v>BAGOMICINA COM REC 100 MG X 15</v>
          </cell>
          <cell r="H616" t="str">
            <v>MEDICAMENTOS</v>
          </cell>
          <cell r="I616" t="str">
            <v>ANTIINFECCIOSOS</v>
          </cell>
          <cell r="J616">
            <v>0</v>
          </cell>
        </row>
        <row r="617">
          <cell r="B617">
            <v>829478</v>
          </cell>
          <cell r="C617">
            <v>5815</v>
          </cell>
          <cell r="D617">
            <v>7800028001590</v>
          </cell>
          <cell r="F617" t="str">
            <v>BAGOMICINA COM REC 50 MG X 30</v>
          </cell>
          <cell r="H617" t="str">
            <v>MEDICAMENTOS</v>
          </cell>
          <cell r="I617" t="str">
            <v>ANTIINFECCIOSOS</v>
          </cell>
          <cell r="J617">
            <v>0</v>
          </cell>
        </row>
        <row r="618">
          <cell r="B618">
            <v>829479</v>
          </cell>
          <cell r="C618">
            <v>4647</v>
          </cell>
          <cell r="D618">
            <v>7800028001873</v>
          </cell>
          <cell r="F618" t="str">
            <v>BAGOMIGRAL COM REC 2,5 MG X 10</v>
          </cell>
          <cell r="H618" t="str">
            <v>MEDICAMENTOS</v>
          </cell>
          <cell r="I618" t="str">
            <v>SISTEMA NERVIOSO</v>
          </cell>
          <cell r="J618">
            <v>2</v>
          </cell>
        </row>
        <row r="619">
          <cell r="B619">
            <v>829480</v>
          </cell>
          <cell r="C619">
            <v>3105</v>
          </cell>
          <cell r="D619">
            <v>7800028002580</v>
          </cell>
          <cell r="F619" t="str">
            <v>BAGOVIT A CRE X 100 GR</v>
          </cell>
          <cell r="H619" t="str">
            <v>DERMOCOSMéTICA</v>
          </cell>
          <cell r="I619" t="str">
            <v>CUIDADO FACIAL</v>
          </cell>
          <cell r="J619">
            <v>2</v>
          </cell>
        </row>
        <row r="620">
          <cell r="B620">
            <v>829481</v>
          </cell>
          <cell r="C620">
            <v>3043</v>
          </cell>
          <cell r="D620">
            <v>7805100002151</v>
          </cell>
          <cell r="F620" t="str">
            <v>BAJADA SUERO MACROG C/VENTEO X 1 LBF</v>
          </cell>
          <cell r="H620" t="str">
            <v>DISPOSITIVOS MéDICOS</v>
          </cell>
          <cell r="I620" t="str">
            <v>OTROS DM</v>
          </cell>
          <cell r="J620">
            <v>11</v>
          </cell>
        </row>
        <row r="621">
          <cell r="B621">
            <v>829482</v>
          </cell>
          <cell r="C621">
            <v>3871</v>
          </cell>
          <cell r="D621">
            <v>7805100005053</v>
          </cell>
          <cell r="F621" t="str">
            <v>BAJALENGUA MADERA X 100 LBF</v>
          </cell>
          <cell r="H621" t="str">
            <v>DISPOSITIVOS MéDICOS</v>
          </cell>
          <cell r="I621" t="str">
            <v>OTROS DM</v>
          </cell>
          <cell r="J621">
            <v>0</v>
          </cell>
        </row>
        <row r="622">
          <cell r="B622">
            <v>829483</v>
          </cell>
          <cell r="C622">
            <v>6475</v>
          </cell>
          <cell r="D622">
            <v>106973128263029</v>
          </cell>
          <cell r="F622" t="str">
            <v>BAJALENGUA MADERA X 100 NIPRO</v>
          </cell>
          <cell r="H622" t="str">
            <v>DISPOSITIVOS MéDICOS</v>
          </cell>
          <cell r="I622" t="str">
            <v>OTROS DM</v>
          </cell>
          <cell r="J622">
            <v>2</v>
          </cell>
        </row>
        <row r="623">
          <cell r="B623">
            <v>829484</v>
          </cell>
          <cell r="C623">
            <v>5245</v>
          </cell>
          <cell r="D623">
            <v>7804920230232</v>
          </cell>
          <cell r="F623" t="str">
            <v>BALLERINA JAB LIQ DOBLE HUM AVENA ALM X 750 ML</v>
          </cell>
          <cell r="H623" t="str">
            <v>HIGIENE Y CUIDADO PERSONAL</v>
          </cell>
          <cell r="I623" t="str">
            <v>JABONES</v>
          </cell>
          <cell r="J623">
            <v>1</v>
          </cell>
        </row>
        <row r="624">
          <cell r="B624">
            <v>829485</v>
          </cell>
          <cell r="C624">
            <v>3207</v>
          </cell>
          <cell r="D624">
            <v>7804920350176</v>
          </cell>
          <cell r="F624" t="str">
            <v>BALLERINA JAB LIQ DOBLE HUM CREMA X 350 ML</v>
          </cell>
          <cell r="H624" t="str">
            <v>HIGIENE Y CUIDADO PERSONAL</v>
          </cell>
          <cell r="I624" t="str">
            <v>JABONES</v>
          </cell>
          <cell r="J624">
            <v>0</v>
          </cell>
        </row>
        <row r="625">
          <cell r="B625">
            <v>829486</v>
          </cell>
          <cell r="C625">
            <v>5244</v>
          </cell>
          <cell r="D625">
            <v>7804920012166</v>
          </cell>
          <cell r="F625" t="str">
            <v>BALLERINA JAB LIQ DOBLE HUM YOGHURT ARAND X 750 ML</v>
          </cell>
          <cell r="H625" t="str">
            <v>HIGIENE Y CUIDADO PERSONAL</v>
          </cell>
          <cell r="I625" t="str">
            <v>JABONES</v>
          </cell>
          <cell r="J625">
            <v>0</v>
          </cell>
        </row>
        <row r="626">
          <cell r="B626">
            <v>829487</v>
          </cell>
          <cell r="C626">
            <v>4750</v>
          </cell>
          <cell r="D626">
            <v>7804920007711</v>
          </cell>
          <cell r="F626" t="str">
            <v>BALLERINA JAB LIQ ENERGY X 750 ML</v>
          </cell>
          <cell r="H626" t="str">
            <v>HIGIENE Y CUIDADO PERSONAL</v>
          </cell>
          <cell r="I626" t="str">
            <v>JABONES</v>
          </cell>
          <cell r="J626">
            <v>0</v>
          </cell>
        </row>
        <row r="627">
          <cell r="B627">
            <v>829488</v>
          </cell>
          <cell r="C627">
            <v>3208</v>
          </cell>
          <cell r="D627">
            <v>7804920002778</v>
          </cell>
          <cell r="F627" t="str">
            <v>BALLERINA JAB LIQ MANZANA MIEL X 750 ML</v>
          </cell>
          <cell r="H627" t="str">
            <v>HIGIENE Y CUIDADO PERSONAL</v>
          </cell>
          <cell r="I627" t="str">
            <v>JABONES</v>
          </cell>
          <cell r="J627">
            <v>0</v>
          </cell>
        </row>
        <row r="628">
          <cell r="B628">
            <v>829489</v>
          </cell>
          <cell r="C628">
            <v>3209</v>
          </cell>
          <cell r="D628">
            <v>7804920007728</v>
          </cell>
          <cell r="F628" t="str">
            <v>BALLERINA JAB LIQ RELAX EUC LIL X 750 ML</v>
          </cell>
          <cell r="H628" t="str">
            <v>HIGIENE Y CUIDADO PERSONAL</v>
          </cell>
          <cell r="I628" t="str">
            <v>JABONES</v>
          </cell>
          <cell r="J628">
            <v>0</v>
          </cell>
        </row>
        <row r="629">
          <cell r="B629">
            <v>829490</v>
          </cell>
          <cell r="C629">
            <v>4754</v>
          </cell>
          <cell r="D629">
            <v>7804920350855</v>
          </cell>
          <cell r="F629" t="str">
            <v>BALLERINA JAB LIQ VIOLETAS X 750 ML</v>
          </cell>
          <cell r="H629" t="str">
            <v>HIGIENE Y CUIDADO PERSONAL</v>
          </cell>
          <cell r="I629" t="str">
            <v>JABONES</v>
          </cell>
          <cell r="J629">
            <v>0</v>
          </cell>
        </row>
        <row r="630">
          <cell r="B630">
            <v>829491</v>
          </cell>
          <cell r="C630">
            <v>5944</v>
          </cell>
          <cell r="D630">
            <v>7804920002761</v>
          </cell>
          <cell r="F630" t="str">
            <v>BALLERINA JAB LIQ YOGHURT BERRIES VAINILLA X 750 ML</v>
          </cell>
          <cell r="H630" t="str">
            <v>HIGIENE Y CUIDADO PERSONAL</v>
          </cell>
          <cell r="I630" t="str">
            <v>JABONES</v>
          </cell>
          <cell r="J630">
            <v>1</v>
          </cell>
        </row>
        <row r="631">
          <cell r="B631">
            <v>829492</v>
          </cell>
          <cell r="C631">
            <v>2808</v>
          </cell>
          <cell r="D631">
            <v>7703333007274</v>
          </cell>
          <cell r="F631" t="str">
            <v>BALSAN CRE 0,05 % X 30 GR</v>
          </cell>
          <cell r="H631" t="str">
            <v>MEDICAMENTOS</v>
          </cell>
          <cell r="I631" t="str">
            <v>CORTICOIDES</v>
          </cell>
          <cell r="J631">
            <v>1</v>
          </cell>
        </row>
        <row r="632">
          <cell r="B632">
            <v>829493</v>
          </cell>
          <cell r="C632">
            <v>5054</v>
          </cell>
          <cell r="D632">
            <v>79656525243</v>
          </cell>
          <cell r="F632" t="str">
            <v>BANANA BOAT PROT SOL SP DRY SPORT FPS 50+ X 170 GR</v>
          </cell>
          <cell r="H632" t="str">
            <v>DERMOCOSMéTICA</v>
          </cell>
          <cell r="I632" t="str">
            <v>PROTECTORES SOLARES</v>
          </cell>
          <cell r="J632">
            <v>2</v>
          </cell>
        </row>
        <row r="633">
          <cell r="B633">
            <v>829494</v>
          </cell>
          <cell r="C633">
            <v>6188</v>
          </cell>
          <cell r="D633">
            <v>8809759908566</v>
          </cell>
          <cell r="F633" t="str">
            <v>BANILA CO DESMAQ CLEAN IT ZERO BALM X 50 ML</v>
          </cell>
          <cell r="H633" t="str">
            <v>DERMOCOSMéTICA</v>
          </cell>
          <cell r="I633" t="str">
            <v>DESMAQUILLANTES</v>
          </cell>
          <cell r="J633">
            <v>-5</v>
          </cell>
        </row>
        <row r="634">
          <cell r="B634">
            <v>829495</v>
          </cell>
          <cell r="C634">
            <v>6187</v>
          </cell>
          <cell r="D634">
            <v>8809759900324</v>
          </cell>
          <cell r="F634" t="str">
            <v>BANILA CO DESMAQ CLEAN IT ZERO SOOTHING X 99 ML</v>
          </cell>
          <cell r="H634" t="str">
            <v>DERMOCOSMéTICA</v>
          </cell>
          <cell r="I634" t="str">
            <v>DESMAQUILLANTES</v>
          </cell>
          <cell r="J634">
            <v>-5</v>
          </cell>
        </row>
        <row r="635">
          <cell r="B635">
            <v>855815</v>
          </cell>
          <cell r="C635">
            <v>6592</v>
          </cell>
          <cell r="D635">
            <v>8809560225814</v>
          </cell>
          <cell r="F635" t="str">
            <v>BANILA CO HELLO SUNNY FRESH SUN STICK FPS 50+ X 18,5 G</v>
          </cell>
          <cell r="H635" t="str">
            <v>DERMOCOSMéTICA</v>
          </cell>
          <cell r="I635" t="str">
            <v>PROTECTORES SOLARES</v>
          </cell>
          <cell r="J635">
            <v>-3</v>
          </cell>
        </row>
        <row r="636">
          <cell r="B636">
            <v>855816</v>
          </cell>
          <cell r="C636">
            <v>6591</v>
          </cell>
          <cell r="D636">
            <v>8800248700494</v>
          </cell>
          <cell r="F636" t="str">
            <v>BANILA CO VOL LIP PLUMPER MAXI CRYSTAL</v>
          </cell>
          <cell r="H636" t="str">
            <v>MAQUILLAJE</v>
          </cell>
          <cell r="I636" t="str">
            <v>LABIALES</v>
          </cell>
          <cell r="J636">
            <v>-2</v>
          </cell>
        </row>
        <row r="637">
          <cell r="B637">
            <v>855817</v>
          </cell>
          <cell r="C637">
            <v>6590</v>
          </cell>
          <cell r="D637">
            <v>8800248700517</v>
          </cell>
          <cell r="F637" t="str">
            <v>BANILA CO VOL LIP PLUMPER MAXI ROSY</v>
          </cell>
          <cell r="H637" t="str">
            <v>MAQUILLAJE</v>
          </cell>
          <cell r="I637" t="str">
            <v>LABIALES</v>
          </cell>
          <cell r="J637">
            <v>-2</v>
          </cell>
        </row>
        <row r="638">
          <cell r="B638">
            <v>829496</v>
          </cell>
          <cell r="C638">
            <v>3311</v>
          </cell>
          <cell r="D638">
            <v>7805633015642</v>
          </cell>
          <cell r="F638" t="str">
            <v>BASIC COTONITOS ALG X 300</v>
          </cell>
          <cell r="H638" t="str">
            <v>HIGIENE Y CUIDADO PERSONAL</v>
          </cell>
          <cell r="I638" t="str">
            <v>COTONITOS</v>
          </cell>
          <cell r="J638">
            <v>0</v>
          </cell>
        </row>
        <row r="639">
          <cell r="B639">
            <v>829497</v>
          </cell>
          <cell r="C639">
            <v>5634</v>
          </cell>
          <cell r="D639">
            <v>5010724529836</v>
          </cell>
          <cell r="F639" t="str">
            <v>BATISTE SHA SECO BARE X 200 ML</v>
          </cell>
          <cell r="H639" t="str">
            <v>HIGIENE Y CUIDADO PERSONAL</v>
          </cell>
          <cell r="I639" t="str">
            <v>SHAMPOO Y ACONDICIONADOR</v>
          </cell>
          <cell r="J639">
            <v>1</v>
          </cell>
        </row>
        <row r="640">
          <cell r="B640">
            <v>829498</v>
          </cell>
          <cell r="C640">
            <v>3020</v>
          </cell>
          <cell r="D640">
            <v>5010724527375</v>
          </cell>
          <cell r="F640" t="str">
            <v>BATISTE SHA SECO BLUSH X 200 ML</v>
          </cell>
          <cell r="H640" t="str">
            <v>HIGIENE Y CUIDADO PERSONAL</v>
          </cell>
          <cell r="I640" t="str">
            <v>SHAMPOO Y ACONDICIONADOR</v>
          </cell>
          <cell r="J640">
            <v>0</v>
          </cell>
        </row>
        <row r="641">
          <cell r="B641">
            <v>829499</v>
          </cell>
          <cell r="C641">
            <v>5633</v>
          </cell>
          <cell r="D641">
            <v>5010724526798</v>
          </cell>
          <cell r="F641" t="str">
            <v>BATISTE SHA SECO CHERRY X 200 ML</v>
          </cell>
          <cell r="H641" t="str">
            <v>HIGIENE Y CUIDADO PERSONAL</v>
          </cell>
          <cell r="I641" t="str">
            <v>SHAMPOO Y ACONDICIONADOR</v>
          </cell>
          <cell r="J641">
            <v>0</v>
          </cell>
        </row>
        <row r="642">
          <cell r="B642">
            <v>829500</v>
          </cell>
          <cell r="C642">
            <v>5919</v>
          </cell>
          <cell r="D642">
            <v>5010724530467</v>
          </cell>
          <cell r="F642" t="str">
            <v>BATISTE SHA SECO ROSE GOLD X 200 ML</v>
          </cell>
          <cell r="H642" t="str">
            <v>HIGIENE Y CUIDADO PERSONAL</v>
          </cell>
          <cell r="I642" t="str">
            <v>SHAMPOO Y ACONDICIONADOR</v>
          </cell>
          <cell r="J642">
            <v>1</v>
          </cell>
        </row>
        <row r="643">
          <cell r="B643">
            <v>829501</v>
          </cell>
          <cell r="C643">
            <v>4357</v>
          </cell>
          <cell r="D643">
            <v>5010724527511</v>
          </cell>
          <cell r="F643" t="str">
            <v>BATISTE SHA SECO TROPICAL X 200 ML</v>
          </cell>
          <cell r="H643" t="str">
            <v>HIGIENE Y CUIDADO PERSONAL</v>
          </cell>
          <cell r="I643" t="str">
            <v>SHAMPOO Y ACONDICIONADOR</v>
          </cell>
          <cell r="J643">
            <v>0</v>
          </cell>
        </row>
        <row r="644">
          <cell r="B644">
            <v>829502</v>
          </cell>
          <cell r="C644">
            <v>5066</v>
          </cell>
          <cell r="D644">
            <v>7891106000154</v>
          </cell>
          <cell r="F644" t="str">
            <v>BAYCUTEN CRE TOP X 15 GR</v>
          </cell>
          <cell r="H644" t="str">
            <v>MEDICAMENTOS</v>
          </cell>
          <cell r="I644" t="str">
            <v>CORTICOIDES</v>
          </cell>
          <cell r="J644">
            <v>0</v>
          </cell>
        </row>
        <row r="645">
          <cell r="B645">
            <v>829504</v>
          </cell>
          <cell r="C645">
            <v>4916</v>
          </cell>
          <cell r="D645">
            <v>7804679220010</v>
          </cell>
          <cell r="F645" t="str">
            <v>BE WELL JUG KALE APIO PEP X 250 ML</v>
          </cell>
          <cell r="H645" t="str">
            <v>ALIMENTOS</v>
          </cell>
          <cell r="I645" t="str">
            <v>BEBESTIBLES</v>
          </cell>
          <cell r="J645">
            <v>0</v>
          </cell>
        </row>
        <row r="646">
          <cell r="B646">
            <v>829505</v>
          </cell>
          <cell r="C646">
            <v>4917</v>
          </cell>
          <cell r="D646">
            <v>7804679220003</v>
          </cell>
          <cell r="F646" t="str">
            <v>BE WELL JUG LIM TE LEM X 250 ML</v>
          </cell>
          <cell r="H646" t="str">
            <v>ALIMENTOS</v>
          </cell>
          <cell r="I646" t="str">
            <v>BEBESTIBLES</v>
          </cell>
          <cell r="J646">
            <v>0</v>
          </cell>
        </row>
        <row r="647">
          <cell r="B647">
            <v>829506</v>
          </cell>
          <cell r="C647">
            <v>4918</v>
          </cell>
          <cell r="D647">
            <v>7804679220027</v>
          </cell>
          <cell r="F647" t="str">
            <v>BE WELL JUG PERA PLA FRU X 250 ML</v>
          </cell>
          <cell r="H647" t="str">
            <v>ALIMENTOS</v>
          </cell>
          <cell r="I647" t="str">
            <v>BEBESTIBLES</v>
          </cell>
          <cell r="J647">
            <v>0</v>
          </cell>
        </row>
        <row r="648">
          <cell r="B648">
            <v>829507</v>
          </cell>
          <cell r="C648">
            <v>4915</v>
          </cell>
          <cell r="D648">
            <v>7804679220034</v>
          </cell>
          <cell r="F648" t="str">
            <v>BE WELL JUG UVA GRA BET X 250 ML</v>
          </cell>
          <cell r="H648" t="str">
            <v>ALIMENTOS</v>
          </cell>
          <cell r="I648" t="str">
            <v>BEBESTIBLES</v>
          </cell>
          <cell r="J648">
            <v>0</v>
          </cell>
        </row>
        <row r="649">
          <cell r="B649">
            <v>829508</v>
          </cell>
          <cell r="C649">
            <v>943</v>
          </cell>
          <cell r="D649">
            <v>7803501004019</v>
          </cell>
          <cell r="F649" t="str">
            <v>BEAUTIP MAQ COL Q10 ROS MOS VITC 7 GR X 20</v>
          </cell>
          <cell r="H649" t="str">
            <v>SUPLEMENTOS</v>
          </cell>
          <cell r="I649" t="str">
            <v>PRODUCTOS NATURALES</v>
          </cell>
          <cell r="J649">
            <v>0</v>
          </cell>
        </row>
        <row r="650">
          <cell r="B650">
            <v>829509</v>
          </cell>
          <cell r="C650">
            <v>944</v>
          </cell>
          <cell r="D650">
            <v>7803501004057</v>
          </cell>
          <cell r="F650" t="str">
            <v>BEAUTIP-D SOB ARANDANO X 30</v>
          </cell>
          <cell r="H650" t="str">
            <v>SUPLEMENTOS</v>
          </cell>
          <cell r="I650" t="str">
            <v>COLáGENOS</v>
          </cell>
          <cell r="J650">
            <v>0</v>
          </cell>
        </row>
        <row r="651">
          <cell r="B651">
            <v>1004036</v>
          </cell>
          <cell r="C651">
            <v>833547</v>
          </cell>
          <cell r="D651">
            <v>8809738312728</v>
          </cell>
          <cell r="F651" t="str">
            <v>BEAUTY OF JOSEON GLOW DEEP SERUM X 30 ML</v>
          </cell>
          <cell r="H651" t="str">
            <v>DERMOCOSMéTICA</v>
          </cell>
          <cell r="I651" t="str">
            <v>CUIDADO FACIAL</v>
          </cell>
          <cell r="J651">
            <v>0</v>
          </cell>
        </row>
        <row r="652">
          <cell r="B652">
            <v>1002295</v>
          </cell>
          <cell r="C652">
            <v>833540</v>
          </cell>
          <cell r="D652">
            <v>8809738316139</v>
          </cell>
          <cell r="F652" t="str">
            <v>BEAUTY OF JOSEON REVIVE SERUM X 30 ML</v>
          </cell>
          <cell r="J652">
            <v>-2</v>
          </cell>
        </row>
        <row r="653">
          <cell r="B653">
            <v>829510</v>
          </cell>
          <cell r="C653">
            <v>3286</v>
          </cell>
          <cell r="D653">
            <v>7800068014147</v>
          </cell>
          <cell r="F653" t="str">
            <v>BEDIATIL FORTE SUS ORA 200 MG/5ML X 100 ML</v>
          </cell>
          <cell r="H653" t="str">
            <v>MEDICAMENTOS</v>
          </cell>
          <cell r="I653" t="str">
            <v>ANALGESIA</v>
          </cell>
          <cell r="J653">
            <v>3</v>
          </cell>
        </row>
        <row r="654">
          <cell r="B654">
            <v>829511</v>
          </cell>
          <cell r="C654">
            <v>945</v>
          </cell>
          <cell r="D654">
            <v>7804637360994</v>
          </cell>
          <cell r="F654" t="str">
            <v>BEEGAN CAP BEEBIOTIX DAILY X 60</v>
          </cell>
          <cell r="H654" t="str">
            <v>SUPLEMENTOS</v>
          </cell>
          <cell r="I654" t="str">
            <v>PROBIóTICOS</v>
          </cell>
          <cell r="J654">
            <v>0</v>
          </cell>
        </row>
        <row r="655">
          <cell r="B655">
            <v>829512</v>
          </cell>
          <cell r="C655">
            <v>946</v>
          </cell>
          <cell r="D655">
            <v>7804637360970</v>
          </cell>
          <cell r="F655" t="str">
            <v>BEEGAN CAP BEESMART X 30</v>
          </cell>
          <cell r="H655" t="str">
            <v>SUPLEMENTOS</v>
          </cell>
          <cell r="I655" t="str">
            <v>OMEGA 3</v>
          </cell>
          <cell r="J655">
            <v>0</v>
          </cell>
        </row>
        <row r="656">
          <cell r="B656">
            <v>829513</v>
          </cell>
          <cell r="C656">
            <v>5174</v>
          </cell>
          <cell r="D656">
            <v>7800068017483</v>
          </cell>
          <cell r="F656" t="str">
            <v>BEEZ COM 10 MG X 30</v>
          </cell>
          <cell r="H656" t="str">
            <v>SUPLEMENTOS</v>
          </cell>
          <cell r="I656" t="str">
            <v>VITAMINAS Y MINERALES</v>
          </cell>
          <cell r="J656">
            <v>1</v>
          </cell>
        </row>
        <row r="657">
          <cell r="B657">
            <v>829514</v>
          </cell>
          <cell r="C657">
            <v>6139</v>
          </cell>
          <cell r="D657">
            <v>7800068017490</v>
          </cell>
          <cell r="F657" t="str">
            <v>BEEZ COM 15 MG X 30</v>
          </cell>
          <cell r="H657" t="str">
            <v>SUPLEMENTOS</v>
          </cell>
          <cell r="I657" t="str">
            <v>VITAMINAS Y MINERALES</v>
          </cell>
          <cell r="J657">
            <v>1</v>
          </cell>
        </row>
        <row r="658">
          <cell r="B658">
            <v>829515</v>
          </cell>
          <cell r="C658">
            <v>5038</v>
          </cell>
          <cell r="D658">
            <v>7800068017506</v>
          </cell>
          <cell r="F658" t="str">
            <v>BEEZ SOL ORA GOT X 30 ML</v>
          </cell>
          <cell r="H658" t="str">
            <v>SUPLEMENTOS</v>
          </cell>
          <cell r="I658" t="str">
            <v>VITAMINAS Y MINERALES</v>
          </cell>
          <cell r="J658">
            <v>1</v>
          </cell>
        </row>
        <row r="659">
          <cell r="B659">
            <v>829516</v>
          </cell>
          <cell r="C659">
            <v>973</v>
          </cell>
          <cell r="D659">
            <v>7804620834860</v>
          </cell>
          <cell r="F659" t="str">
            <v>BENCILPENICILINA BENZATINA POL SUS INY 1.2MM UI X 1 OPKO</v>
          </cell>
          <cell r="H659" t="str">
            <v>MEDICAMENTOS</v>
          </cell>
          <cell r="I659" t="str">
            <v>ANTIINFECCIOSOS</v>
          </cell>
          <cell r="J659">
            <v>0</v>
          </cell>
        </row>
        <row r="660">
          <cell r="B660">
            <v>829517</v>
          </cell>
          <cell r="C660">
            <v>4989</v>
          </cell>
          <cell r="D660">
            <v>7800061002073</v>
          </cell>
          <cell r="F660" t="str">
            <v>BENCILPENICILINA POL SUS INY 1 MM UI X 50 BIOSANO</v>
          </cell>
          <cell r="H660" t="str">
            <v>FITOFáRMACOS</v>
          </cell>
          <cell r="I660" t="str">
            <v>ANTIINFECCIOSOS</v>
          </cell>
          <cell r="J660">
            <v>0</v>
          </cell>
        </row>
        <row r="661">
          <cell r="B661">
            <v>829518</v>
          </cell>
          <cell r="C661">
            <v>3304</v>
          </cell>
          <cell r="D661">
            <v>7802820441123</v>
          </cell>
          <cell r="F661" t="str">
            <v>BENEDICTINO AGU GASIF X 500 ML</v>
          </cell>
          <cell r="H661" t="str">
            <v>ALIMENTOS</v>
          </cell>
          <cell r="I661" t="str">
            <v>BEBESTIBLES</v>
          </cell>
          <cell r="J661">
            <v>0</v>
          </cell>
        </row>
        <row r="662">
          <cell r="B662">
            <v>829519</v>
          </cell>
          <cell r="C662">
            <v>3303</v>
          </cell>
          <cell r="D662">
            <v>7802820441000</v>
          </cell>
          <cell r="F662" t="str">
            <v>BENEDICTINO AGU SIN GAS X 500 ML</v>
          </cell>
          <cell r="H662" t="str">
            <v>ALIMENTOS</v>
          </cell>
          <cell r="I662" t="str">
            <v>BEBESTIBLES</v>
          </cell>
          <cell r="J662">
            <v>0</v>
          </cell>
        </row>
        <row r="663">
          <cell r="B663">
            <v>829520</v>
          </cell>
          <cell r="C663">
            <v>2192</v>
          </cell>
          <cell r="D663">
            <v>8433982022449</v>
          </cell>
          <cell r="F663" t="str">
            <v>BENETTON SET SISTER PINK EDT SP 80 ML + BL 75 ML</v>
          </cell>
          <cell r="H663" t="str">
            <v>MISCELáNEOS</v>
          </cell>
          <cell r="I663" t="str">
            <v>NAVIDAD</v>
          </cell>
          <cell r="J663">
            <v>0</v>
          </cell>
        </row>
        <row r="664">
          <cell r="B664">
            <v>829521</v>
          </cell>
          <cell r="C664">
            <v>2191</v>
          </cell>
          <cell r="D664">
            <v>8433982022531</v>
          </cell>
          <cell r="F664" t="str">
            <v>BENETTON SET UTD DRMS EDT 50 ML + DES SP 150 ML</v>
          </cell>
          <cell r="H664" t="str">
            <v>MISCELáNEOS</v>
          </cell>
          <cell r="I664" t="str">
            <v>NAVIDAD</v>
          </cell>
          <cell r="J664">
            <v>0</v>
          </cell>
        </row>
        <row r="665">
          <cell r="B665">
            <v>829522</v>
          </cell>
          <cell r="C665">
            <v>1599</v>
          </cell>
          <cell r="D665">
            <v>7804918451618</v>
          </cell>
          <cell r="F665" t="str">
            <v>BENTLEY COPA MENSTRUAL L X 1</v>
          </cell>
          <cell r="H665" t="str">
            <v>DISPOSITIVOS MéDICOS</v>
          </cell>
          <cell r="I665" t="str">
            <v>OTROS DM</v>
          </cell>
          <cell r="J665">
            <v>1</v>
          </cell>
        </row>
        <row r="666">
          <cell r="B666">
            <v>829523</v>
          </cell>
          <cell r="C666">
            <v>2048</v>
          </cell>
          <cell r="D666">
            <v>7804918451649</v>
          </cell>
          <cell r="F666" t="str">
            <v>BENTLEY COPA MENSTRUAL S X 1</v>
          </cell>
          <cell r="H666" t="str">
            <v>DISPOSITIVOS MéDICOS</v>
          </cell>
          <cell r="I666" t="str">
            <v>OTROS DM</v>
          </cell>
          <cell r="J666">
            <v>1</v>
          </cell>
        </row>
        <row r="667">
          <cell r="B667">
            <v>829524</v>
          </cell>
          <cell r="C667">
            <v>1600</v>
          </cell>
          <cell r="D667">
            <v>7804918452059</v>
          </cell>
          <cell r="F667" t="str">
            <v>BENTLEY COPA MENSTRUAL XS X 1</v>
          </cell>
          <cell r="H667" t="str">
            <v>DISPOSITIVOS MéDICOS</v>
          </cell>
          <cell r="I667" t="str">
            <v>OTROS DM</v>
          </cell>
          <cell r="J667">
            <v>1</v>
          </cell>
        </row>
        <row r="668">
          <cell r="B668">
            <v>829525</v>
          </cell>
          <cell r="C668">
            <v>4748</v>
          </cell>
          <cell r="D668">
            <v>7804918452547</v>
          </cell>
          <cell r="F668" t="str">
            <v>BENTLEY GEL HID CLINIC HIAL X 50 GR</v>
          </cell>
          <cell r="H668" t="str">
            <v>SALUD SEXUAL</v>
          </cell>
          <cell r="I668" t="str">
            <v>PRESERVATIVOS Y LUBRICANTES</v>
          </cell>
          <cell r="J668">
            <v>1</v>
          </cell>
        </row>
        <row r="669">
          <cell r="B669">
            <v>829526</v>
          </cell>
          <cell r="C669">
            <v>948</v>
          </cell>
          <cell r="D669">
            <v>7804918450901</v>
          </cell>
          <cell r="F669" t="str">
            <v>BENTLEY GEL LUB CHOCOLATE X 50 GR</v>
          </cell>
          <cell r="H669" t="str">
            <v>SALUD SEXUAL</v>
          </cell>
          <cell r="I669" t="str">
            <v>PRESERVATIVOS Y LUBRICANTES</v>
          </cell>
          <cell r="J669">
            <v>0</v>
          </cell>
        </row>
        <row r="670">
          <cell r="B670">
            <v>829527</v>
          </cell>
          <cell r="C670">
            <v>949</v>
          </cell>
          <cell r="D670">
            <v>7804918403419</v>
          </cell>
          <cell r="F670" t="str">
            <v>BENTLEY GEL LUB CLASSIC X 50 GR</v>
          </cell>
          <cell r="H670" t="str">
            <v>SALUD SEXUAL</v>
          </cell>
          <cell r="I670" t="str">
            <v>PRESERVATIVOS Y LUBRICANTES</v>
          </cell>
          <cell r="J670">
            <v>2</v>
          </cell>
        </row>
        <row r="671">
          <cell r="B671">
            <v>829528</v>
          </cell>
          <cell r="C671">
            <v>1601</v>
          </cell>
          <cell r="D671">
            <v>7804918500385</v>
          </cell>
          <cell r="F671" t="str">
            <v>BENTLEY GEL LUB FRUTILLA X 50 GR</v>
          </cell>
          <cell r="H671" t="str">
            <v>SALUD SEXUAL</v>
          </cell>
          <cell r="I671" t="str">
            <v>PRESERVATIVOS Y LUBRICANTES</v>
          </cell>
          <cell r="J671">
            <v>1</v>
          </cell>
        </row>
        <row r="672">
          <cell r="B672">
            <v>829529</v>
          </cell>
          <cell r="C672">
            <v>4381</v>
          </cell>
          <cell r="D672">
            <v>7804918403440</v>
          </cell>
          <cell r="F672" t="str">
            <v>BENTLEY GEL LUB HOT X 50 GR</v>
          </cell>
          <cell r="H672" t="str">
            <v>SALUD SEXUAL</v>
          </cell>
          <cell r="I672" t="str">
            <v>PRESERVATIVOS Y LUBRICANTES</v>
          </cell>
          <cell r="J672">
            <v>1</v>
          </cell>
        </row>
        <row r="673">
          <cell r="B673">
            <v>829530</v>
          </cell>
          <cell r="C673">
            <v>4382</v>
          </cell>
          <cell r="D673">
            <v>7804918452066</v>
          </cell>
          <cell r="F673" t="str">
            <v>BENTLEY GEL LUB ICE X 50 GR</v>
          </cell>
          <cell r="H673" t="str">
            <v>SALUD SEXUAL</v>
          </cell>
          <cell r="I673" t="str">
            <v>PRESERVATIVOS Y LUBRICANTES</v>
          </cell>
          <cell r="J673">
            <v>0</v>
          </cell>
        </row>
        <row r="674">
          <cell r="B674">
            <v>829531</v>
          </cell>
          <cell r="C674">
            <v>5699</v>
          </cell>
          <cell r="D674">
            <v>7804918451632</v>
          </cell>
          <cell r="F674" t="str">
            <v>BENTLEY TOA HUM INTIMAS X 20</v>
          </cell>
          <cell r="H674" t="str">
            <v>HIGIENE Y CUIDADO PERSONAL</v>
          </cell>
          <cell r="I674" t="str">
            <v>TOALLAS HúMEDAS</v>
          </cell>
          <cell r="J674">
            <v>1</v>
          </cell>
        </row>
        <row r="675">
          <cell r="B675">
            <v>829532</v>
          </cell>
          <cell r="C675">
            <v>2571</v>
          </cell>
          <cell r="D675">
            <v>7804918452028</v>
          </cell>
          <cell r="F675" t="str">
            <v>BENTLEY VASO ESTIRILIZADOR COPA MENST</v>
          </cell>
          <cell r="H675" t="str">
            <v>DISPOSITIVOS MéDICOS</v>
          </cell>
          <cell r="I675" t="str">
            <v>OTROS DM</v>
          </cell>
          <cell r="J675">
            <v>0</v>
          </cell>
        </row>
        <row r="676">
          <cell r="B676">
            <v>829533</v>
          </cell>
          <cell r="C676">
            <v>6124</v>
          </cell>
          <cell r="D676">
            <v>3499320007627</v>
          </cell>
          <cell r="F676" t="str">
            <v>BENZAC AC GEL 5% X 15 GR</v>
          </cell>
          <cell r="H676" t="str">
            <v>MEDICAMENTOS</v>
          </cell>
          <cell r="I676" t="str">
            <v>ANTIACNEICOS</v>
          </cell>
          <cell r="J676">
            <v>1</v>
          </cell>
        </row>
        <row r="677">
          <cell r="B677">
            <v>829534</v>
          </cell>
          <cell r="C677">
            <v>976</v>
          </cell>
          <cell r="D677">
            <v>7800060003095</v>
          </cell>
          <cell r="F677" t="str">
            <v>BEOF SOL OFT 0,5% X 5 ML</v>
          </cell>
          <cell r="H677" t="str">
            <v>MEDICAMENTOS</v>
          </cell>
          <cell r="I677" t="str">
            <v>OFTALMOLóGICOS</v>
          </cell>
          <cell r="J677">
            <v>1</v>
          </cell>
        </row>
        <row r="678">
          <cell r="B678">
            <v>829535</v>
          </cell>
          <cell r="C678">
            <v>5628</v>
          </cell>
          <cell r="D678">
            <v>7793640992677</v>
          </cell>
          <cell r="F678" t="str">
            <v>BEPANTHOL POM REGENERADORA X 30 GR</v>
          </cell>
          <cell r="H678" t="str">
            <v>DERMOCOSMéTICA</v>
          </cell>
          <cell r="I678" t="str">
            <v>CUIDADO CORPORAL</v>
          </cell>
          <cell r="J678">
            <v>0</v>
          </cell>
        </row>
        <row r="679">
          <cell r="B679">
            <v>829536</v>
          </cell>
          <cell r="C679">
            <v>4905</v>
          </cell>
          <cell r="D679">
            <v>7805750110435</v>
          </cell>
          <cell r="F679" t="str">
            <v>BEPANTHOL UNG X 30 GR</v>
          </cell>
          <cell r="H679" t="str">
            <v>HIGIENE Y CUIDADO PERSONAL</v>
          </cell>
          <cell r="I679" t="str">
            <v>CREMA COCEDURAS</v>
          </cell>
          <cell r="J679">
            <v>0</v>
          </cell>
        </row>
        <row r="680">
          <cell r="B680">
            <v>829537</v>
          </cell>
          <cell r="C680">
            <v>951</v>
          </cell>
          <cell r="D680">
            <v>7805750004291</v>
          </cell>
          <cell r="F680" t="str">
            <v>BEPANTHOL UNG X 50 GR</v>
          </cell>
          <cell r="H680" t="str">
            <v>HIGIENE Y CUIDADO PERSONAL</v>
          </cell>
          <cell r="I680" t="str">
            <v>CREMA COCEDURAS</v>
          </cell>
          <cell r="J680">
            <v>12</v>
          </cell>
        </row>
        <row r="681">
          <cell r="B681">
            <v>829538</v>
          </cell>
          <cell r="C681">
            <v>3632</v>
          </cell>
          <cell r="D681">
            <v>7800060011816</v>
          </cell>
          <cell r="F681" t="str">
            <v>BEQUIUM JAR X 120 ML</v>
          </cell>
          <cell r="H681" t="str">
            <v>MEDICAMENTOS</v>
          </cell>
          <cell r="I681" t="str">
            <v>RESPIRATORIO</v>
          </cell>
          <cell r="J681">
            <v>1</v>
          </cell>
        </row>
        <row r="682">
          <cell r="B682">
            <v>829539</v>
          </cell>
          <cell r="C682">
            <v>1602</v>
          </cell>
          <cell r="D682">
            <v>7809599500358</v>
          </cell>
          <cell r="F682" t="str">
            <v>BERODUAL HFA AER INH X 200 DSS</v>
          </cell>
          <cell r="H682" t="str">
            <v>MEDICAMENTOS</v>
          </cell>
          <cell r="I682" t="str">
            <v>RESPIRATORIO</v>
          </cell>
          <cell r="J682">
            <v>2</v>
          </cell>
        </row>
        <row r="683">
          <cell r="B683">
            <v>829540</v>
          </cell>
          <cell r="C683">
            <v>4169</v>
          </cell>
          <cell r="D683">
            <v>7896026304993</v>
          </cell>
          <cell r="F683" t="str">
            <v>BERODUAL SOL INH X 20 ML</v>
          </cell>
          <cell r="H683" t="str">
            <v>MEDICAMENTOS</v>
          </cell>
          <cell r="I683" t="str">
            <v>RESPIRATORIO</v>
          </cell>
          <cell r="J683">
            <v>0</v>
          </cell>
        </row>
        <row r="684">
          <cell r="B684">
            <v>829541</v>
          </cell>
          <cell r="C684">
            <v>5556</v>
          </cell>
          <cell r="D684">
            <v>7801291020196</v>
          </cell>
          <cell r="F684" t="str">
            <v>BERRYMIX POL X 20 FNL</v>
          </cell>
          <cell r="H684" t="str">
            <v>SUPLEMENTOS</v>
          </cell>
          <cell r="I684" t="str">
            <v>PRODUCTOS NATURALES</v>
          </cell>
          <cell r="J684">
            <v>4</v>
          </cell>
        </row>
        <row r="685">
          <cell r="B685">
            <v>829542</v>
          </cell>
          <cell r="C685">
            <v>1603</v>
          </cell>
          <cell r="D685">
            <v>7800068010644</v>
          </cell>
          <cell r="F685" t="str">
            <v>BERSEN COM 20 MG X 20</v>
          </cell>
          <cell r="H685" t="str">
            <v>MEDICAMENTOS</v>
          </cell>
          <cell r="I685" t="str">
            <v>CORTICOIDES</v>
          </cell>
          <cell r="J685">
            <v>0</v>
          </cell>
        </row>
        <row r="686">
          <cell r="B686">
            <v>829543</v>
          </cell>
          <cell r="C686">
            <v>3094</v>
          </cell>
          <cell r="D686">
            <v>7800068010606</v>
          </cell>
          <cell r="F686" t="str">
            <v>BERSEN SUS ORA 20 MG/5ML X 60 ML</v>
          </cell>
          <cell r="H686" t="str">
            <v>MEDICAMENTOS</v>
          </cell>
          <cell r="I686" t="str">
            <v>RESPIRATORIO</v>
          </cell>
          <cell r="J686">
            <v>5</v>
          </cell>
        </row>
        <row r="687">
          <cell r="B687">
            <v>829544</v>
          </cell>
          <cell r="C687">
            <v>921</v>
          </cell>
          <cell r="D687">
            <v>4710693250762</v>
          </cell>
          <cell r="F687" t="str">
            <v>BEST HOUSE ASPIRADOR NASAL DEPOSITO</v>
          </cell>
          <cell r="H687" t="str">
            <v>MISCELáNEOS</v>
          </cell>
          <cell r="I687" t="str">
            <v>ASPIRADOR NASAL</v>
          </cell>
          <cell r="J687">
            <v>1</v>
          </cell>
        </row>
        <row r="688">
          <cell r="B688">
            <v>829545</v>
          </cell>
          <cell r="C688">
            <v>2210</v>
          </cell>
          <cell r="D688">
            <v>8850217700376</v>
          </cell>
          <cell r="F688" t="str">
            <v>BEST HOUSE ASPIRADOR NASAL Y OIDO</v>
          </cell>
          <cell r="H688" t="str">
            <v>MISCELáNEOS</v>
          </cell>
          <cell r="I688" t="str">
            <v>ASPIRADOR NASAL</v>
          </cell>
          <cell r="J688">
            <v>0</v>
          </cell>
        </row>
        <row r="689">
          <cell r="B689">
            <v>829546</v>
          </cell>
          <cell r="C689">
            <v>933</v>
          </cell>
          <cell r="D689">
            <v>6007856026776</v>
          </cell>
          <cell r="F689" t="str">
            <v>BEST HOUSE BABERO BORDADO</v>
          </cell>
          <cell r="H689" t="str">
            <v>MISCELáNEOS</v>
          </cell>
          <cell r="I689" t="str">
            <v>BABEROS</v>
          </cell>
          <cell r="J689">
            <v>1</v>
          </cell>
        </row>
        <row r="690">
          <cell r="B690">
            <v>829547</v>
          </cell>
          <cell r="C690">
            <v>934</v>
          </cell>
          <cell r="D690">
            <v>6007856002961</v>
          </cell>
          <cell r="F690" t="str">
            <v>BEST HOUSE BABERO BORDADO ROSADO X 2</v>
          </cell>
          <cell r="H690" t="str">
            <v>MISCELáNEOS</v>
          </cell>
          <cell r="I690" t="str">
            <v>BABEROS</v>
          </cell>
          <cell r="J690">
            <v>0</v>
          </cell>
        </row>
        <row r="691">
          <cell r="B691">
            <v>829548</v>
          </cell>
          <cell r="C691">
            <v>985</v>
          </cell>
          <cell r="D691">
            <v>8859263401213</v>
          </cell>
          <cell r="F691" t="str">
            <v>BEST HOUSE CEP SILICONA ESTUCHE</v>
          </cell>
          <cell r="H691" t="str">
            <v>MISCELáNEOS</v>
          </cell>
          <cell r="I691" t="str">
            <v>ACCESORIOS BEBé</v>
          </cell>
          <cell r="J691">
            <v>0</v>
          </cell>
        </row>
        <row r="692">
          <cell r="B692">
            <v>829549</v>
          </cell>
          <cell r="C692">
            <v>996</v>
          </cell>
          <cell r="D692">
            <v>8850217000063</v>
          </cell>
          <cell r="F692" t="str">
            <v>BEST HOUSE CHUPETE MAMADERA ANCHA LENTO X 2</v>
          </cell>
          <cell r="H692" t="str">
            <v>MISCELáNEOS</v>
          </cell>
          <cell r="I692" t="str">
            <v>ACCESORIOS BEBé</v>
          </cell>
          <cell r="J692">
            <v>2</v>
          </cell>
        </row>
        <row r="693">
          <cell r="B693">
            <v>829550</v>
          </cell>
          <cell r="C693">
            <v>995</v>
          </cell>
          <cell r="D693">
            <v>8859263201165</v>
          </cell>
          <cell r="F693" t="str">
            <v>BEST HOUSE CHUPETE MAMADERA STD M X 2</v>
          </cell>
          <cell r="H693" t="str">
            <v>MISCELáNEOS</v>
          </cell>
          <cell r="I693" t="str">
            <v>ACCESORIOS BEBé</v>
          </cell>
          <cell r="J693">
            <v>0</v>
          </cell>
        </row>
        <row r="694">
          <cell r="B694">
            <v>829551</v>
          </cell>
          <cell r="C694">
            <v>2250</v>
          </cell>
          <cell r="D694">
            <v>7806125847673</v>
          </cell>
          <cell r="F694" t="str">
            <v>BEST HOUSE CHUPETE SILICONA COLOR</v>
          </cell>
          <cell r="H694" t="str">
            <v>MISCELáNEOS</v>
          </cell>
          <cell r="I694" t="str">
            <v>ACCESORIOS BEBé</v>
          </cell>
          <cell r="J694">
            <v>0</v>
          </cell>
        </row>
        <row r="695">
          <cell r="B695">
            <v>829552</v>
          </cell>
          <cell r="C695">
            <v>4930</v>
          </cell>
          <cell r="D695">
            <v>8850217008021</v>
          </cell>
          <cell r="F695" t="str">
            <v>BEST HOUSE CHUPETE SILICONA ODONT TAPA X 1</v>
          </cell>
          <cell r="H695" t="str">
            <v>MISCELáNEOS</v>
          </cell>
          <cell r="I695" t="str">
            <v>ACCESORIOS BEBé</v>
          </cell>
          <cell r="J695">
            <v>0</v>
          </cell>
        </row>
        <row r="696">
          <cell r="B696">
            <v>829553</v>
          </cell>
          <cell r="C696">
            <v>2251</v>
          </cell>
          <cell r="D696">
            <v>8850217600980</v>
          </cell>
          <cell r="F696" t="str">
            <v>BEST HOUSE CHUPETE SILICONA TAPA</v>
          </cell>
          <cell r="H696" t="str">
            <v>MISCELáNEOS</v>
          </cell>
          <cell r="I696" t="str">
            <v>ACCESORIOS BEBé</v>
          </cell>
          <cell r="J696">
            <v>1</v>
          </cell>
        </row>
        <row r="697">
          <cell r="B697">
            <v>829554</v>
          </cell>
          <cell r="C697">
            <v>1394</v>
          </cell>
          <cell r="D697">
            <v>6921199336906</v>
          </cell>
          <cell r="F697" t="str">
            <v>BEST HOUSE CORTA TRITURA PAST</v>
          </cell>
          <cell r="H697" t="str">
            <v>MISCELáNEOS</v>
          </cell>
          <cell r="I697" t="str">
            <v>ACCESORIOS MEDICAMENTOS</v>
          </cell>
          <cell r="J697">
            <v>1</v>
          </cell>
        </row>
        <row r="698">
          <cell r="B698">
            <v>829555</v>
          </cell>
          <cell r="C698">
            <v>1079</v>
          </cell>
          <cell r="D698">
            <v>5204033049257</v>
          </cell>
          <cell r="F698" t="str">
            <v>BEST HOUSE ESPONJA DE BAÑO</v>
          </cell>
          <cell r="H698" t="str">
            <v>MISCELáNEOS</v>
          </cell>
          <cell r="I698" t="str">
            <v>ESPONJAS DE BAñO</v>
          </cell>
          <cell r="J698">
            <v>0</v>
          </cell>
        </row>
        <row r="699">
          <cell r="B699">
            <v>829556</v>
          </cell>
          <cell r="C699">
            <v>1206</v>
          </cell>
          <cell r="D699">
            <v>8859263401145</v>
          </cell>
          <cell r="F699" t="str">
            <v>BEST HOUSE MAMADERA ANCHA ASA X 250 ML</v>
          </cell>
          <cell r="H699" t="str">
            <v>MISCELáNEOS</v>
          </cell>
          <cell r="I699" t="str">
            <v>MAMADERAS</v>
          </cell>
          <cell r="J699">
            <v>2</v>
          </cell>
        </row>
        <row r="700">
          <cell r="B700">
            <v>829557</v>
          </cell>
          <cell r="C700">
            <v>4437</v>
          </cell>
          <cell r="D700">
            <v>7806125542011</v>
          </cell>
          <cell r="F700" t="str">
            <v>BEST HOUSE MAMADERA PLASTICA CON ASA X 240 ML</v>
          </cell>
          <cell r="H700" t="str">
            <v>MISCELáNEOS</v>
          </cell>
          <cell r="I700" t="str">
            <v>MAMADERAS</v>
          </cell>
          <cell r="J700">
            <v>1</v>
          </cell>
        </row>
        <row r="701">
          <cell r="B701">
            <v>829558</v>
          </cell>
          <cell r="C701">
            <v>1207</v>
          </cell>
          <cell r="D701">
            <v>8859263401138</v>
          </cell>
          <cell r="F701" t="str">
            <v>BEST HOUSE MAMADERA STD ASA X 250 ML</v>
          </cell>
          <cell r="H701" t="str">
            <v>MISCELáNEOS</v>
          </cell>
          <cell r="I701" t="str">
            <v>MAMADERAS</v>
          </cell>
          <cell r="J701">
            <v>1</v>
          </cell>
        </row>
        <row r="702">
          <cell r="B702">
            <v>829559</v>
          </cell>
          <cell r="C702">
            <v>1213</v>
          </cell>
          <cell r="D702">
            <v>6906120703835</v>
          </cell>
          <cell r="F702" t="str">
            <v>BEST HOUSE MASTICADOR ENFRIABLE</v>
          </cell>
          <cell r="H702" t="str">
            <v>MISCELáNEOS</v>
          </cell>
          <cell r="I702" t="str">
            <v>MORDEDORES</v>
          </cell>
          <cell r="J702">
            <v>1</v>
          </cell>
        </row>
        <row r="703">
          <cell r="B703">
            <v>829560</v>
          </cell>
          <cell r="C703">
            <v>1227</v>
          </cell>
          <cell r="D703">
            <v>6921199300259</v>
          </cell>
          <cell r="F703" t="str">
            <v>BEST HOUSE MINI PASTILLERO 7D</v>
          </cell>
          <cell r="H703" t="str">
            <v>MISCELáNEOS</v>
          </cell>
          <cell r="I703" t="str">
            <v>ACCESORIOS MEDICAMENTOS</v>
          </cell>
          <cell r="J703">
            <v>0</v>
          </cell>
        </row>
        <row r="704">
          <cell r="B704">
            <v>829561</v>
          </cell>
          <cell r="C704">
            <v>1228</v>
          </cell>
          <cell r="D704">
            <v>8850217601109</v>
          </cell>
          <cell r="F704" t="str">
            <v>BEST HOUSE MORDEDOR AGUA</v>
          </cell>
          <cell r="H704" t="str">
            <v>MISCELáNEOS</v>
          </cell>
          <cell r="I704" t="str">
            <v>MORDEDORES</v>
          </cell>
          <cell r="J704">
            <v>2</v>
          </cell>
        </row>
        <row r="705">
          <cell r="B705">
            <v>829562</v>
          </cell>
          <cell r="C705">
            <v>1282</v>
          </cell>
          <cell r="D705">
            <v>6921199300280</v>
          </cell>
          <cell r="F705" t="str">
            <v>BEST HOUSE PASTILLERO SEMANAL</v>
          </cell>
          <cell r="H705" t="str">
            <v>MISCELáNEOS</v>
          </cell>
          <cell r="I705" t="str">
            <v>ACCESORIOS MEDICAMENTOS</v>
          </cell>
          <cell r="J705">
            <v>1</v>
          </cell>
        </row>
        <row r="706">
          <cell r="B706">
            <v>829563</v>
          </cell>
          <cell r="C706">
            <v>1306</v>
          </cell>
          <cell r="D706">
            <v>8850217700161</v>
          </cell>
          <cell r="F706" t="str">
            <v>BEST HOUSE PRENDEDOR CHUPETE</v>
          </cell>
          <cell r="H706" t="str">
            <v>MISCELáNEOS</v>
          </cell>
          <cell r="I706" t="str">
            <v>ACCESORIOS BEBé</v>
          </cell>
          <cell r="J706">
            <v>2</v>
          </cell>
        </row>
        <row r="707">
          <cell r="B707">
            <v>895053</v>
          </cell>
          <cell r="C707">
            <v>6685</v>
          </cell>
          <cell r="D707">
            <v>8859263401220</v>
          </cell>
          <cell r="F707" t="str">
            <v>BEST HOUSE SET MANICURE X 1</v>
          </cell>
          <cell r="H707" t="str">
            <v>MISCELáNEOS</v>
          </cell>
          <cell r="I707" t="str">
            <v>ACCESORIOS BEBé</v>
          </cell>
          <cell r="J707">
            <v>1</v>
          </cell>
        </row>
        <row r="708">
          <cell r="B708">
            <v>829564</v>
          </cell>
          <cell r="C708">
            <v>1383</v>
          </cell>
          <cell r="D708">
            <v>6956738716161</v>
          </cell>
          <cell r="F708" t="str">
            <v>BEST HOUSE TIJERAS BEBE TAPA</v>
          </cell>
          <cell r="H708" t="str">
            <v>MISCELáNEOS</v>
          </cell>
          <cell r="I708" t="str">
            <v>ACCESORIOS BEBé</v>
          </cell>
          <cell r="J708">
            <v>2</v>
          </cell>
        </row>
        <row r="709">
          <cell r="B709">
            <v>829565</v>
          </cell>
          <cell r="C709">
            <v>1399</v>
          </cell>
          <cell r="D709">
            <v>8850217700215</v>
          </cell>
          <cell r="F709" t="str">
            <v>BEST HOUSE VASO ANTIDERRAME ASA</v>
          </cell>
          <cell r="H709" t="str">
            <v>MISCELáNEOS</v>
          </cell>
          <cell r="I709" t="str">
            <v>MAMADERAS</v>
          </cell>
          <cell r="J709">
            <v>2</v>
          </cell>
        </row>
        <row r="710">
          <cell r="B710">
            <v>829566</v>
          </cell>
          <cell r="C710">
            <v>5554</v>
          </cell>
          <cell r="D710">
            <v>8787202211374</v>
          </cell>
          <cell r="F710" t="str">
            <v>BESTIAL XL PREWORK POL X 376 GR FNL</v>
          </cell>
          <cell r="H710" t="str">
            <v>SUPLEMENTOS</v>
          </cell>
          <cell r="I710" t="str">
            <v>DEPORTIVOS</v>
          </cell>
          <cell r="J710">
            <v>3</v>
          </cell>
        </row>
        <row r="711">
          <cell r="B711">
            <v>829567</v>
          </cell>
          <cell r="C711">
            <v>5937</v>
          </cell>
          <cell r="D711">
            <v>9015568591427</v>
          </cell>
          <cell r="F711" t="str">
            <v>BETACAROTENO CAP X 120 NATURAL FARM</v>
          </cell>
          <cell r="H711" t="str">
            <v>SUPLEMENTOS</v>
          </cell>
          <cell r="I711" t="str">
            <v>VITAMINAS Y MINERALES</v>
          </cell>
          <cell r="J711">
            <v>2</v>
          </cell>
        </row>
        <row r="712">
          <cell r="B712">
            <v>829568</v>
          </cell>
          <cell r="C712">
            <v>2349</v>
          </cell>
          <cell r="D712">
            <v>7795373000322</v>
          </cell>
          <cell r="F712" t="str">
            <v>BETACORT CASSARA SOL ORA GOT X 30 ML</v>
          </cell>
          <cell r="H712" t="str">
            <v>MEDICAMENTOS</v>
          </cell>
          <cell r="I712" t="str">
            <v>RESPIRATORIO</v>
          </cell>
          <cell r="J712">
            <v>4</v>
          </cell>
        </row>
        <row r="713">
          <cell r="B713">
            <v>829569</v>
          </cell>
          <cell r="C713">
            <v>4601</v>
          </cell>
          <cell r="D713">
            <v>7501098606943</v>
          </cell>
          <cell r="F713" t="str">
            <v>BETALOC ZOK COM LP 100 MG X 30</v>
          </cell>
          <cell r="H713" t="str">
            <v>MEDICAMENTOS</v>
          </cell>
          <cell r="I713" t="str">
            <v>CARDIOVASCULAR</v>
          </cell>
          <cell r="J713">
            <v>1</v>
          </cell>
        </row>
        <row r="714">
          <cell r="B714">
            <v>829570</v>
          </cell>
          <cell r="C714">
            <v>4602</v>
          </cell>
          <cell r="D714">
            <v>7501098607575</v>
          </cell>
          <cell r="F714" t="str">
            <v>BETALOC ZOK COM LP 25 MG X 30</v>
          </cell>
          <cell r="H714" t="str">
            <v>MEDICAMENTOS</v>
          </cell>
          <cell r="I714" t="str">
            <v>CARDIOVASCULAR</v>
          </cell>
          <cell r="J714">
            <v>1</v>
          </cell>
        </row>
        <row r="715">
          <cell r="B715">
            <v>829571</v>
          </cell>
          <cell r="C715">
            <v>2634</v>
          </cell>
          <cell r="D715">
            <v>7804650885245</v>
          </cell>
          <cell r="F715" t="str">
            <v>BETAMETASONA CRE 0,05% X 15 GR ASCEND</v>
          </cell>
          <cell r="H715" t="str">
            <v>MEDICAMENTOS</v>
          </cell>
          <cell r="I715" t="str">
            <v>CORTICOIDES</v>
          </cell>
          <cell r="J715">
            <v>0</v>
          </cell>
        </row>
        <row r="716">
          <cell r="B716">
            <v>829572</v>
          </cell>
          <cell r="C716">
            <v>1604</v>
          </cell>
          <cell r="D716">
            <v>7804620834563</v>
          </cell>
          <cell r="F716" t="str">
            <v>BETAMETASONA CRE 0,05% X 15 GR OPKO</v>
          </cell>
          <cell r="H716" t="str">
            <v>MEDICAMENTOS</v>
          </cell>
          <cell r="I716" t="str">
            <v>CORTICOIDES</v>
          </cell>
          <cell r="J716">
            <v>0</v>
          </cell>
        </row>
        <row r="717">
          <cell r="B717">
            <v>829573</v>
          </cell>
          <cell r="C717">
            <v>5460</v>
          </cell>
          <cell r="D717">
            <v>7804673040256</v>
          </cell>
          <cell r="F717" t="str">
            <v>BETAMETASONA CRE TOP 0,05% X 15 GR MDC</v>
          </cell>
          <cell r="H717" t="str">
            <v>MEDICAMENTOS</v>
          </cell>
          <cell r="I717" t="str">
            <v>CORTICOIDES</v>
          </cell>
          <cell r="J717">
            <v>6</v>
          </cell>
        </row>
        <row r="718">
          <cell r="B718">
            <v>829574</v>
          </cell>
          <cell r="C718">
            <v>6508</v>
          </cell>
          <cell r="D718">
            <v>7800061050180</v>
          </cell>
          <cell r="F718" t="str">
            <v>BETAMETASONA SOL INY 4 MG/ML X 1 BIOSANO</v>
          </cell>
          <cell r="H718" t="str">
            <v>MEDICAMENTOS</v>
          </cell>
          <cell r="I718" t="str">
            <v>CORTICOIDES</v>
          </cell>
          <cell r="J718">
            <v>0</v>
          </cell>
        </row>
        <row r="719">
          <cell r="B719">
            <v>1407492</v>
          </cell>
          <cell r="C719">
            <v>7062</v>
          </cell>
          <cell r="D719">
            <v>7707236125776</v>
          </cell>
          <cell r="F719" t="str">
            <v>BETAMETASONA SOL INY 4 MG/ML X 1 VITALIS</v>
          </cell>
          <cell r="H719" t="str">
            <v>MEDICAMENTOS</v>
          </cell>
          <cell r="I719" t="str">
            <v>CORTICOIDES</v>
          </cell>
          <cell r="J719">
            <v>6</v>
          </cell>
        </row>
        <row r="720">
          <cell r="B720">
            <v>829575</v>
          </cell>
          <cell r="C720">
            <v>975</v>
          </cell>
          <cell r="D720">
            <v>7800061001212</v>
          </cell>
          <cell r="F720" t="str">
            <v>BETAMETASONA SOL INY 4 MG/ML X 5 BIOSANO</v>
          </cell>
          <cell r="H720" t="str">
            <v>MEDICAMENTOS</v>
          </cell>
          <cell r="I720" t="str">
            <v>CORTICOIDES</v>
          </cell>
          <cell r="J720">
            <v>0</v>
          </cell>
        </row>
        <row r="721">
          <cell r="B721">
            <v>829576</v>
          </cell>
          <cell r="C721">
            <v>5780</v>
          </cell>
          <cell r="D721" t="str">
            <v>P00339</v>
          </cell>
          <cell r="F721" t="str">
            <v>BETAMETASONA SOL INY IM/IV 4 MG/ML X 5 VITALIS</v>
          </cell>
          <cell r="H721" t="str">
            <v>MEDICAMENTOS</v>
          </cell>
          <cell r="I721" t="str">
            <v>CORTICOIDES</v>
          </cell>
          <cell r="J721">
            <v>0</v>
          </cell>
        </row>
        <row r="722">
          <cell r="B722">
            <v>829577</v>
          </cell>
          <cell r="C722">
            <v>1605</v>
          </cell>
          <cell r="D722">
            <v>7800007155986</v>
          </cell>
          <cell r="F722" t="str">
            <v>BETAMETASONA UNG 0,05% X 15 GR LAB CHILE</v>
          </cell>
          <cell r="H722" t="str">
            <v>MEDICAMENTOS</v>
          </cell>
          <cell r="I722" t="str">
            <v>CORTICOIDES</v>
          </cell>
          <cell r="J722">
            <v>3</v>
          </cell>
        </row>
        <row r="723">
          <cell r="B723">
            <v>829578</v>
          </cell>
          <cell r="C723">
            <v>1606</v>
          </cell>
          <cell r="D723">
            <v>7800007143389</v>
          </cell>
          <cell r="F723" t="str">
            <v>BETAMETASONA/NEOMICINA UNG X 10 GR LAB CHILE</v>
          </cell>
          <cell r="H723" t="str">
            <v>MEDICAMENTOS</v>
          </cell>
          <cell r="I723" t="str">
            <v>ANTIINFECCIOSOS</v>
          </cell>
          <cell r="J723">
            <v>2</v>
          </cell>
        </row>
        <row r="724">
          <cell r="B724">
            <v>829579</v>
          </cell>
          <cell r="C724">
            <v>6526</v>
          </cell>
          <cell r="D724">
            <v>658325429206</v>
          </cell>
          <cell r="F724" t="str">
            <v>BETANOX PLUS CAP X 180 WELLPLUS</v>
          </cell>
          <cell r="H724" t="str">
            <v>SUPLEMENTOS</v>
          </cell>
          <cell r="I724" t="str">
            <v>PRODUCTOS NATURALES</v>
          </cell>
          <cell r="J724">
            <v>-1</v>
          </cell>
        </row>
        <row r="725">
          <cell r="B725">
            <v>829580</v>
          </cell>
          <cell r="C725">
            <v>4006</v>
          </cell>
          <cell r="D725">
            <v>7891317131821</v>
          </cell>
          <cell r="F725" t="str">
            <v>BETAVOL SUS INY 5+2MG/ML X 1</v>
          </cell>
          <cell r="H725" t="str">
            <v>MEDICAMENTOS</v>
          </cell>
          <cell r="I725" t="str">
            <v>CORTICOIDES</v>
          </cell>
          <cell r="J725">
            <v>2</v>
          </cell>
        </row>
        <row r="726">
          <cell r="B726">
            <v>829581</v>
          </cell>
          <cell r="C726">
            <v>1171</v>
          </cell>
          <cell r="D726">
            <v>8412122070229</v>
          </cell>
          <cell r="F726" t="str">
            <v>BETER CORTAUÑAS BEBE MINICURE CON LIMA</v>
          </cell>
          <cell r="H726" t="str">
            <v>MISCELáNEOS</v>
          </cell>
          <cell r="I726" t="str">
            <v>ACCESORIOS BEBé</v>
          </cell>
          <cell r="J726">
            <v>1</v>
          </cell>
        </row>
        <row r="727">
          <cell r="B727">
            <v>829582</v>
          </cell>
          <cell r="C727">
            <v>1037</v>
          </cell>
          <cell r="D727">
            <v>8412122070205</v>
          </cell>
          <cell r="F727" t="str">
            <v>BETER CORTAUÑAS MANICURA DEPOSITO</v>
          </cell>
          <cell r="H727" t="str">
            <v>MAQUILLAJE</v>
          </cell>
          <cell r="I727" t="str">
            <v>ACCESORIOS MAQUILLAJE</v>
          </cell>
          <cell r="J727">
            <v>0</v>
          </cell>
        </row>
        <row r="728">
          <cell r="B728">
            <v>829583</v>
          </cell>
          <cell r="C728">
            <v>1080</v>
          </cell>
          <cell r="D728">
            <v>8412122220372</v>
          </cell>
          <cell r="F728" t="str">
            <v>BETER ESPONJA DESMAQ CELULOSA</v>
          </cell>
          <cell r="H728" t="str">
            <v>DERMOCOSMéTICA</v>
          </cell>
          <cell r="I728" t="str">
            <v>ACCESORIOS DERMOCOSMéTICA</v>
          </cell>
          <cell r="J728">
            <v>1</v>
          </cell>
        </row>
        <row r="729">
          <cell r="B729">
            <v>829584</v>
          </cell>
          <cell r="C729">
            <v>1192</v>
          </cell>
          <cell r="D729">
            <v>8412122340049</v>
          </cell>
          <cell r="F729" t="str">
            <v>BETER LIMA CORINDON X 4</v>
          </cell>
          <cell r="H729" t="str">
            <v>HIGIENE Y CUIDADO PERSONAL</v>
          </cell>
          <cell r="I729" t="str">
            <v>ACCESORIOS HIGIENE</v>
          </cell>
          <cell r="J729">
            <v>0</v>
          </cell>
        </row>
        <row r="730">
          <cell r="B730">
            <v>829585</v>
          </cell>
          <cell r="C730">
            <v>1295</v>
          </cell>
          <cell r="D730">
            <v>8412122090203</v>
          </cell>
          <cell r="F730" t="str">
            <v>BETER PINZA CEJA PUNTA INCLINADA</v>
          </cell>
          <cell r="H730" t="str">
            <v>MAQUILLAJE</v>
          </cell>
          <cell r="I730" t="str">
            <v>ACCESORIOS MAQUILLAJE</v>
          </cell>
          <cell r="J730">
            <v>0</v>
          </cell>
        </row>
        <row r="731">
          <cell r="B731">
            <v>829586</v>
          </cell>
          <cell r="C731">
            <v>1607</v>
          </cell>
          <cell r="D731">
            <v>7891317006396</v>
          </cell>
          <cell r="F731" t="str">
            <v>BETINA COM 16 MG X 30</v>
          </cell>
          <cell r="H731" t="str">
            <v>MEDICAMENTOS</v>
          </cell>
          <cell r="I731" t="str">
            <v>SISTEMA NERVIOSO</v>
          </cell>
          <cell r="J731">
            <v>1</v>
          </cell>
        </row>
        <row r="732">
          <cell r="B732">
            <v>829587</v>
          </cell>
          <cell r="C732">
            <v>1608</v>
          </cell>
          <cell r="D732">
            <v>7891317006419</v>
          </cell>
          <cell r="F732" t="str">
            <v>BETINA COM 24 MG X 30</v>
          </cell>
          <cell r="H732" t="str">
            <v>MEDICAMENTOS</v>
          </cell>
          <cell r="I732" t="str">
            <v>SISTEMA NERVIOSO</v>
          </cell>
          <cell r="J732">
            <v>0</v>
          </cell>
        </row>
        <row r="733">
          <cell r="B733">
            <v>829588</v>
          </cell>
          <cell r="C733">
            <v>2810</v>
          </cell>
          <cell r="D733">
            <v>7800008000049</v>
          </cell>
          <cell r="F733" t="str">
            <v>BETIS COM REC 10 MG X 30</v>
          </cell>
          <cell r="H733" t="str">
            <v>MEDICAMENTOS</v>
          </cell>
          <cell r="I733" t="str">
            <v>PSICOTRóPICOS</v>
          </cell>
          <cell r="J733">
            <v>14</v>
          </cell>
        </row>
        <row r="734">
          <cell r="B734">
            <v>829589</v>
          </cell>
          <cell r="C734">
            <v>2809</v>
          </cell>
          <cell r="D734">
            <v>7800008000032</v>
          </cell>
          <cell r="F734" t="str">
            <v>BETIS COM REC 5 MG X 30</v>
          </cell>
          <cell r="H734" t="str">
            <v>MEDICAMENTOS</v>
          </cell>
          <cell r="I734" t="str">
            <v>PSICOTRóPICOS</v>
          </cell>
          <cell r="J734">
            <v>6</v>
          </cell>
        </row>
        <row r="735">
          <cell r="B735">
            <v>829590</v>
          </cell>
          <cell r="C735">
            <v>2081</v>
          </cell>
          <cell r="D735">
            <v>7804918410592</v>
          </cell>
          <cell r="F735" t="str">
            <v>BEVITEX SOL ORA GOT 5 MG/ML X 20 ML</v>
          </cell>
          <cell r="H735" t="str">
            <v>MEDICAMENTOS</v>
          </cell>
          <cell r="I735" t="str">
            <v>GASTROINTESTINAL</v>
          </cell>
          <cell r="J735">
            <v>8</v>
          </cell>
        </row>
        <row r="736">
          <cell r="B736">
            <v>829591</v>
          </cell>
          <cell r="C736">
            <v>4883</v>
          </cell>
          <cell r="D736">
            <v>70330178717</v>
          </cell>
          <cell r="F736" t="str">
            <v>BIC MAQ AFE DOBLE HOJA X 2</v>
          </cell>
          <cell r="H736" t="str">
            <v>HIGIENE Y CUIDADO PERSONAL</v>
          </cell>
          <cell r="I736" t="str">
            <v>AFEITADO</v>
          </cell>
          <cell r="J736">
            <v>4</v>
          </cell>
        </row>
        <row r="737">
          <cell r="B737">
            <v>829592</v>
          </cell>
          <cell r="C737">
            <v>6102</v>
          </cell>
          <cell r="D737">
            <v>9980808887007</v>
          </cell>
          <cell r="F737" t="str">
            <v>BICARBONATO DE SODIO BOLSA X 250 GR QUIMNATURA</v>
          </cell>
          <cell r="H737" t="str">
            <v>MEDICAMENTOS</v>
          </cell>
          <cell r="I737" t="str">
            <v>GASTROINTESTINAL</v>
          </cell>
          <cell r="J737">
            <v>0</v>
          </cell>
        </row>
        <row r="738">
          <cell r="B738">
            <v>829593</v>
          </cell>
          <cell r="C738">
            <v>953</v>
          </cell>
          <cell r="D738">
            <v>7806130008373</v>
          </cell>
          <cell r="F738" t="str">
            <v>BICARBONATO DE SODIO BOLSA X 250 GR REUTTER</v>
          </cell>
          <cell r="H738" t="str">
            <v>MEDICAMENTOS</v>
          </cell>
          <cell r="I738" t="str">
            <v>GASTROINTESTINAL</v>
          </cell>
          <cell r="J738">
            <v>4</v>
          </cell>
        </row>
        <row r="739">
          <cell r="B739">
            <v>829594</v>
          </cell>
          <cell r="C739">
            <v>3802</v>
          </cell>
          <cell r="D739">
            <v>7806130010468</v>
          </cell>
          <cell r="F739" t="str">
            <v>BICARBONATO DE SODIO POTE X 250 GR REUTTER</v>
          </cell>
          <cell r="H739" t="str">
            <v>MEDICAMENTOS</v>
          </cell>
          <cell r="I739" t="str">
            <v>GASTROINTESTINAL</v>
          </cell>
          <cell r="J739">
            <v>0</v>
          </cell>
        </row>
        <row r="740">
          <cell r="B740">
            <v>829595</v>
          </cell>
          <cell r="C740">
            <v>2501</v>
          </cell>
          <cell r="D740">
            <v>7800044001598</v>
          </cell>
          <cell r="F740" t="str">
            <v>BICARBONATO DE SODIO X 100 GR VALMA</v>
          </cell>
          <cell r="H740" t="str">
            <v>MEDICAMENTOS</v>
          </cell>
          <cell r="I740" t="str">
            <v>GASTROINTESTINAL</v>
          </cell>
          <cell r="J740">
            <v>4</v>
          </cell>
        </row>
        <row r="741">
          <cell r="B741">
            <v>829596</v>
          </cell>
          <cell r="C741">
            <v>4495</v>
          </cell>
          <cell r="D741">
            <v>7800046005617</v>
          </cell>
          <cell r="F741" t="str">
            <v>BILATEN-D COM 16/12,5 MG X 30</v>
          </cell>
          <cell r="H741" t="str">
            <v>MEDICAMENTOS</v>
          </cell>
          <cell r="I741" t="str">
            <v>CARDIOVASCULAR</v>
          </cell>
          <cell r="J741">
            <v>3</v>
          </cell>
        </row>
        <row r="742">
          <cell r="B742">
            <v>829597</v>
          </cell>
          <cell r="C742">
            <v>4835</v>
          </cell>
          <cell r="D742">
            <v>7805750003645</v>
          </cell>
          <cell r="F742" t="str">
            <v>BILAXIL GRANUL X 400 GR</v>
          </cell>
          <cell r="H742" t="str">
            <v>FITOFáRMACOS</v>
          </cell>
          <cell r="I742" t="str">
            <v>GASTROINTESTINAL</v>
          </cell>
          <cell r="J742">
            <v>0</v>
          </cell>
        </row>
        <row r="743">
          <cell r="B743">
            <v>829598</v>
          </cell>
          <cell r="C743">
            <v>1609</v>
          </cell>
          <cell r="D743">
            <v>8436024610116</v>
          </cell>
          <cell r="F743" t="str">
            <v>BILIDREN COM 20 MG X 30</v>
          </cell>
          <cell r="H743" t="str">
            <v>MEDICAMENTOS</v>
          </cell>
          <cell r="I743" t="str">
            <v>ALERGIAS</v>
          </cell>
          <cell r="J743">
            <v>5</v>
          </cell>
        </row>
        <row r="744">
          <cell r="B744">
            <v>829599</v>
          </cell>
          <cell r="C744">
            <v>4426</v>
          </cell>
          <cell r="D744">
            <v>8436024613407</v>
          </cell>
          <cell r="F744" t="str">
            <v>BILIDREN COM BUC 10 MG X 30</v>
          </cell>
          <cell r="H744" t="str">
            <v>MEDICAMENTOS</v>
          </cell>
          <cell r="I744" t="str">
            <v>ALERGIAS</v>
          </cell>
          <cell r="J744">
            <v>3</v>
          </cell>
        </row>
        <row r="745">
          <cell r="B745">
            <v>829600</v>
          </cell>
          <cell r="C745">
            <v>3657</v>
          </cell>
          <cell r="D745">
            <v>8436024613414</v>
          </cell>
          <cell r="F745" t="str">
            <v>BILIDREN SOL ORA 2,5 MG/ML X 120 ML</v>
          </cell>
          <cell r="H745" t="str">
            <v>MEDICAMENTOS</v>
          </cell>
          <cell r="I745" t="str">
            <v>ALERGIAS</v>
          </cell>
          <cell r="J745">
            <v>0</v>
          </cell>
        </row>
        <row r="746">
          <cell r="B746">
            <v>829601</v>
          </cell>
          <cell r="C746">
            <v>2353</v>
          </cell>
          <cell r="D746">
            <v>7800007807304</v>
          </cell>
          <cell r="F746" t="str">
            <v>BINAX CAP GRA 30 MG X 28</v>
          </cell>
          <cell r="H746" t="str">
            <v>MEDICAMENTOS</v>
          </cell>
          <cell r="I746" t="str">
            <v>SISTEMA NERVIOSO</v>
          </cell>
          <cell r="J746">
            <v>0</v>
          </cell>
        </row>
        <row r="747">
          <cell r="B747">
            <v>829602</v>
          </cell>
          <cell r="C747">
            <v>4147</v>
          </cell>
          <cell r="D747">
            <v>6001159116431</v>
          </cell>
          <cell r="F747" t="str">
            <v>BIO-OIL X 25 ML</v>
          </cell>
          <cell r="H747" t="str">
            <v>DERMOCOSMéTICA</v>
          </cell>
          <cell r="I747" t="str">
            <v>CUIDADO CORPORAL</v>
          </cell>
          <cell r="J747">
            <v>0</v>
          </cell>
        </row>
        <row r="748">
          <cell r="B748">
            <v>829603</v>
          </cell>
          <cell r="C748">
            <v>4534</v>
          </cell>
          <cell r="D748">
            <v>6001159111702</v>
          </cell>
          <cell r="F748" t="str">
            <v>BIO-OIL X 60 ML</v>
          </cell>
          <cell r="H748" t="str">
            <v>DERMOCOSMéTICA</v>
          </cell>
          <cell r="I748" t="str">
            <v>CUIDADO CORPORAL</v>
          </cell>
          <cell r="J748">
            <v>3</v>
          </cell>
        </row>
        <row r="749">
          <cell r="B749">
            <v>829604</v>
          </cell>
          <cell r="C749">
            <v>4957</v>
          </cell>
          <cell r="D749">
            <v>7800006005220</v>
          </cell>
          <cell r="F749" t="str">
            <v>BIO-POWER POL ORA X 100 GR</v>
          </cell>
          <cell r="H749" t="str">
            <v>VETERINARIOS</v>
          </cell>
          <cell r="I749" t="str">
            <v>SUPLEMENTOS</v>
          </cell>
          <cell r="J749">
            <v>1</v>
          </cell>
        </row>
        <row r="750">
          <cell r="B750">
            <v>829605</v>
          </cell>
          <cell r="C750">
            <v>4409</v>
          </cell>
          <cell r="D750">
            <v>7804656600538</v>
          </cell>
          <cell r="F750" t="str">
            <v>BIOBACTRO COM VAG X 12</v>
          </cell>
          <cell r="H750" t="str">
            <v>MEDICAMENTOS</v>
          </cell>
          <cell r="I750" t="str">
            <v>HORMONALES</v>
          </cell>
          <cell r="J750">
            <v>0</v>
          </cell>
        </row>
        <row r="751">
          <cell r="B751">
            <v>829606</v>
          </cell>
          <cell r="C751">
            <v>2471</v>
          </cell>
          <cell r="D751">
            <v>3401396991779</v>
          </cell>
          <cell r="F751" t="str">
            <v>BIODERMA AGU MICEL SENSIBIO H2O DISP X 500 ML</v>
          </cell>
          <cell r="H751" t="str">
            <v>DERMOCOSMéTICA</v>
          </cell>
          <cell r="I751" t="str">
            <v>DESMAQUILLANTES</v>
          </cell>
          <cell r="J751">
            <v>0</v>
          </cell>
        </row>
        <row r="752">
          <cell r="B752">
            <v>829607</v>
          </cell>
          <cell r="C752">
            <v>3307</v>
          </cell>
          <cell r="D752">
            <v>3401345935571</v>
          </cell>
          <cell r="F752" t="str">
            <v>BIODERMA AGU MICEL SENSIBIO H2O X 500 ML</v>
          </cell>
          <cell r="H752" t="str">
            <v>DERMOCOSMéTICA</v>
          </cell>
          <cell r="I752" t="str">
            <v>DESMAQUILLANTES</v>
          </cell>
          <cell r="J752">
            <v>3</v>
          </cell>
        </row>
        <row r="753">
          <cell r="B753">
            <v>829608</v>
          </cell>
          <cell r="C753">
            <v>1610</v>
          </cell>
          <cell r="D753">
            <v>7800004001798</v>
          </cell>
          <cell r="F753" t="str">
            <v>BIOFLORA CAP 250 MG X 10</v>
          </cell>
          <cell r="H753" t="str">
            <v>MEDICAMENTOS</v>
          </cell>
          <cell r="I753" t="str">
            <v>GASTROINTESTINAL</v>
          </cell>
          <cell r="J753">
            <v>6</v>
          </cell>
        </row>
        <row r="754">
          <cell r="B754">
            <v>829609</v>
          </cell>
          <cell r="C754">
            <v>1611</v>
          </cell>
          <cell r="D754">
            <v>7800004001781</v>
          </cell>
          <cell r="F754" t="str">
            <v>BIOFLORA SBR 250 MG X 10</v>
          </cell>
          <cell r="H754" t="str">
            <v>MEDICAMENTOS</v>
          </cell>
          <cell r="I754" t="str">
            <v>GASTROINTESTINAL</v>
          </cell>
          <cell r="J754">
            <v>6</v>
          </cell>
        </row>
        <row r="755">
          <cell r="B755">
            <v>829610</v>
          </cell>
          <cell r="C755">
            <v>4690</v>
          </cell>
          <cell r="D755">
            <v>7350012555153</v>
          </cell>
          <cell r="F755" t="str">
            <v>BIOGAIA COM MAS VITAMINA D X 30</v>
          </cell>
          <cell r="H755" t="str">
            <v>SUPLEMENTOS</v>
          </cell>
          <cell r="I755" t="str">
            <v>PROBIóTICOS</v>
          </cell>
          <cell r="J755">
            <v>1</v>
          </cell>
        </row>
        <row r="756">
          <cell r="B756">
            <v>829611</v>
          </cell>
          <cell r="C756">
            <v>2994</v>
          </cell>
          <cell r="D756">
            <v>7350012551292</v>
          </cell>
          <cell r="F756" t="str">
            <v>BIOGAIA COM MAS X 30</v>
          </cell>
          <cell r="H756" t="str">
            <v>SUPLEMENTOS</v>
          </cell>
          <cell r="I756" t="str">
            <v>PROBIóTICOS</v>
          </cell>
          <cell r="J756">
            <v>2</v>
          </cell>
        </row>
        <row r="757">
          <cell r="B757">
            <v>829612</v>
          </cell>
          <cell r="C757">
            <v>2995</v>
          </cell>
          <cell r="D757">
            <v>7800026006979</v>
          </cell>
          <cell r="F757" t="str">
            <v>BIOGAIA GTI COM MAS X 30</v>
          </cell>
          <cell r="H757" t="str">
            <v>SUPLEMENTOS</v>
          </cell>
          <cell r="I757" t="str">
            <v>PROBIóTICOS</v>
          </cell>
          <cell r="J757">
            <v>2</v>
          </cell>
        </row>
        <row r="758">
          <cell r="B758">
            <v>829613</v>
          </cell>
          <cell r="C758">
            <v>954</v>
          </cell>
          <cell r="D758">
            <v>7800026006962</v>
          </cell>
          <cell r="F758" t="str">
            <v>BIOGAIA SOL ORA GOT VITAMINA D X 5 ML</v>
          </cell>
          <cell r="H758" t="str">
            <v>SUPLEMENTOS</v>
          </cell>
          <cell r="I758" t="str">
            <v>PROBIóTICOS</v>
          </cell>
          <cell r="J758">
            <v>9</v>
          </cell>
        </row>
        <row r="759">
          <cell r="B759">
            <v>829614</v>
          </cell>
          <cell r="C759">
            <v>2996</v>
          </cell>
          <cell r="D759">
            <v>7800026006818</v>
          </cell>
          <cell r="F759" t="str">
            <v>BIOGAIA SOL ORA GOT X 5 ML</v>
          </cell>
          <cell r="H759" t="str">
            <v>SUPLEMENTOS</v>
          </cell>
          <cell r="I759" t="str">
            <v>PROBIóTICOS</v>
          </cell>
          <cell r="J759">
            <v>11</v>
          </cell>
        </row>
        <row r="760">
          <cell r="B760">
            <v>829615</v>
          </cell>
          <cell r="C760">
            <v>6233</v>
          </cell>
          <cell r="D760">
            <v>7804918402580</v>
          </cell>
          <cell r="F760" t="str">
            <v>BIOGEL SHA 2% X 150 ML</v>
          </cell>
          <cell r="H760" t="str">
            <v>MEDICAMENTOS</v>
          </cell>
          <cell r="I760" t="str">
            <v>ANTIINFECCIOSOS</v>
          </cell>
          <cell r="J760">
            <v>11</v>
          </cell>
        </row>
        <row r="761">
          <cell r="B761">
            <v>829616</v>
          </cell>
          <cell r="C761">
            <v>3860</v>
          </cell>
          <cell r="D761">
            <v>8697711700064</v>
          </cell>
          <cell r="F761" t="str">
            <v>BIOHERAPY CRE CONT OJOS BRIGHTENING X 15 ML</v>
          </cell>
          <cell r="H761" t="str">
            <v>DERMOCOSMéTICA</v>
          </cell>
          <cell r="I761" t="str">
            <v>CONTORNO OJOS</v>
          </cell>
          <cell r="J761">
            <v>4</v>
          </cell>
        </row>
        <row r="762">
          <cell r="B762">
            <v>1273955</v>
          </cell>
          <cell r="C762">
            <v>7023</v>
          </cell>
          <cell r="D762">
            <v>8697711020155</v>
          </cell>
          <cell r="F762" t="str">
            <v>BIOHERAPY CRE CONT OJOS SUPER EYE X 20 ML</v>
          </cell>
          <cell r="H762" t="str">
            <v>DERMOCOSMéTICA</v>
          </cell>
          <cell r="I762" t="str">
            <v>CONTORNO OJOS</v>
          </cell>
          <cell r="J762">
            <v>2</v>
          </cell>
        </row>
        <row r="763">
          <cell r="B763">
            <v>829617</v>
          </cell>
          <cell r="C763">
            <v>5424</v>
          </cell>
          <cell r="D763">
            <v>8697711700057</v>
          </cell>
          <cell r="F763" t="str">
            <v>BIOHERAPY CRE FACIAL ACLARANTE X 55 ML</v>
          </cell>
          <cell r="H763" t="str">
            <v>DERMOCOSMéTICA</v>
          </cell>
          <cell r="I763" t="str">
            <v>CUIDADO FACIAL</v>
          </cell>
          <cell r="J763">
            <v>1</v>
          </cell>
        </row>
        <row r="764">
          <cell r="B764">
            <v>829618</v>
          </cell>
          <cell r="C764">
            <v>3866</v>
          </cell>
          <cell r="D764">
            <v>8697711701061</v>
          </cell>
          <cell r="F764" t="str">
            <v>BIOHERAPY CRE FACIAL CALMANTE X 55 ML</v>
          </cell>
          <cell r="H764" t="str">
            <v>DERMOCOSMéTICA</v>
          </cell>
          <cell r="I764" t="str">
            <v>CUIDADO FACIAL</v>
          </cell>
          <cell r="J764">
            <v>2</v>
          </cell>
        </row>
        <row r="765">
          <cell r="B765">
            <v>829619</v>
          </cell>
          <cell r="C765">
            <v>3865</v>
          </cell>
          <cell r="D765">
            <v>8697711701054</v>
          </cell>
          <cell r="F765" t="str">
            <v>BIOHERAPY CRE FACIAL PURIFICANTE X 55 ML</v>
          </cell>
          <cell r="H765" t="str">
            <v>DERMOCOSMéTICA</v>
          </cell>
          <cell r="I765" t="str">
            <v>CUIDADO FACIAL</v>
          </cell>
          <cell r="J765">
            <v>1</v>
          </cell>
        </row>
        <row r="766">
          <cell r="B766">
            <v>829620</v>
          </cell>
          <cell r="C766">
            <v>4064</v>
          </cell>
          <cell r="D766">
            <v>8697711701078</v>
          </cell>
          <cell r="F766" t="str">
            <v>BIOHERAPY CRE FACIAL REJUVENECEDORA X 55 ML</v>
          </cell>
          <cell r="H766" t="str">
            <v>DERMOCOSMéTICA</v>
          </cell>
          <cell r="I766" t="str">
            <v>CUIDADO FACIAL</v>
          </cell>
          <cell r="J766">
            <v>4</v>
          </cell>
        </row>
        <row r="767">
          <cell r="B767">
            <v>829621</v>
          </cell>
          <cell r="C767">
            <v>6017</v>
          </cell>
          <cell r="D767">
            <v>8697711020148</v>
          </cell>
          <cell r="F767" t="str">
            <v>BIOHERAPY CRE FACIAL SUPER HYDRATOR X 50 ML</v>
          </cell>
          <cell r="H767" t="str">
            <v>DERMOCOSMéTICA</v>
          </cell>
          <cell r="I767" t="str">
            <v>CUIDADO FACIAL</v>
          </cell>
          <cell r="J767">
            <v>4</v>
          </cell>
        </row>
        <row r="768">
          <cell r="B768">
            <v>829622</v>
          </cell>
          <cell r="C768">
            <v>4845</v>
          </cell>
          <cell r="D768">
            <v>8697711700019</v>
          </cell>
          <cell r="F768" t="str">
            <v>BIOHERAPY CRE MANOS ARGAN X 60 ML</v>
          </cell>
          <cell r="H768" t="str">
            <v>DERMOCOSMéTICA</v>
          </cell>
          <cell r="I768" t="str">
            <v>CREMA MANOS</v>
          </cell>
          <cell r="J768">
            <v>0</v>
          </cell>
        </row>
        <row r="769">
          <cell r="B769">
            <v>855818</v>
          </cell>
          <cell r="C769">
            <v>6617</v>
          </cell>
          <cell r="D769">
            <v>8697711020124</v>
          </cell>
          <cell r="F769" t="str">
            <v>BIOHERAPY GEL CRE FACIAL SUPER GLOW X 50 ML</v>
          </cell>
          <cell r="H769" t="str">
            <v>DERMOCOSMéTICA</v>
          </cell>
          <cell r="I769" t="str">
            <v>CUIDADO FACIAL</v>
          </cell>
          <cell r="J769">
            <v>10</v>
          </cell>
        </row>
        <row r="770">
          <cell r="B770">
            <v>829623</v>
          </cell>
          <cell r="C770">
            <v>6015</v>
          </cell>
          <cell r="D770">
            <v>8697711020117</v>
          </cell>
          <cell r="F770" t="str">
            <v>BIOHERAPY GEL CRE FACIAL SUPER PURE X 50 ML</v>
          </cell>
          <cell r="H770" t="str">
            <v>DERMOCOSMéTICA</v>
          </cell>
          <cell r="I770" t="str">
            <v>CUIDADO FACIAL</v>
          </cell>
          <cell r="J770">
            <v>6</v>
          </cell>
        </row>
        <row r="771">
          <cell r="B771">
            <v>829624</v>
          </cell>
          <cell r="C771">
            <v>3863</v>
          </cell>
          <cell r="D771">
            <v>8697711701016</v>
          </cell>
          <cell r="F771" t="str">
            <v>BIOHERAPY GEL LIMP FACIAL CALMANTE X 250 ML</v>
          </cell>
          <cell r="H771" t="str">
            <v>DERMOCOSMéTICA</v>
          </cell>
          <cell r="I771" t="str">
            <v>CUIDADO FACIAL</v>
          </cell>
          <cell r="J771">
            <v>7</v>
          </cell>
        </row>
        <row r="772">
          <cell r="B772">
            <v>829625</v>
          </cell>
          <cell r="C772">
            <v>3864</v>
          </cell>
          <cell r="D772">
            <v>8697711701009</v>
          </cell>
          <cell r="F772" t="str">
            <v>BIOHERAPY GEL LIMP FACIAL PURIFICANTE X 250 ML</v>
          </cell>
          <cell r="H772" t="str">
            <v>DERMOCOSMéTICA</v>
          </cell>
          <cell r="I772" t="str">
            <v>CUIDADO FACIAL</v>
          </cell>
          <cell r="J772">
            <v>8</v>
          </cell>
        </row>
        <row r="773">
          <cell r="B773">
            <v>829626</v>
          </cell>
          <cell r="C773">
            <v>5423</v>
          </cell>
          <cell r="D773">
            <v>8697711701023</v>
          </cell>
          <cell r="F773" t="str">
            <v>BIOHERAPY GEL LIMP FACIAL REJUVENECEDOR X 250 ML</v>
          </cell>
          <cell r="H773" t="str">
            <v>DERMOCOSMéTICA</v>
          </cell>
          <cell r="I773" t="str">
            <v>CUIDADO FACIAL</v>
          </cell>
          <cell r="J773">
            <v>2</v>
          </cell>
        </row>
        <row r="774">
          <cell r="B774">
            <v>829627</v>
          </cell>
          <cell r="C774">
            <v>5422</v>
          </cell>
          <cell r="D774">
            <v>8697711001130</v>
          </cell>
          <cell r="F774" t="str">
            <v>BIOHERAPY HELLO CLEAN AC HIALURONICO X 100 ML</v>
          </cell>
          <cell r="H774" t="str">
            <v>DERMOCOSMéTICA</v>
          </cell>
          <cell r="I774" t="str">
            <v>CUIDADO FACIAL</v>
          </cell>
          <cell r="J774">
            <v>4</v>
          </cell>
        </row>
        <row r="775">
          <cell r="B775">
            <v>829628</v>
          </cell>
          <cell r="C775">
            <v>3543</v>
          </cell>
          <cell r="D775">
            <v>8697711001017</v>
          </cell>
          <cell r="F775" t="str">
            <v>BIOHERAPY MAGIC TOUCH 3 EN 1</v>
          </cell>
          <cell r="H775" t="str">
            <v>MAQUILLAJE</v>
          </cell>
          <cell r="I775" t="str">
            <v>BASES</v>
          </cell>
          <cell r="J775">
            <v>1</v>
          </cell>
        </row>
        <row r="776">
          <cell r="B776">
            <v>855819</v>
          </cell>
          <cell r="C776">
            <v>6615</v>
          </cell>
          <cell r="D776">
            <v>8697711700729</v>
          </cell>
          <cell r="F776" t="str">
            <v>BIOHERAPY PROT SOL FACIAL FPS 50+ X 150 ML</v>
          </cell>
          <cell r="H776" t="str">
            <v>DERMOCOSMéTICA</v>
          </cell>
          <cell r="I776" t="str">
            <v>PROTECTORES SOLARES</v>
          </cell>
          <cell r="J776">
            <v>0</v>
          </cell>
        </row>
        <row r="777">
          <cell r="B777">
            <v>829629</v>
          </cell>
          <cell r="C777">
            <v>4846</v>
          </cell>
          <cell r="D777">
            <v>8697711700705</v>
          </cell>
          <cell r="F777" t="str">
            <v>BIOHERAPY PROT SOL FACIAL FPS 50+ X 75 ML</v>
          </cell>
          <cell r="H777" t="str">
            <v>DERMOCOSMéTICA</v>
          </cell>
          <cell r="I777" t="str">
            <v>PROTECTORES SOLARES</v>
          </cell>
          <cell r="J777">
            <v>0</v>
          </cell>
        </row>
        <row r="778">
          <cell r="B778">
            <v>829630</v>
          </cell>
          <cell r="C778">
            <v>6242</v>
          </cell>
          <cell r="D778">
            <v>8697711020315</v>
          </cell>
          <cell r="F778" t="str">
            <v>BIOHERAPY PROT SOL FACIAL SUNSPOT FPS 50+ X 50 ML</v>
          </cell>
          <cell r="H778" t="str">
            <v>DERMOCOSMéTICA</v>
          </cell>
          <cell r="I778" t="str">
            <v>PROTECTORES SOLARES</v>
          </cell>
          <cell r="J778">
            <v>2</v>
          </cell>
        </row>
        <row r="779">
          <cell r="B779">
            <v>829631</v>
          </cell>
          <cell r="C779">
            <v>3859</v>
          </cell>
          <cell r="D779">
            <v>8697711601002</v>
          </cell>
          <cell r="F779" t="str">
            <v>BIOHERAPY SERUM AHA-PEELING 8% X 30 ML</v>
          </cell>
          <cell r="H779" t="str">
            <v>DERMOCOSMéTICA</v>
          </cell>
          <cell r="I779" t="str">
            <v>CUIDADO FACIAL</v>
          </cell>
          <cell r="J779">
            <v>3</v>
          </cell>
        </row>
        <row r="780">
          <cell r="B780">
            <v>829632</v>
          </cell>
          <cell r="C780">
            <v>3542</v>
          </cell>
          <cell r="D780">
            <v>8697711001000</v>
          </cell>
          <cell r="F780" t="str">
            <v>BIOHERAPY SERUM ALARGADOR PESTAÑAS</v>
          </cell>
          <cell r="H780" t="str">
            <v>DERMOCOSMéTICA</v>
          </cell>
          <cell r="I780" t="str">
            <v>CUIDADO FACIAL</v>
          </cell>
          <cell r="J780">
            <v>2</v>
          </cell>
        </row>
        <row r="781">
          <cell r="B781">
            <v>829633</v>
          </cell>
          <cell r="C781">
            <v>3858</v>
          </cell>
          <cell r="D781">
            <v>8697711600982</v>
          </cell>
          <cell r="F781" t="str">
            <v>BIOHERAPY SERUM ANTIEDAD EXT X 30 ML</v>
          </cell>
          <cell r="H781" t="str">
            <v>DERMOCOSMéTICA</v>
          </cell>
          <cell r="I781" t="str">
            <v>CUIDADO FACIAL</v>
          </cell>
          <cell r="J781">
            <v>2</v>
          </cell>
        </row>
        <row r="782">
          <cell r="B782">
            <v>829634</v>
          </cell>
          <cell r="C782">
            <v>3546</v>
          </cell>
          <cell r="D782">
            <v>8697711600968</v>
          </cell>
          <cell r="F782" t="str">
            <v>BIOHERAPY SERUM ANTIMANCHAS X 30 ML</v>
          </cell>
          <cell r="H782" t="str">
            <v>DERMOCOSMéTICA</v>
          </cell>
          <cell r="I782" t="str">
            <v>CUIDADO FACIAL</v>
          </cell>
          <cell r="J782">
            <v>0</v>
          </cell>
        </row>
        <row r="783">
          <cell r="B783">
            <v>829635</v>
          </cell>
          <cell r="C783">
            <v>3544</v>
          </cell>
          <cell r="D783">
            <v>8697711600920</v>
          </cell>
          <cell r="F783" t="str">
            <v>BIOHERAPY SERUM AUMENT HUM 3D X 30 ML</v>
          </cell>
          <cell r="H783" t="str">
            <v>DERMOCOSMéTICA</v>
          </cell>
          <cell r="I783" t="str">
            <v>CUIDADO FACIAL</v>
          </cell>
          <cell r="J783">
            <v>0</v>
          </cell>
        </row>
        <row r="784">
          <cell r="B784">
            <v>829636</v>
          </cell>
          <cell r="C784">
            <v>6012</v>
          </cell>
          <cell r="D784">
            <v>8697711600999</v>
          </cell>
          <cell r="F784" t="str">
            <v>BIOHERAPY SERUM BHA-PEELING 2% X 30 ML</v>
          </cell>
          <cell r="H784" t="str">
            <v>DERMOCOSMéTICA</v>
          </cell>
          <cell r="I784" t="str">
            <v>CUIDADO FACIAL</v>
          </cell>
          <cell r="J784">
            <v>0</v>
          </cell>
        </row>
        <row r="785">
          <cell r="B785">
            <v>855820</v>
          </cell>
          <cell r="C785">
            <v>6618</v>
          </cell>
          <cell r="D785">
            <v>8697711600951</v>
          </cell>
          <cell r="F785" t="str">
            <v>BIOHERAPY SERUM BIO HIDRATACION X 30 ML</v>
          </cell>
          <cell r="H785" t="str">
            <v>DERMOCOSMéTICA</v>
          </cell>
          <cell r="I785" t="str">
            <v>CUIDADO FACIAL</v>
          </cell>
          <cell r="J785">
            <v>0</v>
          </cell>
        </row>
        <row r="786">
          <cell r="B786">
            <v>829637</v>
          </cell>
          <cell r="C786">
            <v>6013</v>
          </cell>
          <cell r="D786">
            <v>8697711003622</v>
          </cell>
          <cell r="F786" t="str">
            <v>BIOHERAPY SERUM CONT OJOS CAFEINA 5% X 30 ML</v>
          </cell>
          <cell r="H786" t="str">
            <v>DERMOCOSMéTICA</v>
          </cell>
          <cell r="I786" t="str">
            <v>CONTORNO OJOS</v>
          </cell>
          <cell r="J786">
            <v>1</v>
          </cell>
        </row>
        <row r="787">
          <cell r="B787">
            <v>829638</v>
          </cell>
          <cell r="C787">
            <v>5720</v>
          </cell>
          <cell r="D787">
            <v>8697711600944</v>
          </cell>
          <cell r="F787" t="str">
            <v>BIOHERAPY SERUM CONTROL ROJO X 30 ML</v>
          </cell>
          <cell r="H787" t="str">
            <v>DERMOCOSMéTICA</v>
          </cell>
          <cell r="I787" t="str">
            <v>CUIDADO FACIAL</v>
          </cell>
          <cell r="J787">
            <v>2</v>
          </cell>
        </row>
        <row r="788">
          <cell r="B788">
            <v>829639</v>
          </cell>
          <cell r="C788">
            <v>4415</v>
          </cell>
          <cell r="D788">
            <v>8697711600937</v>
          </cell>
          <cell r="F788" t="str">
            <v>BIOHERAPY SERUM MINIMIZADOR POROS X 30 ML</v>
          </cell>
          <cell r="H788" t="str">
            <v>DERMOCOSMéTICA</v>
          </cell>
          <cell r="I788" t="str">
            <v>CUIDADO FACIAL</v>
          </cell>
          <cell r="J788">
            <v>0</v>
          </cell>
        </row>
        <row r="789">
          <cell r="B789">
            <v>829640</v>
          </cell>
          <cell r="C789">
            <v>3548</v>
          </cell>
          <cell r="D789">
            <v>8697711601033</v>
          </cell>
          <cell r="F789" t="str">
            <v>BIOHERAPY SERUM NIACINAMIDA X 30 ML</v>
          </cell>
          <cell r="H789" t="str">
            <v>DERMOCOSMéTICA</v>
          </cell>
          <cell r="I789" t="str">
            <v>CUIDADO FACIAL</v>
          </cell>
          <cell r="J789">
            <v>4</v>
          </cell>
        </row>
        <row r="790">
          <cell r="B790">
            <v>829641</v>
          </cell>
          <cell r="C790">
            <v>3547</v>
          </cell>
          <cell r="D790">
            <v>8697711601026</v>
          </cell>
          <cell r="F790" t="str">
            <v>BIOHERAPY SERUM RETINOL X 30 ML</v>
          </cell>
          <cell r="H790" t="str">
            <v>DERMOCOSMéTICA</v>
          </cell>
          <cell r="I790" t="str">
            <v>CUIDADO FACIAL</v>
          </cell>
          <cell r="J790">
            <v>6</v>
          </cell>
        </row>
        <row r="791">
          <cell r="B791">
            <v>829642</v>
          </cell>
          <cell r="C791">
            <v>6014</v>
          </cell>
          <cell r="D791">
            <v>8697711003639</v>
          </cell>
          <cell r="F791" t="str">
            <v>BIOHERAPY SERUM SOS SECANTE ACNE X 20 ML</v>
          </cell>
          <cell r="H791" t="str">
            <v>DERMOCOSMéTICA</v>
          </cell>
          <cell r="I791" t="str">
            <v>CUIDADO FACIAL</v>
          </cell>
          <cell r="J791">
            <v>2</v>
          </cell>
        </row>
        <row r="792">
          <cell r="B792">
            <v>829643</v>
          </cell>
          <cell r="C792">
            <v>3545</v>
          </cell>
          <cell r="D792">
            <v>8697711600913</v>
          </cell>
          <cell r="F792" t="str">
            <v>BIOHERAPY SERUM VITAMINA C X 30 ML</v>
          </cell>
          <cell r="H792" t="str">
            <v>DERMOCOSMéTICA</v>
          </cell>
          <cell r="I792" t="str">
            <v>CUIDADO FACIAL</v>
          </cell>
          <cell r="J792">
            <v>6</v>
          </cell>
        </row>
        <row r="793">
          <cell r="B793">
            <v>929652</v>
          </cell>
          <cell r="C793">
            <v>6742</v>
          </cell>
          <cell r="D793">
            <v>8697711700156</v>
          </cell>
          <cell r="F793" t="str">
            <v>BIOHERAPY SHA LAVANDA ORGANICO X 330 ML</v>
          </cell>
          <cell r="H793" t="str">
            <v>HIGIENE Y CUIDADO PERSONAL</v>
          </cell>
          <cell r="I793" t="str">
            <v>SHAMPOO Y ACONDICIONADOR</v>
          </cell>
          <cell r="J793">
            <v>0</v>
          </cell>
        </row>
        <row r="794">
          <cell r="B794">
            <v>829644</v>
          </cell>
          <cell r="C794">
            <v>5105</v>
          </cell>
          <cell r="D794">
            <v>7800008040014</v>
          </cell>
          <cell r="F794" t="str">
            <v>BIOLACTUS CAP X 12</v>
          </cell>
          <cell r="H794" t="str">
            <v>SUPLEMENTOS</v>
          </cell>
          <cell r="I794" t="str">
            <v>PROBIóTICOS</v>
          </cell>
          <cell r="J794">
            <v>0</v>
          </cell>
        </row>
        <row r="795">
          <cell r="B795">
            <v>829645</v>
          </cell>
          <cell r="C795">
            <v>2267</v>
          </cell>
          <cell r="D795">
            <v>6941762694998</v>
          </cell>
          <cell r="F795" t="str">
            <v>BIOMEDIKA CIN ADH HIPOA 1,25CM/9M X 1</v>
          </cell>
          <cell r="H795" t="str">
            <v>DISPOSITIVOS MéDICOS</v>
          </cell>
          <cell r="I795" t="str">
            <v>CINTAS ADHESIVAS</v>
          </cell>
          <cell r="J795">
            <v>0</v>
          </cell>
        </row>
        <row r="796">
          <cell r="B796">
            <v>829646</v>
          </cell>
          <cell r="C796">
            <v>2258</v>
          </cell>
          <cell r="D796">
            <v>7798026345269</v>
          </cell>
          <cell r="F796" t="str">
            <v>BIOMEDIKA CIN ADH HIPOA 2,5CM/9M X 1</v>
          </cell>
          <cell r="H796" t="str">
            <v>DISPOSITIVOS MéDICOS</v>
          </cell>
          <cell r="I796" t="str">
            <v>CINTAS ADHESIVAS</v>
          </cell>
          <cell r="J796">
            <v>0</v>
          </cell>
        </row>
        <row r="797">
          <cell r="B797">
            <v>829647</v>
          </cell>
          <cell r="C797">
            <v>1500</v>
          </cell>
          <cell r="D797">
            <v>7798026345276</v>
          </cell>
          <cell r="F797" t="str">
            <v>BIOMEDIKA CIN ADH HIPOA 5CM/9M X 1</v>
          </cell>
          <cell r="H797" t="str">
            <v>DISPOSITIVOS MéDICOS</v>
          </cell>
          <cell r="I797" t="str">
            <v>CINTAS ADHESIVAS</v>
          </cell>
          <cell r="J797">
            <v>0</v>
          </cell>
        </row>
        <row r="798">
          <cell r="B798">
            <v>829648</v>
          </cell>
          <cell r="C798">
            <v>957</v>
          </cell>
          <cell r="D798">
            <v>7800017002317</v>
          </cell>
          <cell r="F798" t="str">
            <v>BION BB GOT X 8 GR</v>
          </cell>
          <cell r="H798" t="str">
            <v>SUPLEMENTOS</v>
          </cell>
          <cell r="I798" t="str">
            <v>VITAMINAS Y MINERALES</v>
          </cell>
          <cell r="J798">
            <v>3</v>
          </cell>
        </row>
        <row r="799">
          <cell r="B799">
            <v>829651</v>
          </cell>
          <cell r="C799">
            <v>955</v>
          </cell>
          <cell r="D799">
            <v>4027269969899</v>
          </cell>
          <cell r="F799" t="str">
            <v>BION3 COM REC X 30</v>
          </cell>
          <cell r="H799" t="str">
            <v>SUPLEMENTOS</v>
          </cell>
          <cell r="I799" t="str">
            <v>VITAMINAS Y MINERALES</v>
          </cell>
          <cell r="J799">
            <v>4</v>
          </cell>
        </row>
        <row r="800">
          <cell r="B800">
            <v>829652</v>
          </cell>
          <cell r="C800">
            <v>4896</v>
          </cell>
          <cell r="D800">
            <v>7500435192859</v>
          </cell>
          <cell r="F800" t="str">
            <v>BION3 COM REC X 60</v>
          </cell>
          <cell r="H800" t="str">
            <v>SUPLEMENTOS</v>
          </cell>
          <cell r="I800" t="str">
            <v>VITAMINAS Y MINERALES</v>
          </cell>
          <cell r="J800">
            <v>0</v>
          </cell>
        </row>
        <row r="801">
          <cell r="B801">
            <v>829653</v>
          </cell>
          <cell r="C801">
            <v>956</v>
          </cell>
          <cell r="D801">
            <v>7500435244015</v>
          </cell>
          <cell r="F801" t="str">
            <v>BION3 MINI COM MAS X 30</v>
          </cell>
          <cell r="H801" t="str">
            <v>SUPLEMENTOS</v>
          </cell>
          <cell r="I801" t="str">
            <v>VITAMINAS Y MINERALES</v>
          </cell>
          <cell r="J801">
            <v>4</v>
          </cell>
        </row>
        <row r="802">
          <cell r="B802">
            <v>829654</v>
          </cell>
          <cell r="C802">
            <v>2814</v>
          </cell>
          <cell r="D802">
            <v>7500435212953</v>
          </cell>
          <cell r="F802" t="str">
            <v>BION3 MINI COM MAS X 60</v>
          </cell>
          <cell r="H802" t="str">
            <v>SUPLEMENTOS</v>
          </cell>
          <cell r="I802" t="str">
            <v>VITAMINAS Y MINERALES</v>
          </cell>
          <cell r="J802">
            <v>2</v>
          </cell>
        </row>
        <row r="803">
          <cell r="B803">
            <v>829649</v>
          </cell>
          <cell r="C803">
            <v>2816</v>
          </cell>
          <cell r="D803">
            <v>4027269687540</v>
          </cell>
          <cell r="F803" t="str">
            <v>BION3 SENIOR COM REC X 30</v>
          </cell>
          <cell r="H803" t="str">
            <v>SUPLEMENTOS</v>
          </cell>
          <cell r="I803" t="str">
            <v>VITAMINAS Y MINERALES</v>
          </cell>
          <cell r="J803">
            <v>1</v>
          </cell>
        </row>
        <row r="804">
          <cell r="B804">
            <v>829650</v>
          </cell>
          <cell r="C804">
            <v>2815</v>
          </cell>
          <cell r="D804">
            <v>7500435206372</v>
          </cell>
          <cell r="F804" t="str">
            <v>BION3 SENIOR COM REC X 60</v>
          </cell>
          <cell r="H804" t="str">
            <v>SUPLEMENTOS</v>
          </cell>
          <cell r="I804" t="str">
            <v>VITAMINAS Y MINERALES</v>
          </cell>
          <cell r="J804">
            <v>4</v>
          </cell>
        </row>
        <row r="805">
          <cell r="B805">
            <v>829655</v>
          </cell>
          <cell r="C805">
            <v>2207</v>
          </cell>
          <cell r="D805">
            <v>7804665350134</v>
          </cell>
          <cell r="F805" t="str">
            <v>BIOPLUS PROBIOT MULTIVITAM TAB EFE X 20</v>
          </cell>
          <cell r="H805" t="str">
            <v>SUPLEMENTOS</v>
          </cell>
          <cell r="I805" t="str">
            <v>PROBIóTICOS</v>
          </cell>
          <cell r="J805">
            <v>1</v>
          </cell>
        </row>
        <row r="806">
          <cell r="B806">
            <v>829656</v>
          </cell>
          <cell r="C806">
            <v>2909</v>
          </cell>
          <cell r="D806">
            <v>7800026016336</v>
          </cell>
          <cell r="F806" t="str">
            <v>BIOPSOL COM 0,25 MG X 30</v>
          </cell>
          <cell r="H806" t="str">
            <v>MEDICAMENTOS</v>
          </cell>
          <cell r="I806" t="str">
            <v>SISTEMA NERVIOSO</v>
          </cell>
          <cell r="J806">
            <v>0</v>
          </cell>
        </row>
        <row r="807">
          <cell r="B807">
            <v>1058440</v>
          </cell>
          <cell r="C807">
            <v>6911</v>
          </cell>
          <cell r="D807">
            <v>19100219205</v>
          </cell>
          <cell r="F807" t="str">
            <v>BIORE BANDAS CONTROL GRASA X 6</v>
          </cell>
          <cell r="H807" t="str">
            <v>DERMOCOSMéTICA</v>
          </cell>
          <cell r="I807" t="str">
            <v>ACCESORIOS DERMOCOSMéTICA</v>
          </cell>
          <cell r="J807">
            <v>0</v>
          </cell>
        </row>
        <row r="808">
          <cell r="B808">
            <v>829657</v>
          </cell>
          <cell r="C808">
            <v>958</v>
          </cell>
          <cell r="D808">
            <v>19100171428</v>
          </cell>
          <cell r="F808" t="str">
            <v>BIORE BANDAS LIMP PROF NARIZ X 8</v>
          </cell>
          <cell r="H808" t="str">
            <v>DERMOCOSMéTICA</v>
          </cell>
          <cell r="I808" t="str">
            <v>ACCESORIOS DERMOCOSMéTICA</v>
          </cell>
          <cell r="J808">
            <v>0</v>
          </cell>
        </row>
        <row r="809">
          <cell r="B809">
            <v>1309597</v>
          </cell>
          <cell r="C809">
            <v>7030</v>
          </cell>
          <cell r="D809">
            <v>19100171411</v>
          </cell>
          <cell r="F809" t="str">
            <v>BIORE BANDAS ULTRA LIMP PROF NARIZ X 6</v>
          </cell>
          <cell r="H809" t="str">
            <v>DERMOCOSMéTICA</v>
          </cell>
          <cell r="I809" t="str">
            <v>ACCESORIOS DERMOCOSMéTICA</v>
          </cell>
          <cell r="J809">
            <v>2</v>
          </cell>
        </row>
        <row r="810">
          <cell r="B810">
            <v>829658</v>
          </cell>
          <cell r="C810">
            <v>4351</v>
          </cell>
          <cell r="D810">
            <v>7809591402490</v>
          </cell>
          <cell r="F810" t="str">
            <v>BIOSUL CAP X 30</v>
          </cell>
          <cell r="H810" t="str">
            <v>SUPLEMENTOS</v>
          </cell>
          <cell r="I810" t="str">
            <v>COLáGENOS</v>
          </cell>
          <cell r="J810">
            <v>4</v>
          </cell>
        </row>
        <row r="811">
          <cell r="B811">
            <v>829659</v>
          </cell>
          <cell r="C811">
            <v>6157</v>
          </cell>
          <cell r="D811">
            <v>7809591403329</v>
          </cell>
          <cell r="F811" t="str">
            <v>BIOSUL D CAP X 30</v>
          </cell>
          <cell r="H811" t="str">
            <v>SUPLEMENTOS</v>
          </cell>
          <cell r="I811" t="str">
            <v>COLáGENOS</v>
          </cell>
          <cell r="J811">
            <v>6</v>
          </cell>
        </row>
        <row r="812">
          <cell r="B812">
            <v>829660</v>
          </cell>
          <cell r="C812">
            <v>4287</v>
          </cell>
          <cell r="D812">
            <v>8780202227079</v>
          </cell>
          <cell r="F812" t="str">
            <v>BIOTICS CAP PREB  PROB X 60 FNL</v>
          </cell>
          <cell r="H812" t="str">
            <v>SUPLEMENTOS</v>
          </cell>
          <cell r="I812" t="str">
            <v>PROBIóTICOS</v>
          </cell>
          <cell r="J812">
            <v>15</v>
          </cell>
        </row>
        <row r="813">
          <cell r="B813">
            <v>829661</v>
          </cell>
          <cell r="C813">
            <v>1612</v>
          </cell>
          <cell r="D813">
            <v>9300000000712</v>
          </cell>
          <cell r="F813" t="str">
            <v>BIOTINA CAP 150 MCG X 60 PRONAT</v>
          </cell>
          <cell r="H813" t="str">
            <v>SUPLEMENTOS</v>
          </cell>
          <cell r="I813" t="str">
            <v>VITAMINAS Y MINERALES</v>
          </cell>
          <cell r="J813">
            <v>3</v>
          </cell>
        </row>
        <row r="814">
          <cell r="B814">
            <v>829662</v>
          </cell>
          <cell r="C814">
            <v>2390</v>
          </cell>
          <cell r="D814">
            <v>7809576418430</v>
          </cell>
          <cell r="F814" t="str">
            <v>BIOTINA CAP 150 MCG X 90 NUTRAPHARM</v>
          </cell>
          <cell r="H814" t="str">
            <v>SUPLEMENTOS</v>
          </cell>
          <cell r="I814" t="str">
            <v>VITAMINAS Y MINERALES</v>
          </cell>
          <cell r="J814">
            <v>0</v>
          </cell>
        </row>
        <row r="815">
          <cell r="B815">
            <v>829663</v>
          </cell>
          <cell r="C815">
            <v>6433</v>
          </cell>
          <cell r="D815">
            <v>7804651160211</v>
          </cell>
          <cell r="F815" t="str">
            <v>BIOTINA/COLAGENO/VITAMINA C CAP X 60 EXTREMO SUR</v>
          </cell>
          <cell r="H815" t="str">
            <v>SUPLEMENTOS</v>
          </cell>
          <cell r="I815" t="str">
            <v>PRODUCTOS NATURALES</v>
          </cell>
          <cell r="J815">
            <v>0</v>
          </cell>
        </row>
        <row r="816">
          <cell r="B816">
            <v>829664</v>
          </cell>
          <cell r="C816">
            <v>4574</v>
          </cell>
          <cell r="D816">
            <v>7800026005767</v>
          </cell>
          <cell r="F816" t="str">
            <v>BIOTIPLUS CAP X 15</v>
          </cell>
          <cell r="H816" t="str">
            <v>SUPLEMENTOS</v>
          </cell>
          <cell r="I816" t="str">
            <v>PROBIóTICOS</v>
          </cell>
          <cell r="J816">
            <v>1</v>
          </cell>
        </row>
        <row r="817">
          <cell r="B817">
            <v>1131350</v>
          </cell>
          <cell r="C817">
            <v>6977</v>
          </cell>
          <cell r="D817">
            <v>7809576410632</v>
          </cell>
          <cell r="F817" t="str">
            <v>BIOXANTIN CAP BLA X 60</v>
          </cell>
          <cell r="H817" t="str">
            <v>SUPLEMENTOS</v>
          </cell>
          <cell r="I817" t="str">
            <v>PRODUCTOS NATURALES</v>
          </cell>
          <cell r="J817">
            <v>1</v>
          </cell>
        </row>
        <row r="818">
          <cell r="B818">
            <v>829665</v>
          </cell>
          <cell r="C818">
            <v>5623</v>
          </cell>
          <cell r="D818">
            <v>8680512603344</v>
          </cell>
          <cell r="F818" t="str">
            <v>BIOXSINE SHA FORTE X 300 ML</v>
          </cell>
          <cell r="H818" t="str">
            <v>HIGIENE Y CUIDADO PERSONAL</v>
          </cell>
          <cell r="I818" t="str">
            <v>SHAMPOO Y ACONDICIONADOR</v>
          </cell>
          <cell r="J818">
            <v>2</v>
          </cell>
        </row>
        <row r="819">
          <cell r="B819">
            <v>829666</v>
          </cell>
          <cell r="C819">
            <v>3722</v>
          </cell>
          <cell r="D819">
            <v>7803504003149</v>
          </cell>
          <cell r="F819" t="str">
            <v>BIOZEN COM SUB X 50</v>
          </cell>
          <cell r="H819" t="str">
            <v>HOMEOPáTICOS</v>
          </cell>
          <cell r="I819" t="str">
            <v>SISTEMA NERVIOSO</v>
          </cell>
          <cell r="J819">
            <v>1</v>
          </cell>
        </row>
        <row r="820">
          <cell r="B820">
            <v>1027114</v>
          </cell>
          <cell r="C820">
            <v>6891</v>
          </cell>
          <cell r="D820">
            <v>7804650884477</v>
          </cell>
          <cell r="F820" t="str">
            <v>BIPROSEL COM REC 5 MG X 30</v>
          </cell>
          <cell r="H820" t="str">
            <v>MEDICAMENTOS</v>
          </cell>
          <cell r="I820" t="str">
            <v>CARDIOVASCULAR</v>
          </cell>
          <cell r="J820">
            <v>0</v>
          </cell>
        </row>
        <row r="821">
          <cell r="B821">
            <v>829667</v>
          </cell>
          <cell r="C821">
            <v>6438</v>
          </cell>
          <cell r="D821">
            <v>8809550643772</v>
          </cell>
          <cell r="F821" t="str">
            <v>BIRDS NEST PARCHES</v>
          </cell>
          <cell r="H821" t="str">
            <v>DERMOCOSMéTICA</v>
          </cell>
          <cell r="I821" t="str">
            <v>CUIDADO FACIAL</v>
          </cell>
          <cell r="J821">
            <v>-1</v>
          </cell>
        </row>
        <row r="822">
          <cell r="B822">
            <v>829668</v>
          </cell>
          <cell r="C822">
            <v>5117</v>
          </cell>
          <cell r="D822">
            <v>850052411190</v>
          </cell>
          <cell r="F822" t="str">
            <v>BISGLICINATO DE MAGNESIO CAP 550 MG X 60 FNL</v>
          </cell>
          <cell r="H822" t="str">
            <v>SUPLEMENTOS</v>
          </cell>
          <cell r="I822" t="str">
            <v>VITAMINAS Y MINERALES</v>
          </cell>
          <cell r="J822">
            <v>8</v>
          </cell>
        </row>
        <row r="823">
          <cell r="B823">
            <v>829669</v>
          </cell>
          <cell r="C823">
            <v>2219</v>
          </cell>
          <cell r="D823">
            <v>3664798040579</v>
          </cell>
          <cell r="F823" t="str">
            <v>BISOLVON JAR ADULTO 8 MG/5ML X 125 ML</v>
          </cell>
          <cell r="H823" t="str">
            <v>MEDICAMENTOS</v>
          </cell>
          <cell r="I823" t="str">
            <v>RESPIRATORIO</v>
          </cell>
          <cell r="J823">
            <v>5</v>
          </cell>
        </row>
        <row r="824">
          <cell r="B824">
            <v>829670</v>
          </cell>
          <cell r="C824">
            <v>2454</v>
          </cell>
          <cell r="D824">
            <v>3664798040623</v>
          </cell>
          <cell r="F824" t="str">
            <v>BISOLVON JAR INFANTIL 4 MG/5ML X 125 ML</v>
          </cell>
          <cell r="H824" t="str">
            <v>MEDICAMENTOS</v>
          </cell>
          <cell r="I824" t="str">
            <v>RESPIRATORIO</v>
          </cell>
          <cell r="J824">
            <v>6</v>
          </cell>
        </row>
        <row r="825">
          <cell r="B825">
            <v>829671</v>
          </cell>
          <cell r="C825">
            <v>1613</v>
          </cell>
          <cell r="D825">
            <v>7800046005259</v>
          </cell>
          <cell r="F825" t="str">
            <v>BISOPRIL COM 1,25 MG X 30</v>
          </cell>
          <cell r="H825" t="str">
            <v>MEDICAMENTOS</v>
          </cell>
          <cell r="I825" t="str">
            <v>CARDIOVASCULAR</v>
          </cell>
          <cell r="J825">
            <v>8</v>
          </cell>
        </row>
        <row r="826">
          <cell r="B826">
            <v>829672</v>
          </cell>
          <cell r="C826">
            <v>1614</v>
          </cell>
          <cell r="D826">
            <v>7800046005266</v>
          </cell>
          <cell r="F826" t="str">
            <v>BISOPRIL COM 2,5 MG X 30</v>
          </cell>
          <cell r="H826" t="str">
            <v>MEDICAMENTOS</v>
          </cell>
          <cell r="I826" t="str">
            <v>CARDIOVASCULAR</v>
          </cell>
          <cell r="J826">
            <v>6</v>
          </cell>
        </row>
        <row r="827">
          <cell r="B827">
            <v>829673</v>
          </cell>
          <cell r="C827">
            <v>1615</v>
          </cell>
          <cell r="D827">
            <v>7800046002432</v>
          </cell>
          <cell r="F827" t="str">
            <v>BISOPRIL COM 5 MG X 30</v>
          </cell>
          <cell r="H827" t="str">
            <v>MEDICAMENTOS</v>
          </cell>
          <cell r="I827" t="str">
            <v>CARDIOVASCULAR</v>
          </cell>
          <cell r="J827">
            <v>0</v>
          </cell>
        </row>
        <row r="828">
          <cell r="B828">
            <v>829674</v>
          </cell>
          <cell r="C828">
            <v>1616</v>
          </cell>
          <cell r="D828">
            <v>7804650884767</v>
          </cell>
          <cell r="F828" t="str">
            <v>BISOPROLOL COM 1,25 MG X 30 ASCEND</v>
          </cell>
          <cell r="H828" t="str">
            <v>MEDICAMENTOS</v>
          </cell>
          <cell r="I828" t="str">
            <v>CARDIOVASCULAR</v>
          </cell>
          <cell r="J828">
            <v>0</v>
          </cell>
        </row>
        <row r="829">
          <cell r="B829">
            <v>829675</v>
          </cell>
          <cell r="C829">
            <v>1617</v>
          </cell>
          <cell r="D829">
            <v>7804650884774</v>
          </cell>
          <cell r="F829" t="str">
            <v>BISOPROLOL COM 2,5 MG X 30 ASCEND</v>
          </cell>
          <cell r="H829" t="str">
            <v>MEDICAMENTOS</v>
          </cell>
          <cell r="I829" t="str">
            <v>CARDIOVASCULAR</v>
          </cell>
          <cell r="J829">
            <v>0</v>
          </cell>
        </row>
        <row r="830">
          <cell r="B830">
            <v>829676</v>
          </cell>
          <cell r="C830">
            <v>3928</v>
          </cell>
          <cell r="D830">
            <v>7800007805515</v>
          </cell>
          <cell r="F830" t="str">
            <v>BISOPROLOL COM 2,5 MG X 30 LAB CHILE</v>
          </cell>
          <cell r="H830" t="str">
            <v>MEDICAMENTOS</v>
          </cell>
          <cell r="I830" t="str">
            <v>CARDIOVASCULAR</v>
          </cell>
          <cell r="J830">
            <v>12</v>
          </cell>
        </row>
        <row r="831">
          <cell r="B831">
            <v>829677</v>
          </cell>
          <cell r="C831">
            <v>1618</v>
          </cell>
          <cell r="D831">
            <v>7804650884668</v>
          </cell>
          <cell r="F831" t="str">
            <v>BISOPROLOL COM 5 MG X 30 ASCEND</v>
          </cell>
          <cell r="H831" t="str">
            <v>MEDICAMENTOS</v>
          </cell>
          <cell r="I831" t="str">
            <v>CARDIOVASCULAR</v>
          </cell>
          <cell r="J831">
            <v>0</v>
          </cell>
        </row>
        <row r="832">
          <cell r="B832">
            <v>829678</v>
          </cell>
          <cell r="C832">
            <v>1619</v>
          </cell>
          <cell r="D832">
            <v>7800007805522</v>
          </cell>
          <cell r="F832" t="str">
            <v>BISOPROLOL COM 5 MG X 30 LAB CHILE</v>
          </cell>
          <cell r="H832" t="str">
            <v>MEDICAMENTOS</v>
          </cell>
          <cell r="I832" t="str">
            <v>CARDIOVASCULAR</v>
          </cell>
          <cell r="J832">
            <v>17</v>
          </cell>
        </row>
        <row r="833">
          <cell r="B833">
            <v>829679</v>
          </cell>
          <cell r="C833">
            <v>6334</v>
          </cell>
          <cell r="D833">
            <v>7804633500875</v>
          </cell>
          <cell r="F833" t="str">
            <v>BISOPROLOL COM REC 2,5 MG X 30 ETHON</v>
          </cell>
          <cell r="H833" t="str">
            <v>MEDICAMENTOS</v>
          </cell>
          <cell r="I833" t="str">
            <v>CARDIOVASCULAR</v>
          </cell>
          <cell r="J833">
            <v>0</v>
          </cell>
        </row>
        <row r="834">
          <cell r="B834">
            <v>829680</v>
          </cell>
          <cell r="C834">
            <v>4431</v>
          </cell>
          <cell r="D834">
            <v>7804673040324</v>
          </cell>
          <cell r="F834" t="str">
            <v>BISOPROLOL COM REC 2,5 MG X 30 MDC</v>
          </cell>
          <cell r="H834" t="str">
            <v>MEDICAMENTOS</v>
          </cell>
          <cell r="I834" t="str">
            <v>CARDIOVASCULAR</v>
          </cell>
          <cell r="J834">
            <v>10</v>
          </cell>
        </row>
        <row r="835">
          <cell r="B835">
            <v>1031102</v>
          </cell>
          <cell r="C835">
            <v>6899</v>
          </cell>
          <cell r="D835">
            <v>7804633500882</v>
          </cell>
          <cell r="F835" t="str">
            <v>BISOPROLOL COM REC 5 MG X 30 ETHON</v>
          </cell>
          <cell r="H835" t="str">
            <v>MEDICAMENTOS</v>
          </cell>
          <cell r="I835" t="str">
            <v>CARDIOVASCULAR</v>
          </cell>
          <cell r="J835">
            <v>2</v>
          </cell>
        </row>
        <row r="836">
          <cell r="B836">
            <v>829681</v>
          </cell>
          <cell r="C836">
            <v>5956</v>
          </cell>
          <cell r="D836">
            <v>7841141005164</v>
          </cell>
          <cell r="F836" t="str">
            <v>BLADURIL COM REC 200 MG X 30</v>
          </cell>
          <cell r="H836" t="str">
            <v>MEDICAMENTOS</v>
          </cell>
          <cell r="I836" t="str">
            <v>UROLOGíA</v>
          </cell>
          <cell r="J836">
            <v>2</v>
          </cell>
        </row>
        <row r="837">
          <cell r="B837">
            <v>829682</v>
          </cell>
          <cell r="C837">
            <v>1620</v>
          </cell>
          <cell r="D837">
            <v>7800070000046</v>
          </cell>
          <cell r="F837" t="str">
            <v>BLADURIL GRA 200 MG X 20</v>
          </cell>
          <cell r="H837" t="str">
            <v>MEDICAMENTOS</v>
          </cell>
          <cell r="I837" t="str">
            <v>UROLOGíA</v>
          </cell>
          <cell r="J837">
            <v>0</v>
          </cell>
        </row>
        <row r="838">
          <cell r="B838">
            <v>829683</v>
          </cell>
          <cell r="C838">
            <v>4404</v>
          </cell>
          <cell r="D838">
            <v>7800060166400</v>
          </cell>
          <cell r="F838" t="str">
            <v>BLAXITEC COM 20 MG X 30</v>
          </cell>
          <cell r="H838" t="str">
            <v>MEDICAMENTOS</v>
          </cell>
          <cell r="I838" t="str">
            <v>ALERGIAS</v>
          </cell>
          <cell r="J838">
            <v>11</v>
          </cell>
        </row>
        <row r="839">
          <cell r="B839">
            <v>829684</v>
          </cell>
          <cell r="C839">
            <v>5621</v>
          </cell>
          <cell r="D839">
            <v>7800060166592</v>
          </cell>
          <cell r="F839" t="str">
            <v>BLAXITEC COM BUC 10 MG X 30</v>
          </cell>
          <cell r="H839" t="str">
            <v>MEDICAMENTOS</v>
          </cell>
          <cell r="I839" t="str">
            <v>ALERGIAS</v>
          </cell>
          <cell r="J839">
            <v>2</v>
          </cell>
        </row>
        <row r="840">
          <cell r="B840">
            <v>1001434</v>
          </cell>
          <cell r="C840">
            <v>6839</v>
          </cell>
          <cell r="D840">
            <v>3662042008511</v>
          </cell>
          <cell r="F840" t="str">
            <v>BLEPHACLEAN X 20</v>
          </cell>
          <cell r="H840" t="str">
            <v>MEDICAMENTOS</v>
          </cell>
          <cell r="I840" t="str">
            <v>OFTALMOLóGICOS</v>
          </cell>
          <cell r="J840">
            <v>1</v>
          </cell>
        </row>
        <row r="841">
          <cell r="B841">
            <v>829685</v>
          </cell>
          <cell r="C841">
            <v>5204</v>
          </cell>
          <cell r="D841">
            <v>3662042006838</v>
          </cell>
          <cell r="F841" t="str">
            <v>BLEPHAGEL DUO 100 APLIC X 30 GR</v>
          </cell>
          <cell r="H841" t="str">
            <v>DERMOCOSMéTICA</v>
          </cell>
          <cell r="I841" t="str">
            <v>DESMAQUILLANTES</v>
          </cell>
          <cell r="J841">
            <v>0</v>
          </cell>
        </row>
        <row r="842">
          <cell r="B842">
            <v>829686</v>
          </cell>
          <cell r="C842">
            <v>4927</v>
          </cell>
          <cell r="D842">
            <v>7809591402063</v>
          </cell>
          <cell r="F842" t="str">
            <v>BLISSEL GEL VAG 0,005% C/APLIC X 30 GR</v>
          </cell>
          <cell r="H842" t="str">
            <v>MEDICAMENTOS</v>
          </cell>
          <cell r="I842" t="str">
            <v>HORMONALES</v>
          </cell>
          <cell r="J842">
            <v>1</v>
          </cell>
        </row>
        <row r="843">
          <cell r="B843">
            <v>829687</v>
          </cell>
          <cell r="C843">
            <v>959</v>
          </cell>
          <cell r="D843">
            <v>7800008000445</v>
          </cell>
          <cell r="F843" t="str">
            <v>BLISTEX BAL LAB BERRY FPS 15 X 4,25 GR</v>
          </cell>
          <cell r="H843" t="str">
            <v>DERMOCOSMéTICA</v>
          </cell>
          <cell r="I843" t="str">
            <v>PROTECTORES LABIALES</v>
          </cell>
          <cell r="J843">
            <v>5</v>
          </cell>
        </row>
        <row r="844">
          <cell r="B844">
            <v>829688</v>
          </cell>
          <cell r="C844">
            <v>960</v>
          </cell>
          <cell r="D844">
            <v>7800008000469</v>
          </cell>
          <cell r="F844" t="str">
            <v>BLISTEX BAL LAB CLASSIC FPS 15 X 4,25 GR</v>
          </cell>
          <cell r="H844" t="str">
            <v>DERMOCOSMéTICA</v>
          </cell>
          <cell r="I844" t="str">
            <v>PROTECTORES LABIALES</v>
          </cell>
          <cell r="J844">
            <v>5</v>
          </cell>
        </row>
        <row r="845">
          <cell r="B845">
            <v>829689</v>
          </cell>
          <cell r="C845">
            <v>961</v>
          </cell>
          <cell r="D845">
            <v>7800008000452</v>
          </cell>
          <cell r="F845" t="str">
            <v>BLISTEX BAL LAB MINT FPS 15 X 4,25 GR</v>
          </cell>
          <cell r="H845" t="str">
            <v>DERMOCOSMéTICA</v>
          </cell>
          <cell r="I845" t="str">
            <v>PROTECTORES LABIALES</v>
          </cell>
          <cell r="J845">
            <v>7</v>
          </cell>
        </row>
        <row r="846">
          <cell r="B846">
            <v>829690</v>
          </cell>
          <cell r="C846">
            <v>962</v>
          </cell>
          <cell r="D846">
            <v>7800008000544</v>
          </cell>
          <cell r="F846" t="str">
            <v>BLISTEX BAL LAB ULTRA FPS 50+ X 4,25 GR</v>
          </cell>
          <cell r="H846" t="str">
            <v>DERMOCOSMéTICA</v>
          </cell>
          <cell r="I846" t="str">
            <v>PROTECTORES LABIALES</v>
          </cell>
          <cell r="J846">
            <v>0</v>
          </cell>
        </row>
        <row r="847">
          <cell r="B847">
            <v>829691</v>
          </cell>
          <cell r="C847">
            <v>2104</v>
          </cell>
          <cell r="D847">
            <v>7800008020023</v>
          </cell>
          <cell r="F847" t="str">
            <v>BLISTEX CRE LAB MEDICADA X 6 GR</v>
          </cell>
          <cell r="H847" t="str">
            <v>DERMOCOSMéTICA</v>
          </cell>
          <cell r="I847" t="str">
            <v>PROTECTORES LABIALES</v>
          </cell>
          <cell r="J847">
            <v>10</v>
          </cell>
        </row>
        <row r="848">
          <cell r="B848">
            <v>829692</v>
          </cell>
          <cell r="C848">
            <v>963</v>
          </cell>
          <cell r="D848">
            <v>7774900004934</v>
          </cell>
          <cell r="F848" t="str">
            <v>BLONDOR POLVO DEC MANZANILLA X 20 GR</v>
          </cell>
          <cell r="H848" t="str">
            <v>HIGIENE Y CUIDADO PERSONAL</v>
          </cell>
          <cell r="I848" t="str">
            <v>DECOLORANTES</v>
          </cell>
          <cell r="J848">
            <v>0</v>
          </cell>
        </row>
        <row r="849">
          <cell r="B849">
            <v>829693</v>
          </cell>
          <cell r="C849">
            <v>5995</v>
          </cell>
          <cell r="D849">
            <v>7800060424227</v>
          </cell>
          <cell r="F849" t="str">
            <v>BLOX AM CAP 16/10 MG X 30</v>
          </cell>
          <cell r="H849" t="str">
            <v>MEDICAMENTOS</v>
          </cell>
          <cell r="I849" t="str">
            <v>CARDIOVASCULAR</v>
          </cell>
          <cell r="J849">
            <v>1</v>
          </cell>
        </row>
        <row r="850">
          <cell r="B850">
            <v>829694</v>
          </cell>
          <cell r="C850">
            <v>2875</v>
          </cell>
          <cell r="D850">
            <v>7800060411814</v>
          </cell>
          <cell r="F850" t="str">
            <v>BLOX COM 16 MG X 30</v>
          </cell>
          <cell r="H850" t="str">
            <v>MEDICAMENTOS</v>
          </cell>
          <cell r="I850" t="str">
            <v>CARDIOVASCULAR</v>
          </cell>
          <cell r="J850">
            <v>1</v>
          </cell>
        </row>
        <row r="851">
          <cell r="B851">
            <v>829695</v>
          </cell>
          <cell r="C851">
            <v>5578</v>
          </cell>
          <cell r="D851">
            <v>7800060412033</v>
          </cell>
          <cell r="F851" t="str">
            <v>BLOX COM 8 MG X 30</v>
          </cell>
          <cell r="H851" t="str">
            <v>MEDICAMENTOS</v>
          </cell>
          <cell r="I851" t="str">
            <v>CARDIOVASCULAR</v>
          </cell>
          <cell r="J851">
            <v>0</v>
          </cell>
        </row>
        <row r="852">
          <cell r="B852">
            <v>829696</v>
          </cell>
          <cell r="C852">
            <v>6007</v>
          </cell>
          <cell r="D852">
            <v>7800060411920</v>
          </cell>
          <cell r="F852" t="str">
            <v>BLOX-D COM 16/12,5 MG X 30</v>
          </cell>
          <cell r="H852" t="str">
            <v>MEDICAMENTOS</v>
          </cell>
          <cell r="I852" t="str">
            <v>CARDIOVASCULAR</v>
          </cell>
          <cell r="J852">
            <v>1</v>
          </cell>
        </row>
        <row r="853">
          <cell r="B853">
            <v>829697</v>
          </cell>
          <cell r="C853">
            <v>6550</v>
          </cell>
          <cell r="D853">
            <v>7800060412460</v>
          </cell>
          <cell r="F853" t="str">
            <v>BLOX-D COM 32/12,5 MG X 30</v>
          </cell>
          <cell r="H853" t="str">
            <v>MEDICAMENTOS</v>
          </cell>
          <cell r="I853" t="str">
            <v>CARDIOVASCULAR</v>
          </cell>
          <cell r="J853">
            <v>1</v>
          </cell>
        </row>
        <row r="854">
          <cell r="B854">
            <v>829698</v>
          </cell>
          <cell r="C854">
            <v>5579</v>
          </cell>
          <cell r="D854">
            <v>7800060412385</v>
          </cell>
          <cell r="F854" t="str">
            <v>BLOX-D COM 8/12,5 MG X 30</v>
          </cell>
          <cell r="H854" t="str">
            <v>MEDICAMENTOS</v>
          </cell>
          <cell r="I854" t="str">
            <v>CARDIOVASCULAR</v>
          </cell>
          <cell r="J854">
            <v>1</v>
          </cell>
        </row>
        <row r="855">
          <cell r="B855">
            <v>829699</v>
          </cell>
          <cell r="C855">
            <v>4413</v>
          </cell>
          <cell r="D855">
            <v>7800068011337</v>
          </cell>
          <cell r="F855" t="str">
            <v>BONAVID CAP BLA 50.000 UI X 4</v>
          </cell>
          <cell r="H855" t="str">
            <v>MEDICAMENTOS</v>
          </cell>
          <cell r="I855" t="str">
            <v>VITAMINAS Y MINERALES</v>
          </cell>
          <cell r="J855">
            <v>0</v>
          </cell>
        </row>
        <row r="856">
          <cell r="B856">
            <v>829700</v>
          </cell>
          <cell r="C856">
            <v>1621</v>
          </cell>
          <cell r="D856">
            <v>7800068010576</v>
          </cell>
          <cell r="F856" t="str">
            <v>BONAVID GOT 300.000 UI X 2 ML</v>
          </cell>
          <cell r="H856" t="str">
            <v>SUPLEMENTOS</v>
          </cell>
          <cell r="I856" t="str">
            <v>VITAMINAS Y MINERALES</v>
          </cell>
          <cell r="J856">
            <v>11</v>
          </cell>
        </row>
        <row r="857">
          <cell r="B857">
            <v>1003496</v>
          </cell>
          <cell r="C857">
            <v>833542</v>
          </cell>
          <cell r="F857" t="str">
            <v>BOTA CORTA S BLUNDING</v>
          </cell>
          <cell r="J857">
            <v>0</v>
          </cell>
        </row>
        <row r="858">
          <cell r="B858">
            <v>829701</v>
          </cell>
          <cell r="C858">
            <v>2709</v>
          </cell>
          <cell r="D858">
            <v>7800028841486</v>
          </cell>
          <cell r="F858" t="str">
            <v>BREVEX COM REC X 20</v>
          </cell>
          <cell r="H858" t="str">
            <v>MEDICAMENTOS</v>
          </cell>
          <cell r="I858" t="str">
            <v>ANALGESIA</v>
          </cell>
          <cell r="J858">
            <v>1</v>
          </cell>
        </row>
        <row r="859">
          <cell r="B859">
            <v>829702</v>
          </cell>
          <cell r="C859">
            <v>3803</v>
          </cell>
          <cell r="D859">
            <v>7800030075923</v>
          </cell>
          <cell r="F859" t="str">
            <v>BREXOTIDE LF AER INH 125/25 X 120 DSS</v>
          </cell>
          <cell r="H859" t="str">
            <v>MEDICAMENTOS</v>
          </cell>
          <cell r="I859" t="str">
            <v>RESPIRATORIO</v>
          </cell>
          <cell r="J859">
            <v>4</v>
          </cell>
        </row>
        <row r="860">
          <cell r="B860">
            <v>829703</v>
          </cell>
          <cell r="C860">
            <v>3136</v>
          </cell>
          <cell r="D860">
            <v>7800030075916</v>
          </cell>
          <cell r="F860" t="str">
            <v>BREXOTIDE LF AER INH 50/25 MCG X 120 DSS</v>
          </cell>
          <cell r="H860" t="str">
            <v>MEDICAMENTOS</v>
          </cell>
          <cell r="I860" t="str">
            <v>RESPIRATORIO</v>
          </cell>
          <cell r="J860">
            <v>0</v>
          </cell>
        </row>
        <row r="861">
          <cell r="B861">
            <v>829704</v>
          </cell>
          <cell r="C861">
            <v>3399</v>
          </cell>
          <cell r="D861">
            <v>7800030005463</v>
          </cell>
          <cell r="F861" t="str">
            <v>BREXOVENT LF AER INH 125 MCG X 120 DSS</v>
          </cell>
          <cell r="H861" t="str">
            <v>MEDICAMENTOS</v>
          </cell>
          <cell r="I861" t="str">
            <v>RESPIRATORIO</v>
          </cell>
          <cell r="J861">
            <v>5</v>
          </cell>
        </row>
        <row r="862">
          <cell r="B862">
            <v>829705</v>
          </cell>
          <cell r="C862">
            <v>3400</v>
          </cell>
          <cell r="D862">
            <v>7800030005456</v>
          </cell>
          <cell r="F862" t="str">
            <v>BREXOVENT LF AER INH 50 MCG X 120 DSS</v>
          </cell>
          <cell r="H862" t="str">
            <v>MEDICAMENTOS</v>
          </cell>
          <cell r="I862" t="str">
            <v>RESPIRATORIO</v>
          </cell>
          <cell r="J862">
            <v>0</v>
          </cell>
        </row>
        <row r="863">
          <cell r="B863">
            <v>829706</v>
          </cell>
          <cell r="C863">
            <v>6165</v>
          </cell>
          <cell r="D863">
            <v>8680199002027</v>
          </cell>
          <cell r="F863" t="str">
            <v>BRIMONIDINA SOL OFT 0,2% X 5 ML PHARMATECH</v>
          </cell>
          <cell r="H863" t="str">
            <v>MEDICAMENTOS</v>
          </cell>
          <cell r="I863" t="str">
            <v>OFTALMOLóGICOS</v>
          </cell>
          <cell r="J863">
            <v>0</v>
          </cell>
        </row>
        <row r="864">
          <cell r="B864">
            <v>829707</v>
          </cell>
          <cell r="C864">
            <v>6467</v>
          </cell>
          <cell r="D864">
            <v>7795368000559</v>
          </cell>
          <cell r="F864" t="str">
            <v>BRIMOPRESS T SOL OFT 0,2%/0,5% X 5 ML</v>
          </cell>
          <cell r="H864" t="str">
            <v>MEDICAMENTOS</v>
          </cell>
          <cell r="I864" t="str">
            <v>OFTALMOLóGICOS</v>
          </cell>
          <cell r="J864">
            <v>3</v>
          </cell>
        </row>
        <row r="865">
          <cell r="B865">
            <v>829708</v>
          </cell>
          <cell r="C865">
            <v>6229</v>
          </cell>
          <cell r="D865">
            <v>7800060044210</v>
          </cell>
          <cell r="F865" t="str">
            <v>BRINZOF-T SUS OFT 1,0%/0,5% X 5 ML</v>
          </cell>
          <cell r="H865" t="str">
            <v>MEDICAMENTOS</v>
          </cell>
          <cell r="I865" t="str">
            <v>OFTALMOLóGICOS</v>
          </cell>
          <cell r="J865">
            <v>0</v>
          </cell>
        </row>
        <row r="866">
          <cell r="B866">
            <v>829709</v>
          </cell>
          <cell r="C866">
            <v>3757</v>
          </cell>
          <cell r="D866">
            <v>7795368001815</v>
          </cell>
          <cell r="F866" t="str">
            <v>BRIXIA SOL OFT 0,05% X 6 ML</v>
          </cell>
          <cell r="H866" t="str">
            <v>MEDICAMENTOS</v>
          </cell>
          <cell r="I866" t="str">
            <v>OFTALMOLóGICOS</v>
          </cell>
          <cell r="J866">
            <v>0</v>
          </cell>
        </row>
        <row r="867">
          <cell r="B867">
            <v>829710</v>
          </cell>
          <cell r="C867">
            <v>4545</v>
          </cell>
          <cell r="D867">
            <v>7809599502086</v>
          </cell>
          <cell r="F867" t="str">
            <v>BROADLINE SOL TOP GATOS 2,5K-7,5K X 0,9 ML</v>
          </cell>
          <cell r="H867" t="str">
            <v>VETERINARIOS</v>
          </cell>
          <cell r="I867" t="str">
            <v>ANTIINFECCIOSOS</v>
          </cell>
          <cell r="J867">
            <v>-1</v>
          </cell>
        </row>
        <row r="868">
          <cell r="B868">
            <v>829711</v>
          </cell>
          <cell r="C868">
            <v>3287</v>
          </cell>
          <cell r="D868">
            <v>7800068010804</v>
          </cell>
          <cell r="F868" t="str">
            <v>BROKAST SOL ORA 60 MG/10ML X 120</v>
          </cell>
          <cell r="H868" t="str">
            <v>MEDICAMENTOS</v>
          </cell>
          <cell r="I868" t="str">
            <v>RESPIRATORIO</v>
          </cell>
          <cell r="J868">
            <v>0</v>
          </cell>
        </row>
        <row r="869">
          <cell r="B869">
            <v>829712</v>
          </cell>
          <cell r="C869">
            <v>3137</v>
          </cell>
          <cell r="D869">
            <v>7800007766007</v>
          </cell>
          <cell r="F869" t="str">
            <v>BROMEX SF AER INH 25/125 X 120 DSS</v>
          </cell>
          <cell r="H869" t="str">
            <v>MEDICAMENTOS</v>
          </cell>
          <cell r="I869" t="str">
            <v>RESPIRATORIO</v>
          </cell>
          <cell r="J869">
            <v>0</v>
          </cell>
        </row>
        <row r="870">
          <cell r="B870">
            <v>829713</v>
          </cell>
          <cell r="C870">
            <v>2162</v>
          </cell>
          <cell r="D870">
            <v>7800063001524</v>
          </cell>
          <cell r="F870" t="str">
            <v>BROMFIN JAR 8MG/5ML X 100 ML</v>
          </cell>
          <cell r="H870" t="str">
            <v>MEDICAMENTOS</v>
          </cell>
          <cell r="I870" t="str">
            <v>RESPIRATORIO</v>
          </cell>
          <cell r="J870">
            <v>1</v>
          </cell>
        </row>
        <row r="871">
          <cell r="B871">
            <v>829714</v>
          </cell>
          <cell r="C871">
            <v>3446</v>
          </cell>
          <cell r="D871">
            <v>7809605500150</v>
          </cell>
          <cell r="F871" t="str">
            <v>BROMURO DE IPRATROPIO SOL INH 0,025% X 20 ML PHARMAMERICA</v>
          </cell>
          <cell r="H871" t="str">
            <v>MEDICAMENTOS</v>
          </cell>
          <cell r="I871" t="str">
            <v>RESPIRATORIO</v>
          </cell>
          <cell r="J871">
            <v>0</v>
          </cell>
        </row>
        <row r="872">
          <cell r="B872">
            <v>829715</v>
          </cell>
          <cell r="C872">
            <v>2386</v>
          </cell>
          <cell r="D872">
            <v>7809591400731</v>
          </cell>
          <cell r="F872" t="str">
            <v>BRONCARD JAR 60 MG/10ML X 120 ML</v>
          </cell>
          <cell r="H872" t="str">
            <v>MEDICAMENTOS</v>
          </cell>
          <cell r="I872" t="str">
            <v>RESPIRATORIO</v>
          </cell>
          <cell r="J872">
            <v>2</v>
          </cell>
        </row>
        <row r="873">
          <cell r="B873">
            <v>829716</v>
          </cell>
          <cell r="C873">
            <v>5776</v>
          </cell>
          <cell r="D873">
            <v>7809591401233</v>
          </cell>
          <cell r="F873" t="str">
            <v>BRONCARD SOL ORA GOT 60 MG/ML X 15 ML</v>
          </cell>
          <cell r="H873" t="str">
            <v>MEDICAMENTOS</v>
          </cell>
          <cell r="I873" t="str">
            <v>RESPIRATORIO</v>
          </cell>
          <cell r="J873">
            <v>2</v>
          </cell>
        </row>
        <row r="874">
          <cell r="B874">
            <v>903964</v>
          </cell>
          <cell r="C874">
            <v>6718</v>
          </cell>
          <cell r="D874">
            <v>7809561400549</v>
          </cell>
          <cell r="F874" t="str">
            <v>BRONCHALIS-HEEL COM SUB X 50</v>
          </cell>
          <cell r="H874" t="str">
            <v>MEDICAMENTOS</v>
          </cell>
          <cell r="I874" t="str">
            <v>RESPIRATORIO</v>
          </cell>
          <cell r="J874">
            <v>1</v>
          </cell>
        </row>
        <row r="875">
          <cell r="B875">
            <v>829717</v>
          </cell>
          <cell r="C875">
            <v>5452</v>
          </cell>
          <cell r="D875">
            <v>7809591400441</v>
          </cell>
          <cell r="F875" t="str">
            <v>BRONCHO-VAXOM ADULTOS CAP X 10</v>
          </cell>
          <cell r="H875" t="str">
            <v>MEDICAMENTOS</v>
          </cell>
          <cell r="I875" t="str">
            <v>SISTEMA INMUNOLóGICO</v>
          </cell>
          <cell r="J875">
            <v>0</v>
          </cell>
        </row>
        <row r="876">
          <cell r="B876">
            <v>829718</v>
          </cell>
          <cell r="C876">
            <v>5546</v>
          </cell>
          <cell r="D876">
            <v>7809591400458</v>
          </cell>
          <cell r="F876" t="str">
            <v>BRONCHO-VAXOM INFANTIL CAP X 10</v>
          </cell>
          <cell r="H876" t="str">
            <v>MEDICAMENTOS</v>
          </cell>
          <cell r="I876" t="str">
            <v>SISTEMA INMUNOLóGICO</v>
          </cell>
          <cell r="J876">
            <v>0</v>
          </cell>
        </row>
        <row r="877">
          <cell r="B877">
            <v>829719</v>
          </cell>
          <cell r="C877">
            <v>5751</v>
          </cell>
          <cell r="D877">
            <v>7809591401271</v>
          </cell>
          <cell r="F877" t="str">
            <v>BRONCHO-VAXOM POL SUS ORA 3,5 MG X 10</v>
          </cell>
          <cell r="H877" t="str">
            <v>MEDICAMENTOS</v>
          </cell>
          <cell r="I877" t="str">
            <v>ANTIVIRALES</v>
          </cell>
          <cell r="J877">
            <v>0</v>
          </cell>
        </row>
        <row r="878">
          <cell r="B878">
            <v>829720</v>
          </cell>
          <cell r="C878">
            <v>3120</v>
          </cell>
          <cell r="D878">
            <v>7809591401288</v>
          </cell>
          <cell r="F878" t="str">
            <v>BRONCHO-VAXOM POL SUS ORA 3,5 MG X 30</v>
          </cell>
          <cell r="H878" t="str">
            <v>MEDICAMENTOS</v>
          </cell>
          <cell r="I878" t="str">
            <v>RESPIRATORIO</v>
          </cell>
          <cell r="J878">
            <v>0</v>
          </cell>
        </row>
        <row r="879">
          <cell r="B879">
            <v>829721</v>
          </cell>
          <cell r="C879">
            <v>5766</v>
          </cell>
          <cell r="D879">
            <v>7800026003275</v>
          </cell>
          <cell r="F879" t="str">
            <v>BRONCOT GFT JAR 15 MG/5ML X 120 ML</v>
          </cell>
          <cell r="H879" t="str">
            <v>MEDICAMENTOS</v>
          </cell>
          <cell r="I879" t="str">
            <v>RESPIRATORIO</v>
          </cell>
          <cell r="J879">
            <v>0</v>
          </cell>
        </row>
        <row r="880">
          <cell r="B880">
            <v>829722</v>
          </cell>
          <cell r="C880">
            <v>1622</v>
          </cell>
          <cell r="D880">
            <v>7800026020104</v>
          </cell>
          <cell r="F880" t="str">
            <v>BRONCOT SOL ORA GOT 7,5 MG/ML X 30 ML</v>
          </cell>
          <cell r="H880" t="str">
            <v>MEDICAMENTOS</v>
          </cell>
          <cell r="I880" t="str">
            <v>RESPIRATORIO</v>
          </cell>
          <cell r="J880">
            <v>2</v>
          </cell>
        </row>
        <row r="881">
          <cell r="B881">
            <v>829723</v>
          </cell>
          <cell r="C881">
            <v>2676</v>
          </cell>
          <cell r="D881">
            <v>7800068010057</v>
          </cell>
          <cell r="F881" t="str">
            <v>BRONCOTUSILAN ADULTO SOL ORA 250 MG/5ML X 120 ML</v>
          </cell>
          <cell r="H881" t="str">
            <v>MEDICAMENTOS</v>
          </cell>
          <cell r="I881" t="str">
            <v>RESPIRATORIO</v>
          </cell>
          <cell r="J881">
            <v>5</v>
          </cell>
        </row>
        <row r="882">
          <cell r="B882">
            <v>829724</v>
          </cell>
          <cell r="C882">
            <v>4709</v>
          </cell>
          <cell r="D882">
            <v>7800068010040</v>
          </cell>
          <cell r="F882" t="str">
            <v>BRONCOTUSILAN PED SOL ORA 100 MG/5ML X 120 ML</v>
          </cell>
          <cell r="H882" t="str">
            <v>MEDICAMENTOS</v>
          </cell>
          <cell r="I882" t="str">
            <v>RESPIRATORIO</v>
          </cell>
          <cell r="J882">
            <v>2</v>
          </cell>
        </row>
        <row r="883">
          <cell r="B883">
            <v>829725</v>
          </cell>
          <cell r="C883">
            <v>3896</v>
          </cell>
          <cell r="D883">
            <v>7800038041364</v>
          </cell>
          <cell r="F883" t="str">
            <v>BRONTAL ADULTO JAR X 100 ML</v>
          </cell>
          <cell r="H883" t="str">
            <v>MEDICAMENTOS</v>
          </cell>
          <cell r="I883" t="str">
            <v>RESPIRATORIO</v>
          </cell>
          <cell r="J883">
            <v>1</v>
          </cell>
        </row>
        <row r="884">
          <cell r="B884">
            <v>829726</v>
          </cell>
          <cell r="C884">
            <v>3167</v>
          </cell>
          <cell r="D884">
            <v>7800038041371</v>
          </cell>
          <cell r="F884" t="str">
            <v>BRONTAL INFANTIL JAR X 100 ML</v>
          </cell>
          <cell r="H884" t="str">
            <v>MEDICAMENTOS</v>
          </cell>
          <cell r="I884" t="str">
            <v>RESPIRATORIO</v>
          </cell>
          <cell r="J884">
            <v>3</v>
          </cell>
        </row>
        <row r="885">
          <cell r="B885">
            <v>829727</v>
          </cell>
          <cell r="C885">
            <v>2084</v>
          </cell>
          <cell r="D885">
            <v>7800063330648</v>
          </cell>
          <cell r="F885" t="str">
            <v>BRONTEC JAR 35 MG/5ML X 100 ML</v>
          </cell>
          <cell r="H885" t="str">
            <v>FITOFáRMACOS</v>
          </cell>
          <cell r="I885" t="str">
            <v>RESPIRATORIO</v>
          </cell>
          <cell r="J885">
            <v>0</v>
          </cell>
        </row>
        <row r="886">
          <cell r="B886">
            <v>829728</v>
          </cell>
          <cell r="C886">
            <v>5259</v>
          </cell>
          <cell r="D886">
            <v>7804902042341</v>
          </cell>
          <cell r="F886" t="str">
            <v>BROOKS LADY TALCO POL 42K X 120 GR</v>
          </cell>
          <cell r="H886" t="str">
            <v>HIGIENE Y CUIDADO PERSONAL</v>
          </cell>
          <cell r="I886" t="str">
            <v>TALCO</v>
          </cell>
          <cell r="J886">
            <v>2</v>
          </cell>
        </row>
        <row r="887">
          <cell r="B887">
            <v>829729</v>
          </cell>
          <cell r="C887">
            <v>4370</v>
          </cell>
          <cell r="D887">
            <v>7804902016809</v>
          </cell>
          <cell r="F887" t="str">
            <v>BROOKS LADY TALCO POL SILVER X 80 GR</v>
          </cell>
          <cell r="H887" t="str">
            <v>HIGIENE Y CUIDADO PERSONAL</v>
          </cell>
          <cell r="I887" t="str">
            <v>TALCO</v>
          </cell>
          <cell r="J887">
            <v>0</v>
          </cell>
        </row>
        <row r="888">
          <cell r="B888">
            <v>829730</v>
          </cell>
          <cell r="C888">
            <v>5260</v>
          </cell>
          <cell r="D888">
            <v>7804902033134</v>
          </cell>
          <cell r="F888" t="str">
            <v>BROOKS TALCO POL KIDS X 80 GR</v>
          </cell>
          <cell r="H888" t="str">
            <v>HIGIENE Y CUIDADO PERSONAL</v>
          </cell>
          <cell r="I888" t="str">
            <v>TALCO</v>
          </cell>
          <cell r="J888">
            <v>1</v>
          </cell>
        </row>
        <row r="889">
          <cell r="B889">
            <v>829731</v>
          </cell>
          <cell r="C889">
            <v>5954</v>
          </cell>
          <cell r="D889">
            <v>7804902042891</v>
          </cell>
          <cell r="F889" t="str">
            <v>BROOKS TALCO POL SILVER PACK X 2</v>
          </cell>
          <cell r="H889" t="str">
            <v>HIGIENE Y CUIDADO PERSONAL</v>
          </cell>
          <cell r="I889" t="str">
            <v>TALCO</v>
          </cell>
          <cell r="J889">
            <v>1</v>
          </cell>
        </row>
        <row r="890">
          <cell r="B890">
            <v>829732</v>
          </cell>
          <cell r="C890">
            <v>3888</v>
          </cell>
          <cell r="D890">
            <v>7804902027294</v>
          </cell>
          <cell r="F890" t="str">
            <v>BROOKS TALCO POL ZAPAT PIES X 80 GR</v>
          </cell>
          <cell r="H890" t="str">
            <v>HIGIENE Y CUIDADO PERSONAL</v>
          </cell>
          <cell r="I890" t="str">
            <v>TALCO</v>
          </cell>
          <cell r="J890">
            <v>0</v>
          </cell>
        </row>
        <row r="891">
          <cell r="B891">
            <v>829733</v>
          </cell>
          <cell r="C891">
            <v>967</v>
          </cell>
          <cell r="D891">
            <v>7804910019434</v>
          </cell>
          <cell r="F891" t="str">
            <v>BROOKS TALCO PVO SILVER X 80 GR</v>
          </cell>
          <cell r="H891" t="str">
            <v>HIGIENE Y CUIDADO PERSONAL</v>
          </cell>
          <cell r="I891" t="str">
            <v>TALCO</v>
          </cell>
          <cell r="J891">
            <v>2</v>
          </cell>
        </row>
        <row r="892">
          <cell r="B892">
            <v>829734</v>
          </cell>
          <cell r="C892">
            <v>4378</v>
          </cell>
          <cell r="D892">
            <v>7800046004887</v>
          </cell>
          <cell r="F892" t="str">
            <v>BROPAVOL JAR 8 MG/5ML X 100 ML</v>
          </cell>
          <cell r="H892" t="str">
            <v>MEDICAMENTOS</v>
          </cell>
          <cell r="I892" t="str">
            <v>RESPIRATORIO</v>
          </cell>
          <cell r="J892">
            <v>4</v>
          </cell>
        </row>
        <row r="893">
          <cell r="B893">
            <v>829735</v>
          </cell>
          <cell r="C893">
            <v>1328</v>
          </cell>
          <cell r="D893">
            <v>7800026006511</v>
          </cell>
          <cell r="F893" t="str">
            <v>BROPIL LF AER INH 100 MCG X 200 DSS</v>
          </cell>
          <cell r="H893" t="str">
            <v>MEDICAMENTOS</v>
          </cell>
          <cell r="I893" t="str">
            <v>RESPIRATORIO</v>
          </cell>
          <cell r="J893">
            <v>0</v>
          </cell>
        </row>
        <row r="894">
          <cell r="B894">
            <v>829736</v>
          </cell>
          <cell r="C894">
            <v>969</v>
          </cell>
          <cell r="D894">
            <v>7803501050337</v>
          </cell>
          <cell r="F894" t="str">
            <v>BROXUL SOL ORA X 120 ML</v>
          </cell>
          <cell r="H894" t="str">
            <v>FITOFáRMACOS</v>
          </cell>
          <cell r="I894" t="str">
            <v>RESPIRATORIO</v>
          </cell>
          <cell r="J894">
            <v>0</v>
          </cell>
        </row>
        <row r="895">
          <cell r="B895">
            <v>829737</v>
          </cell>
          <cell r="C895">
            <v>970</v>
          </cell>
          <cell r="D895">
            <v>7803501004323</v>
          </cell>
          <cell r="F895" t="str">
            <v>BROXUL SP X 30 ML</v>
          </cell>
          <cell r="H895" t="str">
            <v>FITOFáRMACOS</v>
          </cell>
          <cell r="I895" t="str">
            <v>RESPIRATORIO</v>
          </cell>
          <cell r="J895">
            <v>6</v>
          </cell>
        </row>
        <row r="896">
          <cell r="B896">
            <v>1131351</v>
          </cell>
          <cell r="C896">
            <v>6978</v>
          </cell>
          <cell r="D896">
            <v>7805633026846</v>
          </cell>
          <cell r="F896" t="str">
            <v>BUBU AQUAWIPES TOA HUM X 80</v>
          </cell>
          <cell r="H896" t="str">
            <v>HIGIENE Y CUIDADO PERSONAL</v>
          </cell>
          <cell r="I896" t="str">
            <v>TOALLAS HúMEDAS</v>
          </cell>
          <cell r="J896">
            <v>7</v>
          </cell>
        </row>
        <row r="897">
          <cell r="B897">
            <v>829738</v>
          </cell>
          <cell r="C897">
            <v>3709</v>
          </cell>
          <cell r="D897">
            <v>7805633013778</v>
          </cell>
          <cell r="F897" t="str">
            <v>BUBU ASPIRADOR NASAL</v>
          </cell>
          <cell r="H897" t="str">
            <v>MISCELáNEOS</v>
          </cell>
          <cell r="I897" t="str">
            <v>ASPIRADOR NASAL</v>
          </cell>
          <cell r="J897">
            <v>0</v>
          </cell>
        </row>
        <row r="898">
          <cell r="B898">
            <v>855821</v>
          </cell>
          <cell r="C898">
            <v>6579</v>
          </cell>
          <cell r="D898">
            <v>7805633015024</v>
          </cell>
          <cell r="F898" t="str">
            <v>BUBU COTONITOS X 200</v>
          </cell>
          <cell r="H898" t="str">
            <v>HIGIENE Y CUIDADO PERSONAL</v>
          </cell>
          <cell r="I898" t="str">
            <v>COTONITOS</v>
          </cell>
          <cell r="J898">
            <v>0</v>
          </cell>
        </row>
        <row r="899">
          <cell r="B899">
            <v>1260895</v>
          </cell>
          <cell r="C899">
            <v>7019</v>
          </cell>
          <cell r="D899">
            <v>7805633015956</v>
          </cell>
          <cell r="F899" t="str">
            <v>BUBU COTONITOS X 270</v>
          </cell>
          <cell r="H899" t="str">
            <v>HIGIENE Y CUIDADO PERSONAL</v>
          </cell>
          <cell r="I899" t="str">
            <v>COTONITOS</v>
          </cell>
          <cell r="J899">
            <v>2</v>
          </cell>
        </row>
        <row r="900">
          <cell r="B900">
            <v>895246</v>
          </cell>
          <cell r="C900">
            <v>6693</v>
          </cell>
          <cell r="D900">
            <v>7805633018308</v>
          </cell>
          <cell r="F900" t="str">
            <v>BUBU SET SONAJEROS X 3</v>
          </cell>
          <cell r="H900" t="str">
            <v>MISCELáNEOS</v>
          </cell>
          <cell r="I900" t="str">
            <v>NAVIDAD</v>
          </cell>
          <cell r="J900">
            <v>1</v>
          </cell>
        </row>
        <row r="901">
          <cell r="B901">
            <v>895225</v>
          </cell>
          <cell r="C901">
            <v>6688</v>
          </cell>
          <cell r="D901">
            <v>7805633022251</v>
          </cell>
          <cell r="F901" t="str">
            <v>BUBU TELEFONO MUSICAL</v>
          </cell>
          <cell r="H901" t="str">
            <v>MISCELáNEOS</v>
          </cell>
          <cell r="I901" t="str">
            <v>NAVIDAD</v>
          </cell>
          <cell r="J901">
            <v>2</v>
          </cell>
        </row>
        <row r="902">
          <cell r="B902">
            <v>829739</v>
          </cell>
          <cell r="C902">
            <v>2738</v>
          </cell>
          <cell r="D902">
            <v>7800063310862</v>
          </cell>
          <cell r="F902" t="str">
            <v>BUCOGERM COM MAS TOS X 10</v>
          </cell>
          <cell r="H902" t="str">
            <v>MEDICAMENTOS</v>
          </cell>
          <cell r="I902" t="str">
            <v>RESPIRATORIO</v>
          </cell>
          <cell r="J902">
            <v>24</v>
          </cell>
        </row>
        <row r="903">
          <cell r="B903">
            <v>829740</v>
          </cell>
          <cell r="C903">
            <v>4005</v>
          </cell>
          <cell r="D903">
            <v>7804640561661</v>
          </cell>
          <cell r="F903" t="str">
            <v>BUDANASE SUS NAS NEB 100 MCG X 150 DSS</v>
          </cell>
          <cell r="H903" t="str">
            <v>MEDICAMENTOS</v>
          </cell>
          <cell r="I903" t="str">
            <v>RESPIRATORIO</v>
          </cell>
          <cell r="J903">
            <v>0</v>
          </cell>
        </row>
        <row r="904">
          <cell r="B904">
            <v>829741</v>
          </cell>
          <cell r="C904">
            <v>4052</v>
          </cell>
          <cell r="D904">
            <v>7800007736369</v>
          </cell>
          <cell r="F904" t="str">
            <v>BUDASMAL SF AER INH 200 MCG X 200 DSS</v>
          </cell>
          <cell r="H904" t="str">
            <v>MEDICAMENTOS</v>
          </cell>
          <cell r="I904" t="str">
            <v>RESPIRATORIO</v>
          </cell>
          <cell r="J904">
            <v>0</v>
          </cell>
        </row>
        <row r="905">
          <cell r="B905">
            <v>829742</v>
          </cell>
          <cell r="C905">
            <v>5715</v>
          </cell>
          <cell r="D905">
            <v>7804629440550</v>
          </cell>
          <cell r="F905" t="str">
            <v>BUDESONIDA AER INH 200 MCG X 200 FAES FARMA</v>
          </cell>
          <cell r="H905" t="str">
            <v>MEDICAMENTOS</v>
          </cell>
          <cell r="I905" t="str">
            <v>RESPIRATORIO</v>
          </cell>
          <cell r="J905">
            <v>4</v>
          </cell>
        </row>
        <row r="906">
          <cell r="B906">
            <v>829743</v>
          </cell>
          <cell r="C906">
            <v>2220</v>
          </cell>
          <cell r="D906">
            <v>7804629440086</v>
          </cell>
          <cell r="F906" t="str">
            <v>BUDESYNT HFA-LA AER INH 200 MCG X 200 DSS</v>
          </cell>
          <cell r="H906" t="str">
            <v>MEDICAMENTOS</v>
          </cell>
          <cell r="I906" t="str">
            <v>RESPIRATORIO</v>
          </cell>
          <cell r="J906">
            <v>1</v>
          </cell>
        </row>
        <row r="907">
          <cell r="B907">
            <v>1131100</v>
          </cell>
          <cell r="C907">
            <v>6974</v>
          </cell>
          <cell r="D907">
            <v>7800038041425</v>
          </cell>
          <cell r="F907" t="str">
            <v>BUPREDOL COM LP 150 MG X 30</v>
          </cell>
          <cell r="H907" t="str">
            <v>MEDICAMENTOS</v>
          </cell>
          <cell r="I907" t="str">
            <v>SISTEMA NERVIOSO</v>
          </cell>
          <cell r="J907">
            <v>0</v>
          </cell>
        </row>
        <row r="908">
          <cell r="B908">
            <v>829744</v>
          </cell>
          <cell r="C908">
            <v>5023</v>
          </cell>
          <cell r="D908">
            <v>7800038000095</v>
          </cell>
          <cell r="F908" t="str">
            <v>BUPREDOL COM LP 150 MG X 60</v>
          </cell>
          <cell r="H908" t="str">
            <v>MEDICAMENTOS</v>
          </cell>
          <cell r="I908" t="str">
            <v>SISTEMA NERVIOSO</v>
          </cell>
          <cell r="J908">
            <v>2</v>
          </cell>
        </row>
        <row r="909">
          <cell r="B909">
            <v>1218321</v>
          </cell>
          <cell r="C909">
            <v>7007</v>
          </cell>
          <cell r="D909">
            <v>7804681741121</v>
          </cell>
          <cell r="F909" t="str">
            <v>BUPROPION COM LP 150 MG X 30 ALEMBIC</v>
          </cell>
          <cell r="H909" t="str">
            <v>MEDICAMENTOS</v>
          </cell>
          <cell r="I909" t="str">
            <v>SISTEMA NERVIOSO</v>
          </cell>
          <cell r="J909">
            <v>12</v>
          </cell>
        </row>
        <row r="910">
          <cell r="B910">
            <v>829751</v>
          </cell>
          <cell r="C910">
            <v>2705</v>
          </cell>
          <cell r="D910">
            <v>7800007804402</v>
          </cell>
          <cell r="F910" t="str">
            <v>BURTEN COM SUB 30 MG X 2</v>
          </cell>
          <cell r="H910" t="str">
            <v>HOMEOPáTICOS</v>
          </cell>
          <cell r="I910" t="str">
            <v>ANALGESIA</v>
          </cell>
          <cell r="J910">
            <v>3</v>
          </cell>
        </row>
        <row r="911">
          <cell r="B911">
            <v>829745</v>
          </cell>
          <cell r="C911">
            <v>2201</v>
          </cell>
          <cell r="D911">
            <v>792850025301</v>
          </cell>
          <cell r="F911" t="str">
            <v>BURTS BEES BAL LAB COCONUT  PEAR</v>
          </cell>
          <cell r="H911" t="str">
            <v>DERMOCOSMéTICA</v>
          </cell>
          <cell r="I911" t="str">
            <v>PROTECTORES LABIALES</v>
          </cell>
          <cell r="J911">
            <v>0</v>
          </cell>
        </row>
        <row r="912">
          <cell r="B912">
            <v>829746</v>
          </cell>
          <cell r="C912">
            <v>2202</v>
          </cell>
          <cell r="D912">
            <v>792850892132</v>
          </cell>
          <cell r="F912" t="str">
            <v>BURTS BEES BAL LAB PACK CHRRY + VNLL X 2</v>
          </cell>
          <cell r="H912" t="str">
            <v>DERMOCOSMéTICA</v>
          </cell>
          <cell r="I912" t="str">
            <v>PROTECTORES LABIALES</v>
          </cell>
          <cell r="J912">
            <v>0</v>
          </cell>
        </row>
        <row r="913">
          <cell r="B913">
            <v>829747</v>
          </cell>
          <cell r="C913">
            <v>4667</v>
          </cell>
          <cell r="D913">
            <v>792850012226</v>
          </cell>
          <cell r="F913" t="str">
            <v>BURTS BEES BAL LAB ULTRA COND X 4,25 GR</v>
          </cell>
          <cell r="H913" t="str">
            <v>DERMOCOSMéTICA</v>
          </cell>
          <cell r="I913" t="str">
            <v>PROTECTORES LABIALES</v>
          </cell>
          <cell r="J913">
            <v>0</v>
          </cell>
        </row>
        <row r="914">
          <cell r="B914">
            <v>829748</v>
          </cell>
          <cell r="C914">
            <v>5089</v>
          </cell>
          <cell r="D914">
            <v>792850155992</v>
          </cell>
          <cell r="F914" t="str">
            <v>BURTS BEES BAL LAB VIT E MINT 4,25 GR X 2</v>
          </cell>
          <cell r="H914" t="str">
            <v>DERMOCOSMéTICA</v>
          </cell>
          <cell r="I914" t="str">
            <v>PROTECTORES LABIALES</v>
          </cell>
          <cell r="J914">
            <v>0</v>
          </cell>
        </row>
        <row r="915">
          <cell r="B915">
            <v>829749</v>
          </cell>
          <cell r="C915">
            <v>4668</v>
          </cell>
          <cell r="D915">
            <v>792850140998</v>
          </cell>
          <cell r="F915" t="str">
            <v>BURTS BEES BAL LAB VIT E MINT X 4,25 GR</v>
          </cell>
          <cell r="H915" t="str">
            <v>DERMOCOSMéTICA</v>
          </cell>
          <cell r="I915" t="str">
            <v>PROTECTORES LABIALES</v>
          </cell>
          <cell r="J915">
            <v>0</v>
          </cell>
        </row>
        <row r="916">
          <cell r="B916">
            <v>829750</v>
          </cell>
          <cell r="C916">
            <v>5081</v>
          </cell>
          <cell r="D916">
            <v>792850902138</v>
          </cell>
          <cell r="F916" t="str">
            <v>BURTS BEES MASC LAB MOIST X 1</v>
          </cell>
          <cell r="H916" t="str">
            <v>DERMOCOSMéTICA</v>
          </cell>
          <cell r="I916" t="str">
            <v>PROTECTORES LABIALES</v>
          </cell>
          <cell r="J916">
            <v>0</v>
          </cell>
        </row>
        <row r="917">
          <cell r="B917">
            <v>1113141</v>
          </cell>
          <cell r="C917">
            <v>6941</v>
          </cell>
          <cell r="D917">
            <v>3664798040678</v>
          </cell>
          <cell r="F917" t="str">
            <v>BUSCAPINA GRA 10 MG X 20</v>
          </cell>
          <cell r="H917" t="str">
            <v>MEDICAMENTOS</v>
          </cell>
          <cell r="I917" t="str">
            <v>GASTROINTESTINAL</v>
          </cell>
          <cell r="J917">
            <v>0</v>
          </cell>
        </row>
        <row r="918">
          <cell r="B918">
            <v>829752</v>
          </cell>
          <cell r="C918">
            <v>2948</v>
          </cell>
          <cell r="D918">
            <v>7800058608813</v>
          </cell>
          <cell r="F918" t="str">
            <v>BUSCAPINA PERLAS CAP BLA 10 MG X 10</v>
          </cell>
          <cell r="H918" t="str">
            <v>MEDICAMENTOS</v>
          </cell>
          <cell r="I918" t="str">
            <v>GASTROINTESTINAL</v>
          </cell>
          <cell r="J918">
            <v>0</v>
          </cell>
        </row>
        <row r="919">
          <cell r="B919">
            <v>829753</v>
          </cell>
          <cell r="C919">
            <v>2947</v>
          </cell>
          <cell r="D919">
            <v>3664798046663</v>
          </cell>
          <cell r="F919" t="str">
            <v>BUSCAPINA SOL ORA GOT 10 MG/ML X 20 ML</v>
          </cell>
          <cell r="H919" t="str">
            <v>MEDICAMENTOS</v>
          </cell>
          <cell r="I919" t="str">
            <v>GASTROINTESTINAL</v>
          </cell>
          <cell r="J919">
            <v>0</v>
          </cell>
        </row>
        <row r="920">
          <cell r="B920">
            <v>829754</v>
          </cell>
          <cell r="C920">
            <v>5918</v>
          </cell>
          <cell r="D920">
            <v>7795373022126</v>
          </cell>
          <cell r="F920" t="str">
            <v>BUTOCORT HFA AER INH X 250</v>
          </cell>
          <cell r="H920" t="str">
            <v>MEDICAMENTOS</v>
          </cell>
          <cell r="I920" t="str">
            <v>RESPIRATORIO</v>
          </cell>
          <cell r="J920">
            <v>0</v>
          </cell>
        </row>
        <row r="921">
          <cell r="B921">
            <v>829755</v>
          </cell>
          <cell r="C921">
            <v>3027</v>
          </cell>
          <cell r="D921">
            <v>7800063310121</v>
          </cell>
          <cell r="F921" t="str">
            <v>BUTON COM X 10</v>
          </cell>
          <cell r="H921" t="str">
            <v>MEDICAMENTOS</v>
          </cell>
          <cell r="I921" t="str">
            <v>GASTROINTESTINAL</v>
          </cell>
          <cell r="J921">
            <v>0</v>
          </cell>
        </row>
        <row r="922">
          <cell r="B922">
            <v>829756</v>
          </cell>
          <cell r="C922">
            <v>4107</v>
          </cell>
          <cell r="D922">
            <v>7795373000940</v>
          </cell>
          <cell r="F922" t="str">
            <v>BUTOTAL AER INH 100 MCG X 250 DSS</v>
          </cell>
          <cell r="H922" t="str">
            <v>MEDICAMENTOS</v>
          </cell>
          <cell r="I922" t="str">
            <v>RESPIRATORIO</v>
          </cell>
          <cell r="J922">
            <v>0</v>
          </cell>
        </row>
        <row r="923">
          <cell r="B923">
            <v>829757</v>
          </cell>
          <cell r="C923">
            <v>5164</v>
          </cell>
          <cell r="D923">
            <v>7891317022266</v>
          </cell>
          <cell r="F923" t="str">
            <v>BUTRINO XL COM LP 150 MG X 30</v>
          </cell>
          <cell r="H923" t="str">
            <v>MEDICAMENTOS</v>
          </cell>
          <cell r="I923" t="str">
            <v>SISTEMA NERVIOSO</v>
          </cell>
          <cell r="J923">
            <v>1</v>
          </cell>
        </row>
        <row r="924">
          <cell r="B924">
            <v>829758</v>
          </cell>
          <cell r="C924">
            <v>4775</v>
          </cell>
          <cell r="D924">
            <v>7891317022259</v>
          </cell>
          <cell r="F924" t="str">
            <v>BUTRINO XL COM LP 300 MG X 30</v>
          </cell>
          <cell r="H924" t="str">
            <v>MEDICAMENTOS</v>
          </cell>
          <cell r="I924" t="str">
            <v>SISTEMA NERVIOSO</v>
          </cell>
          <cell r="J924">
            <v>0</v>
          </cell>
        </row>
        <row r="925">
          <cell r="B925">
            <v>829759</v>
          </cell>
          <cell r="C925">
            <v>6142</v>
          </cell>
          <cell r="D925">
            <v>7800060114364</v>
          </cell>
          <cell r="F925" t="str">
            <v>BUXON COM LP 150 MG X 30</v>
          </cell>
          <cell r="H925" t="str">
            <v>MEDICAMENTOS</v>
          </cell>
          <cell r="I925" t="str">
            <v>SISTEMA NERVIOSO</v>
          </cell>
          <cell r="J925">
            <v>3</v>
          </cell>
        </row>
        <row r="926">
          <cell r="B926">
            <v>829760</v>
          </cell>
          <cell r="C926">
            <v>6081</v>
          </cell>
          <cell r="D926">
            <v>7801001004652</v>
          </cell>
          <cell r="F926" t="str">
            <v>CABESTRILLO PEDIATRICO CALIPSO 12-14A X 1 BLUNDING</v>
          </cell>
          <cell r="H926" t="str">
            <v>DISPOSITIVOS MéDICOS</v>
          </cell>
          <cell r="I926" t="str">
            <v>ORTOPEDIA</v>
          </cell>
          <cell r="J926">
            <v>2</v>
          </cell>
        </row>
        <row r="927">
          <cell r="B927">
            <v>829761</v>
          </cell>
          <cell r="C927">
            <v>6082</v>
          </cell>
          <cell r="D927">
            <v>7801001004553</v>
          </cell>
          <cell r="F927" t="str">
            <v>CABESTRILLO PEDIATRICO CALIPSO 4-6A X 1 BLUNDING</v>
          </cell>
          <cell r="H927" t="str">
            <v>DISPOSITIVOS MéDICOS</v>
          </cell>
          <cell r="I927" t="str">
            <v>ORTOPEDIA</v>
          </cell>
          <cell r="J927">
            <v>3</v>
          </cell>
        </row>
        <row r="928">
          <cell r="B928">
            <v>829762</v>
          </cell>
          <cell r="C928">
            <v>6079</v>
          </cell>
          <cell r="D928">
            <v>7801001004621</v>
          </cell>
          <cell r="F928" t="str">
            <v>CABESTRILLO PEDIATRICO NARANJO 8-10A X 1 BLUNDING</v>
          </cell>
          <cell r="H928" t="str">
            <v>DISPOSITIVOS MéDICOS</v>
          </cell>
          <cell r="I928" t="str">
            <v>ORTOPEDIA</v>
          </cell>
          <cell r="J928">
            <v>3</v>
          </cell>
        </row>
        <row r="929">
          <cell r="B929">
            <v>829763</v>
          </cell>
          <cell r="C929">
            <v>2664</v>
          </cell>
          <cell r="D929">
            <v>7804656850261</v>
          </cell>
          <cell r="F929" t="str">
            <v>CABESTRILLO UNIVERSAL RECOVERY</v>
          </cell>
          <cell r="H929" t="str">
            <v>DISPOSITIVOS MéDICOS</v>
          </cell>
          <cell r="I929" t="str">
            <v>OTROS DM</v>
          </cell>
          <cell r="J929">
            <v>2</v>
          </cell>
        </row>
        <row r="930">
          <cell r="B930">
            <v>829764</v>
          </cell>
          <cell r="C930">
            <v>6436</v>
          </cell>
          <cell r="D930">
            <v>7801620009717</v>
          </cell>
          <cell r="F930" t="str">
            <v>CACHANTUN AGU SIN GAS X 600 ML</v>
          </cell>
          <cell r="H930" t="str">
            <v>ALIMENTOS</v>
          </cell>
          <cell r="I930" t="str">
            <v>BEBESTIBLES</v>
          </cell>
          <cell r="J930">
            <v>1</v>
          </cell>
        </row>
        <row r="931">
          <cell r="B931">
            <v>829765</v>
          </cell>
          <cell r="C931">
            <v>6159</v>
          </cell>
          <cell r="D931">
            <v>8691070602069</v>
          </cell>
          <cell r="F931" t="str">
            <v>CAFEINA COM 200 MG X 60 EXTREMO SUR</v>
          </cell>
          <cell r="H931" t="str">
            <v>SUPLEMENTOS</v>
          </cell>
          <cell r="I931" t="str">
            <v>VITAMINAS Y MINERALES</v>
          </cell>
          <cell r="J931">
            <v>2</v>
          </cell>
        </row>
        <row r="932">
          <cell r="B932">
            <v>833892</v>
          </cell>
          <cell r="C932">
            <v>4191</v>
          </cell>
          <cell r="D932">
            <v>737186233372</v>
          </cell>
          <cell r="F932" t="str">
            <v>CAFFEINE MAX CAP 200 MG X 60 VITALAB</v>
          </cell>
          <cell r="H932" t="str">
            <v>SUPLEMENTOS</v>
          </cell>
          <cell r="I932" t="str">
            <v>PRODUCTOS NATURALES</v>
          </cell>
          <cell r="J932">
            <v>0</v>
          </cell>
        </row>
        <row r="933">
          <cell r="B933">
            <v>829766</v>
          </cell>
          <cell r="C933">
            <v>1623</v>
          </cell>
          <cell r="D933">
            <v>7805750000064</v>
          </cell>
          <cell r="F933" t="str">
            <v>CAFIASPIRINA COM X 40</v>
          </cell>
          <cell r="H933" t="str">
            <v>MEDICAMENTOS</v>
          </cell>
          <cell r="I933" t="str">
            <v>SISTEMA NERVIOSO</v>
          </cell>
          <cell r="J933">
            <v>1</v>
          </cell>
        </row>
        <row r="934">
          <cell r="B934">
            <v>829767</v>
          </cell>
          <cell r="C934">
            <v>5820</v>
          </cell>
          <cell r="D934">
            <v>7805100001970</v>
          </cell>
          <cell r="F934" t="str">
            <v>CAJA GASA NO TEJIDA 10CM/10CM X 2 X 100 LBF</v>
          </cell>
          <cell r="H934" t="str">
            <v>DISPOSITIVOS MéDICOS</v>
          </cell>
          <cell r="I934" t="str">
            <v>ALGODóN, APóSITOS Y GASAS</v>
          </cell>
          <cell r="J934">
            <v>0</v>
          </cell>
        </row>
        <row r="935">
          <cell r="B935">
            <v>829768</v>
          </cell>
          <cell r="C935">
            <v>3790</v>
          </cell>
          <cell r="D935">
            <v>7800007776822</v>
          </cell>
          <cell r="F935" t="str">
            <v>CALCEFOR COM MAS 500 MG X 30</v>
          </cell>
          <cell r="H935" t="str">
            <v>MEDICAMENTOS</v>
          </cell>
          <cell r="I935" t="str">
            <v>VITAMINAS Y MINERALES</v>
          </cell>
          <cell r="J935">
            <v>0</v>
          </cell>
        </row>
        <row r="936">
          <cell r="B936">
            <v>829769</v>
          </cell>
          <cell r="C936">
            <v>4460</v>
          </cell>
          <cell r="D936">
            <v>7804639010071</v>
          </cell>
          <cell r="F936" t="str">
            <v>CALCIMAX D3 COM 400 UI X 60</v>
          </cell>
          <cell r="H936" t="str">
            <v>MEDICAMENTOS</v>
          </cell>
          <cell r="I936" t="str">
            <v>VITAMINAS Y MINERALES</v>
          </cell>
          <cell r="J936">
            <v>0</v>
          </cell>
        </row>
        <row r="937">
          <cell r="B937">
            <v>829770</v>
          </cell>
          <cell r="C937">
            <v>971</v>
          </cell>
          <cell r="D937">
            <v>7803319005703</v>
          </cell>
          <cell r="F937" t="str">
            <v>CALCIO MAGNESIO VITC D3 CAP X 100 AURAVITALIS</v>
          </cell>
          <cell r="H937" t="str">
            <v>SUPLEMENTOS</v>
          </cell>
          <cell r="I937" t="str">
            <v>PRODUCTOS NATURALES</v>
          </cell>
          <cell r="J937">
            <v>0</v>
          </cell>
        </row>
        <row r="938">
          <cell r="B938">
            <v>1131066</v>
          </cell>
          <cell r="C938">
            <v>6973</v>
          </cell>
          <cell r="D938">
            <v>7808713900791</v>
          </cell>
          <cell r="F938" t="str">
            <v>CALCIO/MAGNESIO/VITAMINA D3 CAP X 100 GREEN MEDICAL</v>
          </cell>
          <cell r="H938" t="str">
            <v>SUPLEMENTOS</v>
          </cell>
          <cell r="I938" t="str">
            <v>VITAMINAS Y MINERALES</v>
          </cell>
          <cell r="J938">
            <v>1</v>
          </cell>
        </row>
        <row r="939">
          <cell r="B939">
            <v>829771</v>
          </cell>
          <cell r="C939">
            <v>5248</v>
          </cell>
          <cell r="D939">
            <v>7806130011410</v>
          </cell>
          <cell r="F939" t="str">
            <v>CALCITRIOL CAP BLA 0,5 MCG X 30 REUTTER</v>
          </cell>
          <cell r="H939" t="str">
            <v>MEDICAMENTOS</v>
          </cell>
          <cell r="I939" t="str">
            <v>VITAMINAS Y MINERALES</v>
          </cell>
          <cell r="J939">
            <v>0</v>
          </cell>
        </row>
        <row r="940">
          <cell r="B940">
            <v>829772</v>
          </cell>
          <cell r="C940">
            <v>2304</v>
          </cell>
          <cell r="D940">
            <v>7800023226608</v>
          </cell>
          <cell r="F940" t="str">
            <v>CALMATOL JAR X 60 ML</v>
          </cell>
          <cell r="H940" t="str">
            <v>FITOFáRMACOS</v>
          </cell>
          <cell r="I940" t="str">
            <v>ANALGESIA</v>
          </cell>
          <cell r="J940">
            <v>0</v>
          </cell>
        </row>
        <row r="941">
          <cell r="B941">
            <v>829773</v>
          </cell>
          <cell r="C941">
            <v>1625</v>
          </cell>
          <cell r="D941">
            <v>310742006230</v>
          </cell>
          <cell r="F941" t="str">
            <v>CALORUB CRE X 35 GR</v>
          </cell>
          <cell r="H941" t="str">
            <v>MEDICAMENTOS</v>
          </cell>
          <cell r="I941" t="str">
            <v>ANALGESIA</v>
          </cell>
          <cell r="J941">
            <v>0</v>
          </cell>
        </row>
        <row r="942">
          <cell r="B942">
            <v>829774</v>
          </cell>
          <cell r="C942">
            <v>1626</v>
          </cell>
          <cell r="D942">
            <v>310742006261</v>
          </cell>
          <cell r="F942" t="str">
            <v>CALORUB CRE X 95 GR</v>
          </cell>
          <cell r="H942" t="str">
            <v>MEDICAMENTOS</v>
          </cell>
          <cell r="I942" t="str">
            <v>ANALGESIA</v>
          </cell>
          <cell r="J942">
            <v>0</v>
          </cell>
        </row>
        <row r="943">
          <cell r="B943">
            <v>829775</v>
          </cell>
          <cell r="C943">
            <v>1627</v>
          </cell>
          <cell r="D943">
            <v>310742006247</v>
          </cell>
          <cell r="F943" t="str">
            <v>CALORUB FORTE CRE X 35 GR</v>
          </cell>
          <cell r="H943" t="str">
            <v>MEDICAMENTOS</v>
          </cell>
          <cell r="I943" t="str">
            <v>ANALGESIA</v>
          </cell>
          <cell r="J943">
            <v>0</v>
          </cell>
        </row>
        <row r="944">
          <cell r="B944">
            <v>829776</v>
          </cell>
          <cell r="C944">
            <v>2082</v>
          </cell>
          <cell r="D944">
            <v>7800007187833</v>
          </cell>
          <cell r="F944" t="str">
            <v>CAM COM X 30</v>
          </cell>
          <cell r="H944" t="str">
            <v>MEDICAMENTOS</v>
          </cell>
          <cell r="I944" t="str">
            <v>RESPIRATORIO</v>
          </cell>
          <cell r="J944">
            <v>6</v>
          </cell>
        </row>
        <row r="945">
          <cell r="B945">
            <v>829777</v>
          </cell>
          <cell r="C945">
            <v>2049</v>
          </cell>
          <cell r="D945">
            <v>7800007188212</v>
          </cell>
          <cell r="F945" t="str">
            <v>CAM JAR X 120 ML</v>
          </cell>
          <cell r="H945" t="str">
            <v>MEDICAMENTOS</v>
          </cell>
          <cell r="I945" t="str">
            <v>RESPIRATORIO</v>
          </cell>
          <cell r="J945">
            <v>2</v>
          </cell>
        </row>
        <row r="946">
          <cell r="B946">
            <v>829778</v>
          </cell>
          <cell r="C946">
            <v>2050</v>
          </cell>
          <cell r="D946">
            <v>7891106000185</v>
          </cell>
          <cell r="F946" t="str">
            <v>CANESTEN CRE 1% X 20 GR</v>
          </cell>
          <cell r="H946" t="str">
            <v>MEDICAMENTOS</v>
          </cell>
          <cell r="I946" t="str">
            <v>ANTIINFECCIOSOS</v>
          </cell>
          <cell r="J946">
            <v>3</v>
          </cell>
        </row>
        <row r="947">
          <cell r="B947">
            <v>829779</v>
          </cell>
          <cell r="C947">
            <v>5490</v>
          </cell>
          <cell r="D947">
            <v>7805750003867</v>
          </cell>
          <cell r="F947" t="str">
            <v>CANESTEN SOL TOP SP 1% X 40 ML</v>
          </cell>
          <cell r="H947" t="str">
            <v>MEDICAMENTOS</v>
          </cell>
          <cell r="I947" t="str">
            <v>ANTIINFECCIOSOS</v>
          </cell>
          <cell r="J947">
            <v>1</v>
          </cell>
        </row>
        <row r="948">
          <cell r="B948">
            <v>829780</v>
          </cell>
          <cell r="C948">
            <v>5580</v>
          </cell>
          <cell r="D948">
            <v>77954978</v>
          </cell>
          <cell r="F948" t="str">
            <v>CAPILATIS HOMBRE CERA PELO  BARBA X 55 GR</v>
          </cell>
          <cell r="H948" t="str">
            <v>HIGIENE Y CUIDADO PERSONAL</v>
          </cell>
          <cell r="I948" t="str">
            <v>CUIDADO CAPILAR</v>
          </cell>
          <cell r="J948">
            <v>0</v>
          </cell>
        </row>
        <row r="949">
          <cell r="B949">
            <v>829781</v>
          </cell>
          <cell r="C949">
            <v>4622</v>
          </cell>
          <cell r="D949">
            <v>7792640008104</v>
          </cell>
          <cell r="F949" t="str">
            <v>CAPILATIS SHA ALOE VERA ORG X 420 ML</v>
          </cell>
          <cell r="H949" t="str">
            <v>HIGIENE Y CUIDADO PERSONAL</v>
          </cell>
          <cell r="I949" t="str">
            <v>SHAMPOO Y ACONDICIONADOR</v>
          </cell>
          <cell r="J949">
            <v>0</v>
          </cell>
        </row>
        <row r="950">
          <cell r="B950">
            <v>829782</v>
          </cell>
          <cell r="C950">
            <v>2142</v>
          </cell>
          <cell r="D950">
            <v>7792640000283</v>
          </cell>
          <cell r="F950" t="str">
            <v>CAPILATIS SHA ORTIGA CASPA X 410 ML</v>
          </cell>
          <cell r="H950" t="str">
            <v>HIGIENE Y CUIDADO PERSONAL</v>
          </cell>
          <cell r="I950" t="str">
            <v>SHAMPOO Y ACONDICIONADOR</v>
          </cell>
          <cell r="J950">
            <v>1</v>
          </cell>
        </row>
        <row r="951">
          <cell r="B951">
            <v>829783</v>
          </cell>
          <cell r="C951">
            <v>2141</v>
          </cell>
          <cell r="D951">
            <v>7792640000269</v>
          </cell>
          <cell r="F951" t="str">
            <v>CAPILATIS SHA ORTIGA GRASO X 410 ML</v>
          </cell>
          <cell r="H951" t="str">
            <v>HIGIENE Y CUIDADO PERSONAL</v>
          </cell>
          <cell r="I951" t="str">
            <v>SHAMPOO Y ACONDICIONADOR</v>
          </cell>
          <cell r="J951">
            <v>0</v>
          </cell>
        </row>
        <row r="952">
          <cell r="B952">
            <v>829784</v>
          </cell>
          <cell r="C952">
            <v>4623</v>
          </cell>
          <cell r="D952">
            <v>7792640003307</v>
          </cell>
          <cell r="F952" t="str">
            <v>CAPILATIS SHA ORTIGA MUJER X 350 ML</v>
          </cell>
          <cell r="H952" t="str">
            <v>HIGIENE Y CUIDADO PERSONAL</v>
          </cell>
          <cell r="I952" t="str">
            <v>SHAMPOO Y ACONDICIONADOR</v>
          </cell>
          <cell r="J952">
            <v>1</v>
          </cell>
        </row>
        <row r="953">
          <cell r="B953">
            <v>829785</v>
          </cell>
          <cell r="C953">
            <v>4268</v>
          </cell>
          <cell r="D953">
            <v>7792640000276</v>
          </cell>
          <cell r="F953" t="str">
            <v>CAPILATIS SHA ORTIGA SECO X 410 ML</v>
          </cell>
          <cell r="H953" t="str">
            <v>HIGIENE Y CUIDADO PERSONAL</v>
          </cell>
          <cell r="I953" t="str">
            <v>SHAMPOO Y ACONDICIONADOR</v>
          </cell>
          <cell r="J953">
            <v>0</v>
          </cell>
        </row>
        <row r="954">
          <cell r="B954">
            <v>1122707</v>
          </cell>
          <cell r="C954">
            <v>6965</v>
          </cell>
          <cell r="D954">
            <v>7804612011422</v>
          </cell>
          <cell r="F954" t="str">
            <v>CAPIVIT CAP X 60</v>
          </cell>
          <cell r="H954" t="str">
            <v>SUPLEMENTOS</v>
          </cell>
          <cell r="I954" t="str">
            <v>VITAMINAS Y MINERALES</v>
          </cell>
          <cell r="J954">
            <v>0</v>
          </cell>
        </row>
        <row r="955">
          <cell r="B955">
            <v>829786</v>
          </cell>
          <cell r="C955">
            <v>4555</v>
          </cell>
          <cell r="D955">
            <v>7800026065099</v>
          </cell>
          <cell r="F955" t="str">
            <v>CAPRIMIDA D CAP X 30</v>
          </cell>
          <cell r="H955" t="str">
            <v>MEDICAMENTOS</v>
          </cell>
          <cell r="I955" t="str">
            <v>VITAMINAS Y MINERALES</v>
          </cell>
          <cell r="J955">
            <v>0</v>
          </cell>
        </row>
        <row r="956">
          <cell r="B956">
            <v>829787</v>
          </cell>
          <cell r="C956">
            <v>4556</v>
          </cell>
          <cell r="D956">
            <v>7800026065105</v>
          </cell>
          <cell r="F956" t="str">
            <v>CAPRIMIDA D FORTE CAP X 30</v>
          </cell>
          <cell r="H956" t="str">
            <v>MEDICAMENTOS</v>
          </cell>
          <cell r="I956" t="str">
            <v>VITAMINAS Y MINERALES</v>
          </cell>
          <cell r="J956">
            <v>1</v>
          </cell>
        </row>
        <row r="957">
          <cell r="B957">
            <v>829788</v>
          </cell>
          <cell r="C957">
            <v>978</v>
          </cell>
          <cell r="D957">
            <v>7800063116631</v>
          </cell>
          <cell r="F957" t="str">
            <v>CAPTOPRIL COM 25 MG X 30 MINTLAB</v>
          </cell>
          <cell r="H957" t="str">
            <v>MEDICAMENTOS</v>
          </cell>
          <cell r="I957" t="str">
            <v>CARDIOVASCULAR</v>
          </cell>
          <cell r="J957">
            <v>2</v>
          </cell>
        </row>
        <row r="958">
          <cell r="B958">
            <v>829789</v>
          </cell>
          <cell r="C958">
            <v>979</v>
          </cell>
          <cell r="D958">
            <v>7800018000336</v>
          </cell>
          <cell r="F958" t="str">
            <v>CARBAMAZEPINA COM 200 MG X 20 ANDROMACO</v>
          </cell>
          <cell r="H958" t="str">
            <v>MEDICAMENTOS</v>
          </cell>
          <cell r="I958" t="str">
            <v>SISTEMA NERVIOSO</v>
          </cell>
          <cell r="J958">
            <v>2</v>
          </cell>
        </row>
        <row r="959">
          <cell r="B959">
            <v>829790</v>
          </cell>
          <cell r="C959">
            <v>1628</v>
          </cell>
          <cell r="D959">
            <v>7800044000126</v>
          </cell>
          <cell r="F959" t="str">
            <v>CARBON SULFAGUANIDINA COM X 20 VALMA</v>
          </cell>
          <cell r="H959" t="str">
            <v>MEDICAMENTOS</v>
          </cell>
          <cell r="I959" t="str">
            <v>ANTIINFECCIOSOS</v>
          </cell>
          <cell r="J959">
            <v>10</v>
          </cell>
        </row>
        <row r="960">
          <cell r="B960">
            <v>829791</v>
          </cell>
          <cell r="C960">
            <v>3539</v>
          </cell>
          <cell r="D960">
            <v>7800059002818</v>
          </cell>
          <cell r="F960" t="str">
            <v>CARBORON COM 300 MG X 50</v>
          </cell>
          <cell r="H960" t="str">
            <v>MEDICAMENTOS</v>
          </cell>
          <cell r="I960" t="str">
            <v>SISTEMA NERVIOSO</v>
          </cell>
          <cell r="J960">
            <v>0</v>
          </cell>
        </row>
        <row r="961">
          <cell r="B961">
            <v>829792</v>
          </cell>
          <cell r="C961">
            <v>1222</v>
          </cell>
          <cell r="D961">
            <v>7809591400496</v>
          </cell>
          <cell r="F961" t="str">
            <v>CARDICON RETARD COM REC 20 MG X 30</v>
          </cell>
          <cell r="H961" t="str">
            <v>MEDICAMENTOS</v>
          </cell>
          <cell r="I961" t="str">
            <v>CARDIOVASCULAR</v>
          </cell>
          <cell r="J961">
            <v>1</v>
          </cell>
        </row>
        <row r="962">
          <cell r="B962">
            <v>829793</v>
          </cell>
          <cell r="C962">
            <v>2051</v>
          </cell>
          <cell r="D962">
            <v>7793640992615</v>
          </cell>
          <cell r="F962" t="str">
            <v>CARDIOASPIRINA COM REC 100 MG X 20</v>
          </cell>
          <cell r="H962" t="str">
            <v>MEDICAMENTOS</v>
          </cell>
          <cell r="I962" t="str">
            <v>CARDIOVASCULAR</v>
          </cell>
          <cell r="J962">
            <v>3</v>
          </cell>
        </row>
        <row r="963">
          <cell r="B963">
            <v>829794</v>
          </cell>
          <cell r="C963">
            <v>1629</v>
          </cell>
          <cell r="D963">
            <v>7793640992608</v>
          </cell>
          <cell r="F963" t="str">
            <v>CARDIOASPIRINA COM REC 100 MG X 50</v>
          </cell>
          <cell r="H963" t="str">
            <v>MEDICAMENTOS</v>
          </cell>
          <cell r="I963" t="str">
            <v>CARDIOVASCULAR</v>
          </cell>
          <cell r="J963">
            <v>9</v>
          </cell>
        </row>
        <row r="964">
          <cell r="B964">
            <v>829795</v>
          </cell>
          <cell r="C964">
            <v>2659</v>
          </cell>
          <cell r="D964">
            <v>7793640000174</v>
          </cell>
          <cell r="F964" t="str">
            <v>CARDIOASPIRINA COM REC 325 MG X 30</v>
          </cell>
          <cell r="H964" t="str">
            <v>MEDICAMENTOS</v>
          </cell>
          <cell r="I964" t="str">
            <v>CARDIOVASCULAR</v>
          </cell>
          <cell r="J964">
            <v>0</v>
          </cell>
        </row>
        <row r="965">
          <cell r="B965">
            <v>829796</v>
          </cell>
          <cell r="C965">
            <v>1430</v>
          </cell>
          <cell r="D965">
            <v>7800038041463</v>
          </cell>
          <cell r="F965" t="str">
            <v>CARDIOLEN CAP 120 MG X 20</v>
          </cell>
          <cell r="H965" t="str">
            <v>MEDICAMENTOS</v>
          </cell>
          <cell r="I965" t="str">
            <v>CARDIOVASCULAR</v>
          </cell>
          <cell r="J965">
            <v>1</v>
          </cell>
        </row>
        <row r="966">
          <cell r="B966">
            <v>829797</v>
          </cell>
          <cell r="C966">
            <v>1408</v>
          </cell>
          <cell r="D966">
            <v>7800038041456</v>
          </cell>
          <cell r="F966" t="str">
            <v>CARDIOLEN CAP 80 MG X 20</v>
          </cell>
          <cell r="H966" t="str">
            <v>MEDICAMENTOS</v>
          </cell>
          <cell r="I966" t="str">
            <v>CARDIOVASCULAR</v>
          </cell>
          <cell r="J966">
            <v>0</v>
          </cell>
        </row>
        <row r="967">
          <cell r="B967">
            <v>829798</v>
          </cell>
          <cell r="C967">
            <v>5024</v>
          </cell>
          <cell r="D967">
            <v>7804657780024</v>
          </cell>
          <cell r="F967" t="str">
            <v>CARDIOSMILE SOB 2 GR X 30</v>
          </cell>
          <cell r="H967" t="str">
            <v>FITOFáRMACOS</v>
          </cell>
          <cell r="I967" t="str">
            <v>CARDIOVASCULAR</v>
          </cell>
          <cell r="J967">
            <v>2</v>
          </cell>
        </row>
        <row r="968">
          <cell r="B968">
            <v>829799</v>
          </cell>
          <cell r="C968">
            <v>977</v>
          </cell>
          <cell r="D968">
            <v>7702031954507</v>
          </cell>
          <cell r="F968" t="str">
            <v>CAREFREE PROT DIAR LARGOS X 40</v>
          </cell>
          <cell r="H968" t="str">
            <v>HIGIENE Y CUIDADO PERSONAL</v>
          </cell>
          <cell r="I968" t="str">
            <v>PROTECTORES DIARIOS</v>
          </cell>
          <cell r="J968">
            <v>3</v>
          </cell>
        </row>
        <row r="969">
          <cell r="B969">
            <v>855822</v>
          </cell>
          <cell r="C969">
            <v>6628</v>
          </cell>
          <cell r="D969">
            <v>7790010616751</v>
          </cell>
          <cell r="F969" t="str">
            <v>CAREFREE PROT DIARIOS ORIGINALES X 100</v>
          </cell>
          <cell r="H969" t="str">
            <v>HIGIENE Y CUIDADO PERSONAL</v>
          </cell>
          <cell r="I969" t="str">
            <v>PROTECTORES DIARIOS</v>
          </cell>
          <cell r="J969">
            <v>3</v>
          </cell>
        </row>
        <row r="970">
          <cell r="B970">
            <v>829800</v>
          </cell>
          <cell r="C970">
            <v>2262</v>
          </cell>
          <cell r="D970">
            <v>8809126644127</v>
          </cell>
          <cell r="F970" t="str">
            <v>CARESENS LANCETAS 30G X 100</v>
          </cell>
          <cell r="H970" t="str">
            <v>DISPOSITIVOS MéDICOS</v>
          </cell>
          <cell r="I970" t="str">
            <v>TEST GLICEMIA</v>
          </cell>
          <cell r="J970">
            <v>0</v>
          </cell>
        </row>
        <row r="971">
          <cell r="B971">
            <v>1027217</v>
          </cell>
          <cell r="C971">
            <v>6892</v>
          </cell>
          <cell r="D971">
            <v>8809126646923</v>
          </cell>
          <cell r="F971" t="str">
            <v>CARESENS LANCETAS 30G X 50</v>
          </cell>
          <cell r="H971" t="str">
            <v>DISPOSITIVOS MéDICOS</v>
          </cell>
          <cell r="I971" t="str">
            <v>TEST GLICEMIA</v>
          </cell>
          <cell r="J971">
            <v>3</v>
          </cell>
        </row>
        <row r="972">
          <cell r="B972">
            <v>829801</v>
          </cell>
          <cell r="C972">
            <v>3145</v>
          </cell>
          <cell r="D972">
            <v>7804918402399</v>
          </cell>
          <cell r="F972" t="str">
            <v>CARIAMYL CRE X 20 GR</v>
          </cell>
          <cell r="H972" t="str">
            <v>MEDICAMENTOS</v>
          </cell>
          <cell r="I972" t="str">
            <v>ANESTéSICOS</v>
          </cell>
          <cell r="J972">
            <v>0</v>
          </cell>
        </row>
        <row r="973">
          <cell r="B973">
            <v>829802</v>
          </cell>
          <cell r="C973">
            <v>5060</v>
          </cell>
          <cell r="D973">
            <v>7804918403013</v>
          </cell>
          <cell r="F973" t="str">
            <v>CARIAMYL SOL TOP SP X 130 ML</v>
          </cell>
          <cell r="H973" t="str">
            <v>MEDICAMENTOS</v>
          </cell>
          <cell r="I973" t="str">
            <v>ANESTéSICOS</v>
          </cell>
          <cell r="J973">
            <v>0</v>
          </cell>
        </row>
        <row r="974">
          <cell r="B974">
            <v>829803</v>
          </cell>
          <cell r="C974">
            <v>2817</v>
          </cell>
          <cell r="D974">
            <v>7800004508396</v>
          </cell>
          <cell r="F974" t="str">
            <v>CARISTOP 5000 CRE DEN X 51 GR</v>
          </cell>
          <cell r="H974" t="str">
            <v>HIGIENE Y CUIDADO PERSONAL</v>
          </cell>
          <cell r="I974" t="str">
            <v>PASTAS DENTALES</v>
          </cell>
          <cell r="J974">
            <v>2</v>
          </cell>
        </row>
        <row r="975">
          <cell r="B975">
            <v>829804</v>
          </cell>
          <cell r="C975">
            <v>1630</v>
          </cell>
          <cell r="D975">
            <v>7800004241453</v>
          </cell>
          <cell r="F975" t="str">
            <v>CARISTOP BI-FLUORADA CRE DEN COMPUESTO X 100 GR</v>
          </cell>
          <cell r="H975" t="str">
            <v>HIGIENE Y CUIDADO PERSONAL</v>
          </cell>
          <cell r="I975" t="str">
            <v>PASTAS DENTALES</v>
          </cell>
          <cell r="J975">
            <v>5</v>
          </cell>
        </row>
        <row r="976">
          <cell r="B976">
            <v>829805</v>
          </cell>
          <cell r="C976">
            <v>2867</v>
          </cell>
          <cell r="D976">
            <v>7800004002924</v>
          </cell>
          <cell r="F976" t="str">
            <v>CARISTOP CRE DEN DAILY SENSITIVE X 80 GR</v>
          </cell>
          <cell r="H976" t="str">
            <v>HIGIENE Y CUIDADO PERSONAL</v>
          </cell>
          <cell r="I976" t="str">
            <v>PASTAS DENTALES</v>
          </cell>
          <cell r="J976">
            <v>0</v>
          </cell>
        </row>
        <row r="977">
          <cell r="B977">
            <v>829806</v>
          </cell>
          <cell r="C977">
            <v>2929</v>
          </cell>
          <cell r="D977">
            <v>7800004507412</v>
          </cell>
          <cell r="F977" t="str">
            <v>CARISTOP CRE DEN SENSITIVE X 100 GR</v>
          </cell>
          <cell r="H977" t="str">
            <v>HIGIENE Y CUIDADO PERSONAL</v>
          </cell>
          <cell r="I977" t="str">
            <v>PASTAS DENTALES</v>
          </cell>
          <cell r="J977">
            <v>5</v>
          </cell>
        </row>
        <row r="978">
          <cell r="B978">
            <v>829807</v>
          </cell>
          <cell r="C978">
            <v>5745</v>
          </cell>
          <cell r="D978">
            <v>7800004000111</v>
          </cell>
          <cell r="F978" t="str">
            <v>CARISTOP SOL ENJ 0,05% X 250 ML</v>
          </cell>
          <cell r="H978" t="str">
            <v>HIGIENE Y CUIDADO PERSONAL</v>
          </cell>
          <cell r="I978" t="str">
            <v>COLUTORIOS</v>
          </cell>
          <cell r="J978">
            <v>2</v>
          </cell>
        </row>
        <row r="979">
          <cell r="B979">
            <v>829808</v>
          </cell>
          <cell r="C979">
            <v>2930</v>
          </cell>
          <cell r="D979">
            <v>7800004000128</v>
          </cell>
          <cell r="F979" t="str">
            <v>CARISTOP SOL ENJ 0,2% X 250 ML</v>
          </cell>
          <cell r="H979" t="str">
            <v>HIGIENE Y CUIDADO PERSONAL</v>
          </cell>
          <cell r="I979" t="str">
            <v>COLUTORIOS</v>
          </cell>
          <cell r="J979">
            <v>1</v>
          </cell>
        </row>
        <row r="980">
          <cell r="B980">
            <v>1003600</v>
          </cell>
          <cell r="C980">
            <v>6865</v>
          </cell>
          <cell r="D980">
            <v>7800007803221</v>
          </cell>
          <cell r="F980" t="str">
            <v>CARVAS D COM REC 40/12,5 MG X 30</v>
          </cell>
          <cell r="H980" t="str">
            <v>MEDICAMENTOS</v>
          </cell>
          <cell r="I980" t="str">
            <v>CARDIOVASCULAR</v>
          </cell>
          <cell r="J980">
            <v>3</v>
          </cell>
        </row>
        <row r="981">
          <cell r="B981">
            <v>829809</v>
          </cell>
          <cell r="C981">
            <v>1632</v>
          </cell>
          <cell r="D981">
            <v>7800007804198</v>
          </cell>
          <cell r="F981" t="str">
            <v>CARVEDILOL COM 12,5 MG X 30 LAB CHILE</v>
          </cell>
          <cell r="H981" t="str">
            <v>MEDICAMENTOS</v>
          </cell>
          <cell r="I981" t="str">
            <v>CARDIOVASCULAR</v>
          </cell>
          <cell r="J981">
            <v>9</v>
          </cell>
        </row>
        <row r="982">
          <cell r="B982">
            <v>829810</v>
          </cell>
          <cell r="C982">
            <v>1633</v>
          </cell>
          <cell r="D982">
            <v>7800007788320</v>
          </cell>
          <cell r="F982" t="str">
            <v>CARVEDILOL COM 25 MG X 30 LAB CHILE</v>
          </cell>
          <cell r="H982" t="str">
            <v>MEDICAMENTOS</v>
          </cell>
          <cell r="I982" t="str">
            <v>CARDIOVASCULAR</v>
          </cell>
          <cell r="J982">
            <v>8</v>
          </cell>
        </row>
        <row r="983">
          <cell r="B983">
            <v>829811</v>
          </cell>
          <cell r="C983">
            <v>3233</v>
          </cell>
          <cell r="D983">
            <v>7800038041616</v>
          </cell>
          <cell r="F983" t="str">
            <v>CARVEDILOL COM 25 MG X 30 SANITAS</v>
          </cell>
          <cell r="H983" t="str">
            <v>MEDICAMENTOS</v>
          </cell>
          <cell r="I983" t="str">
            <v>CARDIOVASCULAR</v>
          </cell>
          <cell r="J983">
            <v>5</v>
          </cell>
        </row>
        <row r="984">
          <cell r="B984">
            <v>1169800</v>
          </cell>
          <cell r="C984">
            <v>6988</v>
          </cell>
          <cell r="D984">
            <v>7804633500479</v>
          </cell>
          <cell r="F984" t="str">
            <v>CARVEDILOL COM 6,25 MG X 30 ETHON</v>
          </cell>
          <cell r="H984" t="str">
            <v>MEDICAMENTOS</v>
          </cell>
          <cell r="I984" t="str">
            <v>CARDIOVASCULAR</v>
          </cell>
          <cell r="J984">
            <v>2</v>
          </cell>
        </row>
        <row r="985">
          <cell r="B985">
            <v>829812</v>
          </cell>
          <cell r="C985">
            <v>1631</v>
          </cell>
          <cell r="D985">
            <v>7800007804327</v>
          </cell>
          <cell r="F985" t="str">
            <v>CARVEDILOL COM 6,25 MG X 30 LAB CHILE</v>
          </cell>
          <cell r="H985" t="str">
            <v>MEDICAMENTOS</v>
          </cell>
          <cell r="I985" t="str">
            <v>CARDIOVASCULAR</v>
          </cell>
          <cell r="J985">
            <v>5</v>
          </cell>
        </row>
        <row r="986">
          <cell r="B986">
            <v>829813</v>
          </cell>
          <cell r="C986">
            <v>4606</v>
          </cell>
          <cell r="D986">
            <v>7801000000594</v>
          </cell>
          <cell r="F986" t="str">
            <v>CARVEDILOL COM REC 12,5 MG X 30 DIFEM</v>
          </cell>
          <cell r="H986" t="str">
            <v>MEDICAMENTOS</v>
          </cell>
          <cell r="I986" t="str">
            <v>CARDIOVASCULAR</v>
          </cell>
          <cell r="J986">
            <v>0</v>
          </cell>
        </row>
        <row r="987">
          <cell r="B987">
            <v>829814</v>
          </cell>
          <cell r="C987">
            <v>4132</v>
          </cell>
          <cell r="D987">
            <v>7801000000587</v>
          </cell>
          <cell r="F987" t="str">
            <v>CARVEDILOL COM REC 6,25 MG X 30 DIFEM</v>
          </cell>
          <cell r="H987" t="str">
            <v>MEDICAMENTOS</v>
          </cell>
          <cell r="I987" t="str">
            <v>CARDIOVASCULAR</v>
          </cell>
          <cell r="J987">
            <v>0</v>
          </cell>
        </row>
        <row r="988">
          <cell r="B988">
            <v>829815</v>
          </cell>
          <cell r="C988">
            <v>1541</v>
          </cell>
          <cell r="D988">
            <v>658325915099</v>
          </cell>
          <cell r="F988" t="str">
            <v>CASCARA AZANA PREBIOTIC MANZANA X 225 GR</v>
          </cell>
          <cell r="H988" t="str">
            <v>SUPLEMENTOS</v>
          </cell>
          <cell r="I988" t="str">
            <v>PREBIóTICOS</v>
          </cell>
          <cell r="J988">
            <v>2</v>
          </cell>
        </row>
        <row r="989">
          <cell r="B989">
            <v>829816</v>
          </cell>
          <cell r="C989">
            <v>1542</v>
          </cell>
          <cell r="D989">
            <v>659525128937</v>
          </cell>
          <cell r="F989" t="str">
            <v>CASCARA AZANA PREBIOTIC MANZANA X 450 GR</v>
          </cell>
          <cell r="H989" t="str">
            <v>SUPLEMENTOS</v>
          </cell>
          <cell r="I989" t="str">
            <v>PREBIóTICOS</v>
          </cell>
          <cell r="J989">
            <v>1</v>
          </cell>
        </row>
        <row r="990">
          <cell r="B990">
            <v>829817</v>
          </cell>
          <cell r="C990">
            <v>1544</v>
          </cell>
          <cell r="D990">
            <v>614143780899</v>
          </cell>
          <cell r="F990" t="str">
            <v>CASCARA BARRITA AZANA MANZANA X 30 GR</v>
          </cell>
          <cell r="H990" t="str">
            <v>ALIMENTOS</v>
          </cell>
          <cell r="I990" t="str">
            <v>BARRAS</v>
          </cell>
          <cell r="J990">
            <v>4</v>
          </cell>
        </row>
        <row r="991">
          <cell r="B991">
            <v>829818</v>
          </cell>
          <cell r="C991">
            <v>4104</v>
          </cell>
          <cell r="D991">
            <v>659525132095</v>
          </cell>
          <cell r="F991" t="str">
            <v>CASCARA BATIDO SUPERGREENS ORIGINAL X 360 GR</v>
          </cell>
          <cell r="H991" t="str">
            <v>SUPLEMENTOS</v>
          </cell>
          <cell r="I991" t="str">
            <v>PRODUCTOS NATURALES</v>
          </cell>
          <cell r="J991">
            <v>2</v>
          </cell>
        </row>
        <row r="992">
          <cell r="B992">
            <v>903831</v>
          </cell>
          <cell r="C992">
            <v>6705</v>
          </cell>
          <cell r="D992">
            <v>745853625351</v>
          </cell>
          <cell r="F992" t="str">
            <v>CASCARA BATIDO SUPERGREENS PIÑA TROPICAL X 360 GR</v>
          </cell>
          <cell r="H992" t="str">
            <v>SUPLEMENTOS</v>
          </cell>
          <cell r="I992" t="str">
            <v>PRODUCTOS NATURALES</v>
          </cell>
          <cell r="J992">
            <v>0</v>
          </cell>
        </row>
        <row r="993">
          <cell r="B993">
            <v>829819</v>
          </cell>
          <cell r="C993">
            <v>1538</v>
          </cell>
          <cell r="D993">
            <v>614143780875</v>
          </cell>
          <cell r="F993" t="str">
            <v>CASCARA COLAGENO ANTIOX BERRIES X 150 GR</v>
          </cell>
          <cell r="H993" t="str">
            <v>SUPLEMENTOS</v>
          </cell>
          <cell r="I993" t="str">
            <v>COLáGENOS</v>
          </cell>
          <cell r="J993">
            <v>0</v>
          </cell>
        </row>
        <row r="994">
          <cell r="B994">
            <v>829820</v>
          </cell>
          <cell r="C994">
            <v>1540</v>
          </cell>
          <cell r="D994">
            <v>614143780912</v>
          </cell>
          <cell r="F994" t="str">
            <v>CASCARA COLAGENO ANTIOX BERRIES X 300 GR</v>
          </cell>
          <cell r="H994" t="str">
            <v>SUPLEMENTOS</v>
          </cell>
          <cell r="I994" t="str">
            <v>COLáGENOS</v>
          </cell>
          <cell r="J994">
            <v>2</v>
          </cell>
        </row>
        <row r="995">
          <cell r="B995">
            <v>829821</v>
          </cell>
          <cell r="C995">
            <v>1539</v>
          </cell>
          <cell r="D995">
            <v>659525130015</v>
          </cell>
          <cell r="F995" t="str">
            <v>CASCARA COLAGENO BERRYFLEX X 300 GR</v>
          </cell>
          <cell r="H995" t="str">
            <v>SUPLEMENTOS</v>
          </cell>
          <cell r="I995" t="str">
            <v>COLáGENOS</v>
          </cell>
          <cell r="J995">
            <v>1</v>
          </cell>
        </row>
        <row r="996">
          <cell r="B996">
            <v>829822</v>
          </cell>
          <cell r="C996">
            <v>1543</v>
          </cell>
          <cell r="D996">
            <v>658325915082</v>
          </cell>
          <cell r="F996" t="str">
            <v>CASCARA PROTEINA LEAN ACTIVE BERR CHOC X 900 GR</v>
          </cell>
          <cell r="H996" t="str">
            <v>SUPLEMENTOS</v>
          </cell>
          <cell r="I996" t="str">
            <v>DEPORTIVOS</v>
          </cell>
          <cell r="J996">
            <v>0</v>
          </cell>
        </row>
        <row r="997">
          <cell r="B997">
            <v>1002063</v>
          </cell>
          <cell r="C997">
            <v>6876</v>
          </cell>
          <cell r="D997">
            <v>658325915075</v>
          </cell>
          <cell r="F997" t="str">
            <v>CASCARA PROTEINA LEAN ACTIVE VAIN MANZ X 900 GR</v>
          </cell>
          <cell r="H997" t="str">
            <v>SUPLEMENTOS</v>
          </cell>
          <cell r="I997" t="str">
            <v>DEPORTIVOS</v>
          </cell>
          <cell r="J997">
            <v>0</v>
          </cell>
        </row>
        <row r="998">
          <cell r="B998">
            <v>829823</v>
          </cell>
          <cell r="C998">
            <v>5492</v>
          </cell>
          <cell r="D998">
            <v>745853625313</v>
          </cell>
          <cell r="F998" t="str">
            <v>CASCARA YUNO CACAO X 900 GR</v>
          </cell>
          <cell r="H998" t="str">
            <v>ALIMENTOS</v>
          </cell>
          <cell r="I998" t="str">
            <v>LECHES</v>
          </cell>
          <cell r="J998">
            <v>1</v>
          </cell>
        </row>
        <row r="999">
          <cell r="B999">
            <v>829824</v>
          </cell>
          <cell r="C999">
            <v>1634</v>
          </cell>
          <cell r="D999">
            <v>7800008001008</v>
          </cell>
          <cell r="F999" t="str">
            <v>CASEN ENEMA ADULTO X 133 ML</v>
          </cell>
          <cell r="H999" t="str">
            <v>MEDICAMENTOS</v>
          </cell>
          <cell r="I999" t="str">
            <v>GASTROINTESTINAL</v>
          </cell>
          <cell r="J999">
            <v>2</v>
          </cell>
        </row>
        <row r="1000">
          <cell r="B1000">
            <v>829825</v>
          </cell>
          <cell r="C1000">
            <v>3380</v>
          </cell>
          <cell r="D1000">
            <v>7800008001015</v>
          </cell>
          <cell r="F1000" t="str">
            <v>CASEN ENEMA INFANTIL X 66 ML</v>
          </cell>
          <cell r="H1000" t="str">
            <v>MEDICAMENTOS</v>
          </cell>
          <cell r="I1000" t="str">
            <v>GASTROINTESTINAL</v>
          </cell>
          <cell r="J1000">
            <v>3</v>
          </cell>
        </row>
        <row r="1001">
          <cell r="B1001">
            <v>829826</v>
          </cell>
          <cell r="C1001">
            <v>5672</v>
          </cell>
          <cell r="D1001">
            <v>7804640561319</v>
          </cell>
          <cell r="F1001" t="str">
            <v>CASMED SHA 2% X 150 ML</v>
          </cell>
          <cell r="H1001" t="str">
            <v>MEDICAMENTOS</v>
          </cell>
          <cell r="I1001" t="str">
            <v>ANTIINFECCIOSOS</v>
          </cell>
          <cell r="J1001">
            <v>0</v>
          </cell>
        </row>
        <row r="1002">
          <cell r="B1002">
            <v>829827</v>
          </cell>
          <cell r="C1002">
            <v>6023</v>
          </cell>
          <cell r="D1002">
            <v>7808718200339</v>
          </cell>
          <cell r="F1002" t="str">
            <v>CASTAÑO DE INDIA GEL X 100 GR COLORBEL</v>
          </cell>
          <cell r="H1002" t="str">
            <v>DERMOCOSMéTICA</v>
          </cell>
          <cell r="I1002" t="str">
            <v>CUIDADO CORPORAL</v>
          </cell>
          <cell r="J1002">
            <v>2</v>
          </cell>
        </row>
        <row r="1003">
          <cell r="B1003">
            <v>829828</v>
          </cell>
          <cell r="C1003">
            <v>3820</v>
          </cell>
          <cell r="D1003">
            <v>7805100003431</v>
          </cell>
          <cell r="F1003" t="str">
            <v>CATH SAFE CATETER IV 20G X 1 1/4 X 1</v>
          </cell>
          <cell r="H1003" t="str">
            <v>DISPOSITIVOS MéDICOS</v>
          </cell>
          <cell r="I1003" t="str">
            <v>AGUJAS Y JERINGAS</v>
          </cell>
          <cell r="J1003">
            <v>82</v>
          </cell>
        </row>
        <row r="1004">
          <cell r="B1004">
            <v>968885</v>
          </cell>
          <cell r="C1004">
            <v>6780</v>
          </cell>
          <cell r="D1004">
            <v>658325429145</v>
          </cell>
          <cell r="F1004" t="str">
            <v>CAVIAR PROTEIN PLUS CAP X 360 WELLPLUS</v>
          </cell>
          <cell r="H1004" t="str">
            <v>SUPLEMENTOS</v>
          </cell>
          <cell r="I1004" t="str">
            <v>DEPORTIVOS</v>
          </cell>
          <cell r="J1004">
            <v>1</v>
          </cell>
        </row>
        <row r="1005">
          <cell r="B1005">
            <v>968883</v>
          </cell>
          <cell r="C1005">
            <v>6779</v>
          </cell>
          <cell r="D1005">
            <v>658325429169</v>
          </cell>
          <cell r="F1005" t="str">
            <v>CAVIAR PROTEIN PURE CAP X 360 WELLPLUS</v>
          </cell>
          <cell r="H1005" t="str">
            <v>SUPLEMENTOS</v>
          </cell>
          <cell r="I1005" t="str">
            <v>DEPORTIVOS</v>
          </cell>
          <cell r="J1005">
            <v>3</v>
          </cell>
        </row>
        <row r="1006">
          <cell r="B1006">
            <v>829829</v>
          </cell>
          <cell r="C1006">
            <v>3228</v>
          </cell>
          <cell r="D1006">
            <v>7043314</v>
          </cell>
          <cell r="F1006" t="str">
            <v>CAVILON PROT CUTANEO SP X 28 ML</v>
          </cell>
          <cell r="H1006" t="str">
            <v>DISPOSITIVOS MéDICOS</v>
          </cell>
          <cell r="I1006" t="str">
            <v>OTROS DM</v>
          </cell>
          <cell r="J1006">
            <v>1</v>
          </cell>
        </row>
        <row r="1007">
          <cell r="B1007">
            <v>829830</v>
          </cell>
          <cell r="C1007">
            <v>4839</v>
          </cell>
          <cell r="D1007">
            <v>3600523724611</v>
          </cell>
          <cell r="F1007" t="str">
            <v>CC CEST MAGIC BASE CRE ANTIREDNESS FPS 20 X 30 ML</v>
          </cell>
          <cell r="H1007" t="str">
            <v>MAQUILLAJE</v>
          </cell>
          <cell r="I1007" t="str">
            <v>BASES</v>
          </cell>
          <cell r="J1007">
            <v>0</v>
          </cell>
        </row>
        <row r="1008">
          <cell r="B1008">
            <v>829831</v>
          </cell>
          <cell r="C1008">
            <v>5605</v>
          </cell>
          <cell r="D1008">
            <v>7702418001510</v>
          </cell>
          <cell r="F1008" t="str">
            <v>CEBION SOL ORA GOT VITAMINA C X 30 ML</v>
          </cell>
          <cell r="H1008" t="str">
            <v>SUPLEMENTOS</v>
          </cell>
          <cell r="I1008" t="str">
            <v>VITAMINAS Y MINERALES</v>
          </cell>
          <cell r="J1008">
            <v>1</v>
          </cell>
        </row>
        <row r="1009">
          <cell r="B1009">
            <v>829832</v>
          </cell>
          <cell r="C1009">
            <v>1635</v>
          </cell>
          <cell r="D1009">
            <v>7800018129228</v>
          </cell>
          <cell r="F1009" t="str">
            <v>CEFADROXILO CAP 500 MG X 8 ANDROMACO</v>
          </cell>
          <cell r="H1009" t="str">
            <v>MEDICAMENTOS</v>
          </cell>
          <cell r="I1009" t="str">
            <v>ANTIINFECCIOSOS</v>
          </cell>
          <cell r="J1009">
            <v>0</v>
          </cell>
        </row>
        <row r="1010">
          <cell r="B1010">
            <v>829833</v>
          </cell>
          <cell r="C1010">
            <v>981</v>
          </cell>
          <cell r="D1010">
            <v>7800063120874</v>
          </cell>
          <cell r="F1010" t="str">
            <v>CEFADROXILO CAP 500 MG X 8 MINTLAB</v>
          </cell>
          <cell r="H1010" t="str">
            <v>MEDICAMENTOS</v>
          </cell>
          <cell r="I1010" t="str">
            <v>ANTIINFECCIOSOS</v>
          </cell>
          <cell r="J1010">
            <v>18</v>
          </cell>
        </row>
        <row r="1011">
          <cell r="B1011">
            <v>829834</v>
          </cell>
          <cell r="C1011">
            <v>993</v>
          </cell>
          <cell r="D1011">
            <v>7800018129235</v>
          </cell>
          <cell r="F1011" t="str">
            <v>CEFADROXILO POL SUS ORA 250 MG/5ML X 60 ML ANDROMACO</v>
          </cell>
          <cell r="H1011" t="str">
            <v>MEDICAMENTOS</v>
          </cell>
          <cell r="I1011" t="str">
            <v>ANTIINFECCIOSOS</v>
          </cell>
          <cell r="J1011">
            <v>3</v>
          </cell>
        </row>
        <row r="1012">
          <cell r="B1012">
            <v>829835</v>
          </cell>
          <cell r="C1012">
            <v>4906</v>
          </cell>
          <cell r="D1012">
            <v>7800038041227</v>
          </cell>
          <cell r="F1012" t="str">
            <v>CEFALMIN COM REC X 20</v>
          </cell>
          <cell r="H1012" t="str">
            <v>MEDICAMENTOS</v>
          </cell>
          <cell r="I1012" t="str">
            <v>ANALGESIA</v>
          </cell>
          <cell r="J1012">
            <v>15</v>
          </cell>
        </row>
        <row r="1013">
          <cell r="B1013">
            <v>829836</v>
          </cell>
          <cell r="C1013">
            <v>1636</v>
          </cell>
          <cell r="D1013">
            <v>7800038041210</v>
          </cell>
          <cell r="F1013" t="str">
            <v>CEFALMIN COM X 10</v>
          </cell>
          <cell r="H1013" t="str">
            <v>MEDICAMENTOS</v>
          </cell>
          <cell r="I1013" t="str">
            <v>ANALGESIA</v>
          </cell>
          <cell r="J1013">
            <v>16</v>
          </cell>
        </row>
        <row r="1014">
          <cell r="B1014">
            <v>829837</v>
          </cell>
          <cell r="C1014">
            <v>3170</v>
          </cell>
          <cell r="D1014">
            <v>7800060118270</v>
          </cell>
          <cell r="F1014" t="str">
            <v>CEFIRAX COM REC 200 MG X 10</v>
          </cell>
          <cell r="H1014" t="str">
            <v>MEDICAMENTOS</v>
          </cell>
          <cell r="I1014" t="str">
            <v>ANTIINFECCIOSOS</v>
          </cell>
          <cell r="J1014">
            <v>0</v>
          </cell>
        </row>
        <row r="1015">
          <cell r="B1015">
            <v>829838</v>
          </cell>
          <cell r="C1015">
            <v>4117</v>
          </cell>
          <cell r="D1015">
            <v>7800060125131</v>
          </cell>
          <cell r="F1015" t="str">
            <v>CEFIRAX COM REC 200 MG X 20</v>
          </cell>
          <cell r="H1015" t="str">
            <v>MEDICAMENTOS</v>
          </cell>
          <cell r="I1015" t="str">
            <v>ANTIINFECCIOSOS</v>
          </cell>
          <cell r="J1015">
            <v>1</v>
          </cell>
        </row>
        <row r="1016">
          <cell r="B1016">
            <v>829839</v>
          </cell>
          <cell r="C1016">
            <v>4088</v>
          </cell>
          <cell r="D1016">
            <v>7800060118355</v>
          </cell>
          <cell r="F1016" t="str">
            <v>CEFIRAX POL SUS ORA 100 MG/5ML X 75 ML</v>
          </cell>
          <cell r="H1016" t="str">
            <v>MEDICAMENTOS</v>
          </cell>
          <cell r="I1016" t="str">
            <v>ANTIINFECCIOSOS</v>
          </cell>
          <cell r="J1016">
            <v>1</v>
          </cell>
        </row>
        <row r="1017">
          <cell r="B1017">
            <v>829840</v>
          </cell>
          <cell r="C1017">
            <v>1001</v>
          </cell>
          <cell r="D1017">
            <v>7800063120102</v>
          </cell>
          <cell r="F1017" t="str">
            <v>CEFRADINA CAP 500 MG X 8 MINTLAB</v>
          </cell>
          <cell r="H1017" t="str">
            <v>MEDICAMENTOS</v>
          </cell>
          <cell r="I1017" t="str">
            <v>ANTIINFECCIOSOS</v>
          </cell>
          <cell r="J1017">
            <v>0</v>
          </cell>
        </row>
        <row r="1018">
          <cell r="B1018">
            <v>829841</v>
          </cell>
          <cell r="C1018">
            <v>6054</v>
          </cell>
          <cell r="D1018" t="str">
            <v>P00200</v>
          </cell>
          <cell r="F1018" t="str">
            <v>CEFTRIAXONA POL SOL INY 1000 MG X 1 BIOSANO</v>
          </cell>
          <cell r="H1018" t="str">
            <v>MEDICAMENTOS</v>
          </cell>
          <cell r="I1018" t="str">
            <v>ANTIINFECCIOSOS</v>
          </cell>
          <cell r="J1018">
            <v>0</v>
          </cell>
        </row>
        <row r="1019">
          <cell r="B1019">
            <v>1103975</v>
          </cell>
          <cell r="C1019">
            <v>6935</v>
          </cell>
          <cell r="D1019">
            <v>7707236122188</v>
          </cell>
          <cell r="F1019" t="str">
            <v>CEFTRIAXONA POL SOL INY 1000 MG X 1 VITALIS</v>
          </cell>
          <cell r="H1019" t="str">
            <v>MEDICAMENTOS</v>
          </cell>
          <cell r="I1019" t="str">
            <v>ANTIINFECCIOSOS</v>
          </cell>
          <cell r="J1019">
            <v>10</v>
          </cell>
        </row>
        <row r="1020">
          <cell r="B1020">
            <v>829842</v>
          </cell>
          <cell r="C1020">
            <v>4557</v>
          </cell>
          <cell r="D1020">
            <v>7803920001026</v>
          </cell>
          <cell r="F1020" t="str">
            <v>CEFTRIAXONA POL SOL INY 1000 MG X 10 BIOSANO</v>
          </cell>
          <cell r="H1020" t="str">
            <v>MEDICAMENTOS</v>
          </cell>
          <cell r="I1020" t="str">
            <v>ANTIINFECCIOSOS</v>
          </cell>
          <cell r="J1020">
            <v>0</v>
          </cell>
        </row>
        <row r="1021">
          <cell r="B1021">
            <v>829843</v>
          </cell>
          <cell r="C1021">
            <v>1002</v>
          </cell>
          <cell r="D1021">
            <v>7804650882244</v>
          </cell>
          <cell r="F1021" t="str">
            <v>CEFUROXIMA COM REC 500 MG X 14 ASCEND</v>
          </cell>
          <cell r="H1021" t="str">
            <v>MEDICAMENTOS</v>
          </cell>
          <cell r="I1021" t="str">
            <v>ANTIINFECCIOSOS</v>
          </cell>
          <cell r="J1021">
            <v>0</v>
          </cell>
        </row>
        <row r="1022">
          <cell r="B1022">
            <v>829844</v>
          </cell>
          <cell r="C1022">
            <v>1637</v>
          </cell>
          <cell r="D1022">
            <v>7800001004563</v>
          </cell>
          <cell r="F1022" t="str">
            <v>CELEBRA CAP 200 MG X 10</v>
          </cell>
          <cell r="H1022" t="str">
            <v>MEDICAMENTOS</v>
          </cell>
          <cell r="I1022" t="str">
            <v>ANALGESIA</v>
          </cell>
          <cell r="J1022">
            <v>0</v>
          </cell>
        </row>
        <row r="1023">
          <cell r="B1023">
            <v>829845</v>
          </cell>
          <cell r="C1023">
            <v>2270</v>
          </cell>
          <cell r="D1023">
            <v>7800007806185</v>
          </cell>
          <cell r="F1023" t="str">
            <v>CELECOXIB CAP 200 MG X 10 LAB CHILE</v>
          </cell>
          <cell r="H1023" t="str">
            <v>MEDICAMENTOS</v>
          </cell>
          <cell r="I1023" t="str">
            <v>ANALGESIA</v>
          </cell>
          <cell r="J1023">
            <v>0</v>
          </cell>
        </row>
        <row r="1024">
          <cell r="B1024">
            <v>829846</v>
          </cell>
          <cell r="C1024">
            <v>1638</v>
          </cell>
          <cell r="D1024">
            <v>7800008780743</v>
          </cell>
          <cell r="F1024" t="str">
            <v>CELECOXIB CAP 200 MG X 10 SYNTHON</v>
          </cell>
          <cell r="H1024" t="str">
            <v>MEDICAMENTOS</v>
          </cell>
          <cell r="I1024" t="str">
            <v>ANALGESIA</v>
          </cell>
          <cell r="J1024">
            <v>14</v>
          </cell>
        </row>
        <row r="1025">
          <cell r="B1025">
            <v>829847</v>
          </cell>
          <cell r="C1025">
            <v>6222</v>
          </cell>
          <cell r="D1025">
            <v>7801000001171</v>
          </cell>
          <cell r="F1025" t="str">
            <v>CELECOXIB CAP 200 MG X 30 DIFEM</v>
          </cell>
          <cell r="H1025" t="str">
            <v>MEDICAMENTOS</v>
          </cell>
          <cell r="I1025" t="str">
            <v>ANALGESIA</v>
          </cell>
          <cell r="J1025">
            <v>0</v>
          </cell>
        </row>
        <row r="1026">
          <cell r="B1026">
            <v>829848</v>
          </cell>
          <cell r="C1026">
            <v>1639</v>
          </cell>
          <cell r="D1026">
            <v>7800008780767</v>
          </cell>
          <cell r="F1026" t="str">
            <v>CELECOXIB CAP 200 MG X 30 SYNTHON</v>
          </cell>
          <cell r="H1026" t="str">
            <v>MEDICAMENTOS</v>
          </cell>
          <cell r="I1026" t="str">
            <v>ANALGESIA</v>
          </cell>
          <cell r="J1026">
            <v>9</v>
          </cell>
        </row>
        <row r="1027">
          <cell r="B1027">
            <v>829849</v>
          </cell>
          <cell r="C1027">
            <v>1640</v>
          </cell>
          <cell r="D1027">
            <v>7800008102989</v>
          </cell>
          <cell r="F1027" t="str">
            <v>CELEDOX CAP 200 MG X 10</v>
          </cell>
          <cell r="H1027" t="str">
            <v>MEDICAMENTOS</v>
          </cell>
          <cell r="I1027" t="str">
            <v>ANALGESIA</v>
          </cell>
          <cell r="J1027">
            <v>0</v>
          </cell>
        </row>
        <row r="1028">
          <cell r="B1028">
            <v>829850</v>
          </cell>
          <cell r="C1028">
            <v>1641</v>
          </cell>
          <cell r="D1028">
            <v>7800008102996</v>
          </cell>
          <cell r="F1028" t="str">
            <v>CELEDOX CAP 200 MG X 30</v>
          </cell>
          <cell r="H1028" t="str">
            <v>MEDICAMENTOS</v>
          </cell>
          <cell r="I1028" t="str">
            <v>ANALGESIA</v>
          </cell>
          <cell r="J1028">
            <v>0</v>
          </cell>
        </row>
        <row r="1029">
          <cell r="B1029">
            <v>920425</v>
          </cell>
          <cell r="C1029">
            <v>833506</v>
          </cell>
          <cell r="D1029">
            <v>8809648761241</v>
          </cell>
          <cell r="F1029" t="str">
            <v>CELLUVER HAI ESSENCE OIL AURORA X 100 ML</v>
          </cell>
          <cell r="H1029" t="str">
            <v>HIGIENE Y CUIDADO PERSONAL</v>
          </cell>
          <cell r="I1029" t="str">
            <v>CUIDADO CAPILAR</v>
          </cell>
          <cell r="J1029">
            <v>-4</v>
          </cell>
        </row>
        <row r="1030">
          <cell r="B1030">
            <v>920429</v>
          </cell>
          <cell r="C1030">
            <v>833507</v>
          </cell>
          <cell r="D1030">
            <v>8809648761197</v>
          </cell>
          <cell r="F1030" t="str">
            <v>CELLUVER HAI ESSENCE OIL MARILYN X 100 ML</v>
          </cell>
          <cell r="H1030" t="str">
            <v>HIGIENE Y CUIDADO PERSONAL</v>
          </cell>
          <cell r="I1030" t="str">
            <v>CUIDADO CAPILAR</v>
          </cell>
          <cell r="J1030">
            <v>-2</v>
          </cell>
        </row>
        <row r="1031">
          <cell r="B1031">
            <v>1004040</v>
          </cell>
          <cell r="C1031">
            <v>833550</v>
          </cell>
          <cell r="D1031">
            <v>8809648760657</v>
          </cell>
          <cell r="F1031" t="str">
            <v>CELLUVER HAIR ESSENCE OIL BLACK CURRANT X 100 ML</v>
          </cell>
          <cell r="H1031" t="str">
            <v>HIGIENE Y CUIDADO PERSONAL</v>
          </cell>
          <cell r="I1031" t="str">
            <v>CUIDADO CAPILAR</v>
          </cell>
          <cell r="J1031">
            <v>-2</v>
          </cell>
        </row>
        <row r="1032">
          <cell r="B1032">
            <v>1004038</v>
          </cell>
          <cell r="C1032">
            <v>833549</v>
          </cell>
          <cell r="D1032">
            <v>8809648761234</v>
          </cell>
          <cell r="F1032" t="str">
            <v>CELLUVER HAIR ESSENCE OIL LIME&amp;AMP;BASIL X 100 ML</v>
          </cell>
          <cell r="H1032" t="str">
            <v>HIGIENE Y CUIDADO PERSONAL</v>
          </cell>
          <cell r="I1032" t="str">
            <v>CUIDADO CAPILAR</v>
          </cell>
          <cell r="J1032">
            <v>-2</v>
          </cell>
        </row>
        <row r="1033">
          <cell r="B1033">
            <v>1004037</v>
          </cell>
          <cell r="C1033">
            <v>833548</v>
          </cell>
          <cell r="D1033">
            <v>8809648761210</v>
          </cell>
          <cell r="F1033" t="str">
            <v>CELLUVER HAIR ESSENCE OIL TULIP FREESIA X 100 ML</v>
          </cell>
          <cell r="H1033" t="str">
            <v>HIGIENE Y CUIDADO PERSONAL</v>
          </cell>
          <cell r="I1033" t="str">
            <v>CUIDADO CAPILAR</v>
          </cell>
          <cell r="J1033">
            <v>-2</v>
          </cell>
        </row>
        <row r="1034">
          <cell r="B1034">
            <v>920431</v>
          </cell>
          <cell r="C1034">
            <v>833508</v>
          </cell>
          <cell r="D1034">
            <v>8809648761227</v>
          </cell>
          <cell r="F1034" t="str">
            <v>CELLUVER HAIR ESSENCE OIL VENUS X 100 ML</v>
          </cell>
          <cell r="H1034" t="str">
            <v>HIGIENE Y CUIDADO PERSONAL</v>
          </cell>
          <cell r="I1034" t="str">
            <v>CUIDADO CAPILAR</v>
          </cell>
          <cell r="J1034">
            <v>-2</v>
          </cell>
        </row>
        <row r="1035">
          <cell r="B1035">
            <v>829851</v>
          </cell>
          <cell r="C1035">
            <v>3588</v>
          </cell>
          <cell r="D1035">
            <v>7800060119406</v>
          </cell>
          <cell r="F1035" t="str">
            <v>CELTIUM COM REC 10 MG X 30</v>
          </cell>
          <cell r="H1035" t="str">
            <v>MEDICAMENTOS</v>
          </cell>
          <cell r="I1035" t="str">
            <v>SISTEMA NERVIOSO</v>
          </cell>
          <cell r="J1035">
            <v>0</v>
          </cell>
        </row>
        <row r="1036">
          <cell r="B1036">
            <v>829852</v>
          </cell>
          <cell r="C1036">
            <v>2543</v>
          </cell>
          <cell r="D1036">
            <v>7808718200353</v>
          </cell>
          <cell r="F1036" t="str">
            <v>CENTELLA ASIATICA GEL CORP X 100 GR COLORBEL</v>
          </cell>
          <cell r="H1036" t="str">
            <v>DERMOCOSMéTICA</v>
          </cell>
          <cell r="I1036" t="str">
            <v>CUIDADO CORPORAL</v>
          </cell>
          <cell r="J1036">
            <v>0</v>
          </cell>
        </row>
        <row r="1037">
          <cell r="B1037">
            <v>1002293</v>
          </cell>
          <cell r="C1037">
            <v>833539</v>
          </cell>
          <cell r="D1037">
            <v>8809576261769</v>
          </cell>
          <cell r="F1037" t="str">
            <v>CENTELLA ENRICH CREAM X 50 ML</v>
          </cell>
          <cell r="J1037">
            <v>-1</v>
          </cell>
        </row>
        <row r="1038">
          <cell r="B1038">
            <v>920502</v>
          </cell>
          <cell r="C1038">
            <v>833509</v>
          </cell>
          <cell r="D1038">
            <v>8806109191227</v>
          </cell>
          <cell r="F1038" t="str">
            <v>CENTELLIAN24 MASC FACIAL MADECA DERMA MASK III BRIGHTENING X 1</v>
          </cell>
          <cell r="H1038" t="str">
            <v>DERMOCOSMéTICA</v>
          </cell>
          <cell r="I1038" t="str">
            <v>CUIDADO FACIAL</v>
          </cell>
          <cell r="J1038">
            <v>-5</v>
          </cell>
        </row>
        <row r="1039">
          <cell r="B1039">
            <v>829853</v>
          </cell>
          <cell r="C1039">
            <v>6213</v>
          </cell>
          <cell r="D1039">
            <v>8806109191258</v>
          </cell>
          <cell r="F1039" t="str">
            <v>CENTELLIAN24 MASC FACIAL MADECA DERMA MASK III X 1</v>
          </cell>
          <cell r="H1039" t="str">
            <v>DERMOCOSMéTICA</v>
          </cell>
          <cell r="I1039" t="str">
            <v>CUIDADO FACIAL</v>
          </cell>
          <cell r="J1039">
            <v>-18</v>
          </cell>
        </row>
        <row r="1040">
          <cell r="B1040">
            <v>829854</v>
          </cell>
          <cell r="C1040">
            <v>6456</v>
          </cell>
          <cell r="D1040">
            <v>8806109185165</v>
          </cell>
          <cell r="F1040" t="str">
            <v>CENTELLIAN24 THE MADECA CREAM X 50 ML</v>
          </cell>
          <cell r="H1040" t="str">
            <v>DERMOCOSMéTICA</v>
          </cell>
          <cell r="I1040" t="str">
            <v>CUIDADO FACIAL</v>
          </cell>
          <cell r="J1040">
            <v>-1</v>
          </cell>
        </row>
        <row r="1041">
          <cell r="B1041">
            <v>829855</v>
          </cell>
          <cell r="C1041">
            <v>982</v>
          </cell>
          <cell r="D1041">
            <v>7804900000800</v>
          </cell>
          <cell r="F1041" t="str">
            <v>CENTRUM HOMBRE COM REC X 60</v>
          </cell>
          <cell r="H1041" t="str">
            <v>SUPLEMENTOS</v>
          </cell>
          <cell r="I1041" t="str">
            <v>VITAMINAS Y MINERALES</v>
          </cell>
          <cell r="J1041">
            <v>2</v>
          </cell>
        </row>
        <row r="1042">
          <cell r="B1042">
            <v>829856</v>
          </cell>
          <cell r="C1042">
            <v>3497</v>
          </cell>
          <cell r="D1042">
            <v>7804900000763</v>
          </cell>
          <cell r="F1042" t="str">
            <v>CENTRUM MINI COM MAS X 30</v>
          </cell>
          <cell r="H1042" t="str">
            <v>SUPLEMENTOS</v>
          </cell>
          <cell r="I1042" t="str">
            <v>VITAMINAS Y MINERALES</v>
          </cell>
          <cell r="J1042">
            <v>2</v>
          </cell>
        </row>
        <row r="1043">
          <cell r="B1043">
            <v>829857</v>
          </cell>
          <cell r="C1043">
            <v>2066</v>
          </cell>
          <cell r="D1043">
            <v>7804900000824</v>
          </cell>
          <cell r="F1043" t="str">
            <v>CENTRUM MUJER COM REC X 60</v>
          </cell>
          <cell r="H1043" t="str">
            <v>SUPLEMENTOS</v>
          </cell>
          <cell r="I1043" t="str">
            <v>VITAMINAS Y MINERALES</v>
          </cell>
          <cell r="J1043">
            <v>3</v>
          </cell>
        </row>
        <row r="1044">
          <cell r="B1044">
            <v>829858</v>
          </cell>
          <cell r="C1044">
            <v>983</v>
          </cell>
          <cell r="D1044">
            <v>7804900000855</v>
          </cell>
          <cell r="F1044" t="str">
            <v>CENTRUM SILVER HOMBRE COM REC X 60</v>
          </cell>
          <cell r="H1044" t="str">
            <v>SUPLEMENTOS</v>
          </cell>
          <cell r="I1044" t="str">
            <v>VITAMINAS Y MINERALES</v>
          </cell>
          <cell r="J1044">
            <v>2</v>
          </cell>
        </row>
        <row r="1045">
          <cell r="B1045">
            <v>829859</v>
          </cell>
          <cell r="C1045">
            <v>984</v>
          </cell>
          <cell r="D1045">
            <v>7804900000862</v>
          </cell>
          <cell r="F1045" t="str">
            <v>CENTRUM SILVER MUJER COM REC X 60</v>
          </cell>
          <cell r="H1045" t="str">
            <v>SUPLEMENTOS</v>
          </cell>
          <cell r="I1045" t="str">
            <v>VITAMINAS Y MINERALES</v>
          </cell>
          <cell r="J1045">
            <v>0</v>
          </cell>
        </row>
        <row r="1046">
          <cell r="B1046">
            <v>829860</v>
          </cell>
          <cell r="C1046">
            <v>3901</v>
          </cell>
          <cell r="D1046">
            <v>7822456309369</v>
          </cell>
          <cell r="F1046" t="str">
            <v>CEPILLO CABELLO X 1 GENERICO</v>
          </cell>
          <cell r="H1046" t="str">
            <v>HIGIENE Y CUIDADO PERSONAL</v>
          </cell>
          <cell r="I1046" t="str">
            <v>CUIDADO CAPILAR</v>
          </cell>
          <cell r="J1046">
            <v>0</v>
          </cell>
        </row>
        <row r="1047">
          <cell r="B1047">
            <v>829861</v>
          </cell>
          <cell r="C1047">
            <v>6425</v>
          </cell>
          <cell r="D1047">
            <v>7804625950114</v>
          </cell>
          <cell r="F1047" t="str">
            <v>CERADERM GEL HIDRATANTE ROSTRO X 140 ML</v>
          </cell>
          <cell r="H1047" t="str">
            <v>DERMOCOSMéTICA</v>
          </cell>
          <cell r="I1047" t="str">
            <v>CUIDADO FACIAL</v>
          </cell>
          <cell r="J1047">
            <v>0</v>
          </cell>
        </row>
        <row r="1048">
          <cell r="B1048">
            <v>829862</v>
          </cell>
          <cell r="C1048">
            <v>5813</v>
          </cell>
          <cell r="D1048">
            <v>5031413938371</v>
          </cell>
          <cell r="F1048" t="str">
            <v>CERAMIDE CRE CORP HIDRATANTE DISP X 400 ML</v>
          </cell>
          <cell r="H1048" t="str">
            <v>DERMOCOSMéTICA</v>
          </cell>
          <cell r="I1048" t="str">
            <v>CUIDADO CORPORAL</v>
          </cell>
          <cell r="J1048">
            <v>0</v>
          </cell>
        </row>
        <row r="1049">
          <cell r="B1049">
            <v>829863</v>
          </cell>
          <cell r="C1049">
            <v>5812</v>
          </cell>
          <cell r="D1049">
            <v>5031413938357</v>
          </cell>
          <cell r="F1049" t="str">
            <v>CERAMIDE CRE CORP HIDRATANTE POTE X 454 ML</v>
          </cell>
          <cell r="H1049" t="str">
            <v>DERMOCOSMéTICA</v>
          </cell>
          <cell r="I1049" t="str">
            <v>CUIDADO CORPORAL</v>
          </cell>
          <cell r="J1049">
            <v>2</v>
          </cell>
        </row>
        <row r="1050">
          <cell r="B1050">
            <v>1030832</v>
          </cell>
          <cell r="C1050">
            <v>6896</v>
          </cell>
          <cell r="D1050">
            <v>5031413938418</v>
          </cell>
          <cell r="F1050" t="str">
            <v>CERAMIDE CRE FACIAL HIDRATANTE FPS 30 X 50 ML</v>
          </cell>
          <cell r="H1050" t="str">
            <v>DERMOCOSMéTICA</v>
          </cell>
          <cell r="I1050" t="str">
            <v>CUIDADO FACIAL</v>
          </cell>
          <cell r="J1050">
            <v>1</v>
          </cell>
        </row>
        <row r="1051">
          <cell r="B1051">
            <v>829864</v>
          </cell>
          <cell r="C1051">
            <v>5958</v>
          </cell>
          <cell r="D1051">
            <v>5031413938388</v>
          </cell>
          <cell r="F1051" t="str">
            <v>CERAMIDE CRE MANOS X 50 ML</v>
          </cell>
          <cell r="H1051" t="str">
            <v>DERMOCOSMéTICA</v>
          </cell>
          <cell r="I1051" t="str">
            <v>CREMA MANOS</v>
          </cell>
          <cell r="J1051">
            <v>2</v>
          </cell>
        </row>
        <row r="1052">
          <cell r="B1052">
            <v>829865</v>
          </cell>
          <cell r="C1052">
            <v>6115</v>
          </cell>
          <cell r="D1052">
            <v>5031413938319</v>
          </cell>
          <cell r="F1052" t="str">
            <v>CERAMIDE GEL FACIAL HIDRATANTE X 50 ML</v>
          </cell>
          <cell r="H1052" t="str">
            <v>DERMOCOSMéTICA</v>
          </cell>
          <cell r="I1052" t="str">
            <v>CUIDADO FACIAL</v>
          </cell>
          <cell r="J1052">
            <v>0</v>
          </cell>
        </row>
        <row r="1053">
          <cell r="B1053">
            <v>829866</v>
          </cell>
          <cell r="C1053">
            <v>986</v>
          </cell>
          <cell r="D1053">
            <v>3337875597203</v>
          </cell>
          <cell r="F1053" t="str">
            <v>CERAVE AGU MICEL LIMP X 295 ML</v>
          </cell>
          <cell r="H1053" t="str">
            <v>DERMOCOSMéTICA</v>
          </cell>
          <cell r="I1053" t="str">
            <v>DESMAQUILLANTES</v>
          </cell>
          <cell r="J1053">
            <v>2</v>
          </cell>
        </row>
        <row r="1054">
          <cell r="B1054">
            <v>829868</v>
          </cell>
          <cell r="C1054">
            <v>990</v>
          </cell>
          <cell r="D1054">
            <v>3337875743563</v>
          </cell>
          <cell r="F1054" t="str">
            <v>CERAVE CRE ESP LIMPIADORA HIDRATANTE X 236 ML</v>
          </cell>
          <cell r="H1054" t="str">
            <v>DERMOCOSMéTICA</v>
          </cell>
          <cell r="I1054" t="str">
            <v>CUIDADO FACIAL</v>
          </cell>
          <cell r="J1054">
            <v>0</v>
          </cell>
        </row>
        <row r="1055">
          <cell r="B1055">
            <v>829869</v>
          </cell>
          <cell r="C1055">
            <v>989</v>
          </cell>
          <cell r="D1055">
            <v>3337875597388</v>
          </cell>
          <cell r="F1055" t="str">
            <v>CERAVE CRE HIDRATANTE X 454 GR</v>
          </cell>
          <cell r="H1055" t="str">
            <v>DERMOCOSMéTICA</v>
          </cell>
          <cell r="I1055" t="str">
            <v>CUIDADO CORPORAL</v>
          </cell>
          <cell r="J1055">
            <v>6</v>
          </cell>
        </row>
        <row r="1056">
          <cell r="B1056">
            <v>829870</v>
          </cell>
          <cell r="C1056">
            <v>2271</v>
          </cell>
          <cell r="D1056">
            <v>3337875597180</v>
          </cell>
          <cell r="F1056" t="str">
            <v>CERAVE CRE LIMPIADORA HIDRATANTE X 236 ML</v>
          </cell>
          <cell r="H1056" t="str">
            <v>DERMOCOSMéTICA</v>
          </cell>
          <cell r="I1056" t="str">
            <v>CUIDADO CORPORAL</v>
          </cell>
          <cell r="J1056">
            <v>2</v>
          </cell>
        </row>
        <row r="1057">
          <cell r="B1057">
            <v>829871</v>
          </cell>
          <cell r="C1057">
            <v>987</v>
          </cell>
          <cell r="D1057">
            <v>3337875597319</v>
          </cell>
          <cell r="F1057" t="str">
            <v>CERAVE CRE MANOS REPARADORA X 50 ML</v>
          </cell>
          <cell r="H1057" t="str">
            <v>DERMOCOSMéTICA</v>
          </cell>
          <cell r="I1057" t="str">
            <v>CREMA MANOS</v>
          </cell>
          <cell r="J1057">
            <v>2</v>
          </cell>
        </row>
        <row r="1058">
          <cell r="B1058">
            <v>829872</v>
          </cell>
          <cell r="C1058">
            <v>2436</v>
          </cell>
          <cell r="D1058">
            <v>3337875597296</v>
          </cell>
          <cell r="F1058" t="str">
            <v>CERAVE CRE PIE RENOVADORA X 88 ML</v>
          </cell>
          <cell r="H1058" t="str">
            <v>DERMOCOSMéTICA</v>
          </cell>
          <cell r="I1058" t="str">
            <v>CREMA PIES</v>
          </cell>
          <cell r="J1058">
            <v>0</v>
          </cell>
        </row>
        <row r="1059">
          <cell r="B1059">
            <v>829873</v>
          </cell>
          <cell r="C1059">
            <v>988</v>
          </cell>
          <cell r="D1059">
            <v>3337875597272</v>
          </cell>
          <cell r="F1059" t="str">
            <v>CERAVE CRE REP CONTORNO OJOS X 14 ML</v>
          </cell>
          <cell r="H1059" t="str">
            <v>DERMOCOSMéTICA</v>
          </cell>
          <cell r="I1059" t="str">
            <v>CONTORNO OJOS</v>
          </cell>
          <cell r="J1059">
            <v>1</v>
          </cell>
        </row>
        <row r="1060">
          <cell r="B1060">
            <v>829874</v>
          </cell>
          <cell r="C1060">
            <v>3295</v>
          </cell>
          <cell r="D1060">
            <v>3337875782357</v>
          </cell>
          <cell r="F1060" t="str">
            <v>CERAVE GEL CONTROL IMPERF X 40 ML</v>
          </cell>
          <cell r="H1060" t="str">
            <v>DERMOCOSMéTICA</v>
          </cell>
          <cell r="I1060" t="str">
            <v>CUIDADO FACIAL</v>
          </cell>
          <cell r="J1060">
            <v>2</v>
          </cell>
        </row>
        <row r="1061">
          <cell r="B1061">
            <v>829875</v>
          </cell>
          <cell r="C1061">
            <v>4471</v>
          </cell>
          <cell r="D1061">
            <v>3337875597197</v>
          </cell>
          <cell r="F1061" t="str">
            <v>CERAVE GEL LIM ESP NORMAL-GRASA X 236 ML</v>
          </cell>
          <cell r="H1061" t="str">
            <v>DERMOCOSMéTICA</v>
          </cell>
          <cell r="I1061" t="str">
            <v>CUIDADO FACIAL</v>
          </cell>
          <cell r="J1061">
            <v>1</v>
          </cell>
        </row>
        <row r="1062">
          <cell r="B1062">
            <v>829876</v>
          </cell>
          <cell r="C1062">
            <v>2818</v>
          </cell>
          <cell r="D1062">
            <v>3337875597357</v>
          </cell>
          <cell r="F1062" t="str">
            <v>CERAVE GEL LIM ESP NORMAL-GRASA X 473 ML</v>
          </cell>
          <cell r="H1062" t="str">
            <v>DERMOCOSMéTICA</v>
          </cell>
          <cell r="I1062" t="str">
            <v>CUIDADO FACIAL</v>
          </cell>
          <cell r="J1062">
            <v>2</v>
          </cell>
        </row>
        <row r="1063">
          <cell r="B1063">
            <v>829877</v>
          </cell>
          <cell r="C1063">
            <v>3068</v>
          </cell>
          <cell r="D1063">
            <v>3337875773447</v>
          </cell>
          <cell r="F1063" t="str">
            <v>CERAVE LIMP ACE ESP HIDRA X 473 ML</v>
          </cell>
          <cell r="H1063" t="str">
            <v>DERMOCOSMéTICA</v>
          </cell>
          <cell r="I1063" t="str">
            <v>CUIDADO FACIAL</v>
          </cell>
          <cell r="J1063">
            <v>1</v>
          </cell>
        </row>
        <row r="1064">
          <cell r="B1064">
            <v>829878</v>
          </cell>
          <cell r="C1064">
            <v>3296</v>
          </cell>
          <cell r="D1064">
            <v>3337875784054</v>
          </cell>
          <cell r="F1064" t="str">
            <v>CERAVE LIMP CONTROL IMPERF X 236 ML</v>
          </cell>
          <cell r="H1064" t="str">
            <v>DERMOCOSMéTICA</v>
          </cell>
          <cell r="I1064" t="str">
            <v>CUIDADO FACIAL</v>
          </cell>
          <cell r="J1064">
            <v>0</v>
          </cell>
        </row>
        <row r="1065">
          <cell r="B1065">
            <v>829879</v>
          </cell>
          <cell r="C1065">
            <v>991</v>
          </cell>
          <cell r="D1065">
            <v>3337875597487</v>
          </cell>
          <cell r="F1065" t="str">
            <v>CERAVE LOC HID ROSTRO AM FPS 25 X 52 ML</v>
          </cell>
          <cell r="H1065" t="str">
            <v>DERMOCOSMéTICA</v>
          </cell>
          <cell r="I1065" t="str">
            <v>CUIDADO FACIAL</v>
          </cell>
          <cell r="J1065">
            <v>0</v>
          </cell>
        </row>
        <row r="1066">
          <cell r="B1066">
            <v>829880</v>
          </cell>
          <cell r="C1066">
            <v>4589</v>
          </cell>
          <cell r="D1066">
            <v>3337875840620</v>
          </cell>
          <cell r="F1066" t="str">
            <v>CERAVE LOC HID ROSTRO AM FPS 30 X 52 ML</v>
          </cell>
          <cell r="H1066" t="str">
            <v>DERMOCOSMéTICA</v>
          </cell>
          <cell r="I1066" t="str">
            <v>CUIDADO FACIAL</v>
          </cell>
          <cell r="J1066">
            <v>0</v>
          </cell>
        </row>
        <row r="1067">
          <cell r="B1067">
            <v>829881</v>
          </cell>
          <cell r="C1067">
            <v>3247</v>
          </cell>
          <cell r="D1067">
            <v>3337875597449</v>
          </cell>
          <cell r="F1067" t="str">
            <v>CERAVE LOC HIDRA ROSTRO PM X 52 ML</v>
          </cell>
          <cell r="H1067" t="str">
            <v>DERMOCOSMéTICA</v>
          </cell>
          <cell r="I1067" t="str">
            <v>CUIDADO FACIAL</v>
          </cell>
          <cell r="J1067">
            <v>1</v>
          </cell>
        </row>
        <row r="1068">
          <cell r="B1068">
            <v>829882</v>
          </cell>
          <cell r="C1068">
            <v>992</v>
          </cell>
          <cell r="D1068">
            <v>3337875597395</v>
          </cell>
          <cell r="F1068" t="str">
            <v>CERAVE LOC HIDRATANTE X 473 GR</v>
          </cell>
          <cell r="H1068" t="str">
            <v>DERMOCOSMéTICA</v>
          </cell>
          <cell r="I1068" t="str">
            <v>CUIDADO CORPORAL</v>
          </cell>
          <cell r="J1068">
            <v>0</v>
          </cell>
        </row>
        <row r="1069">
          <cell r="B1069">
            <v>829883</v>
          </cell>
          <cell r="C1069">
            <v>3822</v>
          </cell>
          <cell r="D1069">
            <v>3337875597333</v>
          </cell>
          <cell r="F1069" t="str">
            <v>CERAVE LOC LIMP HIDRATANTE X 473 ML</v>
          </cell>
          <cell r="H1069" t="str">
            <v>DERMOCOSMéTICA</v>
          </cell>
          <cell r="I1069" t="str">
            <v>CUIDADO FACIAL</v>
          </cell>
          <cell r="J1069">
            <v>6</v>
          </cell>
        </row>
        <row r="1070">
          <cell r="B1070">
            <v>965337</v>
          </cell>
          <cell r="C1070">
            <v>6748</v>
          </cell>
          <cell r="D1070">
            <v>3337875597210</v>
          </cell>
          <cell r="F1070" t="str">
            <v>CERAVE LOCION HIDRATANTE X 236 ML</v>
          </cell>
          <cell r="H1070" t="str">
            <v>DERMOCOSMéTICA</v>
          </cell>
          <cell r="I1070" t="str">
            <v>CUIDADO CORPORAL</v>
          </cell>
          <cell r="J1070">
            <v>4</v>
          </cell>
        </row>
        <row r="1071">
          <cell r="B1071">
            <v>829867</v>
          </cell>
          <cell r="C1071">
            <v>3028</v>
          </cell>
          <cell r="D1071">
            <v>3337875684101</v>
          </cell>
          <cell r="F1071" t="str">
            <v>CERAVE SA CRE ALISADORA ANTI-RUG X 340 GR</v>
          </cell>
          <cell r="H1071" t="str">
            <v>DERMOCOSMéTICA</v>
          </cell>
          <cell r="I1071" t="str">
            <v>CUIDADO CORPORAL</v>
          </cell>
          <cell r="J1071">
            <v>12</v>
          </cell>
        </row>
        <row r="1072">
          <cell r="B1072">
            <v>829884</v>
          </cell>
          <cell r="C1072">
            <v>3718</v>
          </cell>
          <cell r="D1072">
            <v>3337875684118</v>
          </cell>
          <cell r="F1072" t="str">
            <v>CERAVE SA LIMP ANTIRUG X 236 ML</v>
          </cell>
          <cell r="H1072" t="str">
            <v>DERMOCOSMéTICA</v>
          </cell>
          <cell r="I1072" t="str">
            <v>CUIDADO CORPORAL</v>
          </cell>
          <cell r="J1072">
            <v>2</v>
          </cell>
        </row>
        <row r="1073">
          <cell r="B1073">
            <v>829885</v>
          </cell>
          <cell r="C1073">
            <v>3777</v>
          </cell>
          <cell r="D1073">
            <v>3337875795456</v>
          </cell>
          <cell r="F1073" t="str">
            <v>CERAVE SA LIMP ANTIRUG X 473 ML</v>
          </cell>
          <cell r="H1073" t="str">
            <v>DERMOCOSMéTICA</v>
          </cell>
          <cell r="I1073" t="str">
            <v>CUIDADO CORPORAL</v>
          </cell>
          <cell r="J1073">
            <v>0</v>
          </cell>
        </row>
        <row r="1074">
          <cell r="B1074">
            <v>829886</v>
          </cell>
          <cell r="C1074">
            <v>5267</v>
          </cell>
          <cell r="D1074">
            <v>3337875829007</v>
          </cell>
          <cell r="F1074" t="str">
            <v>CERAVE SERUM RETINOL X 30 ML</v>
          </cell>
          <cell r="H1074" t="str">
            <v>DERMOCOSMéTICA</v>
          </cell>
          <cell r="I1074" t="str">
            <v>CUIDADO FACIAL</v>
          </cell>
          <cell r="J1074">
            <v>0</v>
          </cell>
        </row>
        <row r="1075">
          <cell r="B1075">
            <v>829887</v>
          </cell>
          <cell r="C1075">
            <v>4596</v>
          </cell>
          <cell r="D1075">
            <v>7800042803750</v>
          </cell>
          <cell r="F1075" t="str">
            <v>CERAZETTE COM REC 75 MCG X 28</v>
          </cell>
          <cell r="H1075" t="str">
            <v>MEDICAMENTOS</v>
          </cell>
          <cell r="I1075" t="str">
            <v>HORMONALES</v>
          </cell>
          <cell r="J1075">
            <v>0</v>
          </cell>
        </row>
        <row r="1076">
          <cell r="B1076">
            <v>829888</v>
          </cell>
          <cell r="C1076">
            <v>1179</v>
          </cell>
          <cell r="D1076">
            <v>7804656600095</v>
          </cell>
          <cell r="F1076" t="str">
            <v>CERCIORAT COM 0,75 MG X 2</v>
          </cell>
          <cell r="H1076" t="str">
            <v>MEDICAMENTOS</v>
          </cell>
          <cell r="I1076" t="str">
            <v>HORMONALES</v>
          </cell>
          <cell r="J1076">
            <v>2</v>
          </cell>
        </row>
        <row r="1077">
          <cell r="B1077">
            <v>829889</v>
          </cell>
          <cell r="C1077">
            <v>2503</v>
          </cell>
          <cell r="D1077">
            <v>7804656600415</v>
          </cell>
          <cell r="F1077" t="str">
            <v>CERCIORAT COM 1,5 MG X 1</v>
          </cell>
          <cell r="H1077" t="str">
            <v>MEDICAMENTOS</v>
          </cell>
          <cell r="I1077" t="str">
            <v>HORMONALES</v>
          </cell>
          <cell r="J1077">
            <v>0</v>
          </cell>
        </row>
        <row r="1078">
          <cell r="B1078">
            <v>829890</v>
          </cell>
          <cell r="C1078">
            <v>994</v>
          </cell>
          <cell r="D1078">
            <v>7803319004362</v>
          </cell>
          <cell r="F1078" t="str">
            <v>CEREBRUM CAP X 60</v>
          </cell>
          <cell r="H1078" t="str">
            <v>SUPLEMENTOS</v>
          </cell>
          <cell r="I1078" t="str">
            <v>PRODUCTOS NATURALES</v>
          </cell>
          <cell r="J1078">
            <v>0</v>
          </cell>
        </row>
        <row r="1079">
          <cell r="B1079">
            <v>829891</v>
          </cell>
          <cell r="C1079">
            <v>2866</v>
          </cell>
          <cell r="D1079">
            <v>3499320009775</v>
          </cell>
          <cell r="F1079" t="str">
            <v>CETAPHIL ESP LIM SUAVE SENS X 236 ML</v>
          </cell>
          <cell r="H1079" t="str">
            <v>DERMOCOSMéTICA</v>
          </cell>
          <cell r="I1079" t="str">
            <v>CUIDADO FACIAL</v>
          </cell>
          <cell r="J1079">
            <v>1</v>
          </cell>
        </row>
        <row r="1080">
          <cell r="B1080">
            <v>855937</v>
          </cell>
          <cell r="C1080">
            <v>6644</v>
          </cell>
          <cell r="D1080">
            <v>3499320004473</v>
          </cell>
          <cell r="F1080" t="str">
            <v>CETAPHIL PRO AC DERMACONTROL LOC HID FPS 30 X 118 ML</v>
          </cell>
          <cell r="H1080" t="str">
            <v>DERMOCOSMéTICA</v>
          </cell>
          <cell r="I1080" t="str">
            <v>CUIDADO CORPORAL</v>
          </cell>
          <cell r="J1080">
            <v>1</v>
          </cell>
        </row>
        <row r="1081">
          <cell r="B1081">
            <v>829892</v>
          </cell>
          <cell r="C1081">
            <v>5437</v>
          </cell>
          <cell r="D1081">
            <v>7897930775862</v>
          </cell>
          <cell r="F1081" t="str">
            <v>CETAPHIL PRO AD RESTORADERM ESPUMA X 250 ML</v>
          </cell>
          <cell r="H1081" t="str">
            <v>DERMOCOSMéTICA</v>
          </cell>
          <cell r="I1081" t="str">
            <v>CUIDADO CORPORAL</v>
          </cell>
          <cell r="J1081">
            <v>0</v>
          </cell>
        </row>
        <row r="1082">
          <cell r="B1082">
            <v>829893</v>
          </cell>
          <cell r="C1082">
            <v>5438</v>
          </cell>
          <cell r="D1082">
            <v>7897930775848</v>
          </cell>
          <cell r="F1082" t="str">
            <v>CETAPHIL PRO AD RESTORADERM LOCION HID X 150 ML</v>
          </cell>
          <cell r="H1082" t="str">
            <v>DERMOCOSMéTICA</v>
          </cell>
          <cell r="I1082" t="str">
            <v>CUIDADO CORPORAL</v>
          </cell>
          <cell r="J1082">
            <v>0</v>
          </cell>
        </row>
        <row r="1083">
          <cell r="B1083">
            <v>1371832</v>
          </cell>
          <cell r="C1083">
            <v>7046</v>
          </cell>
          <cell r="D1083">
            <v>3499320012492</v>
          </cell>
          <cell r="F1083" t="str">
            <v>CETAPHIL PRO CRE FACIAL AR CALM CONTROL FPS 30 COLOR X 50 ML</v>
          </cell>
          <cell r="H1083" t="str">
            <v>DERMOCOSMéTICA</v>
          </cell>
          <cell r="I1083" t="str">
            <v>CUIDADO FACIAL</v>
          </cell>
          <cell r="J1083">
            <v>0</v>
          </cell>
        </row>
        <row r="1084">
          <cell r="B1084">
            <v>829894</v>
          </cell>
          <cell r="C1084">
            <v>4367</v>
          </cell>
          <cell r="D1084">
            <v>7612076457430</v>
          </cell>
          <cell r="F1084" t="str">
            <v>CETAPHIL PROT SOL LOC SUN KIDS FPS 50+ X 150 ML</v>
          </cell>
          <cell r="H1084" t="str">
            <v>DERMOCOSMéTICA</v>
          </cell>
          <cell r="I1084" t="str">
            <v>PROTECTORES SOLARES</v>
          </cell>
          <cell r="J1084">
            <v>-1</v>
          </cell>
        </row>
        <row r="1085">
          <cell r="B1085">
            <v>829895</v>
          </cell>
          <cell r="C1085">
            <v>2465</v>
          </cell>
          <cell r="D1085">
            <v>7804650885535</v>
          </cell>
          <cell r="F1085" t="str">
            <v>CETIREX COM REC 10 MG X 30</v>
          </cell>
          <cell r="H1085" t="str">
            <v>MEDICAMENTOS</v>
          </cell>
          <cell r="I1085" t="str">
            <v>ALERGIAS</v>
          </cell>
          <cell r="J1085">
            <v>0</v>
          </cell>
        </row>
        <row r="1086">
          <cell r="B1086">
            <v>829896</v>
          </cell>
          <cell r="C1086">
            <v>2710</v>
          </cell>
          <cell r="D1086">
            <v>7804650885139</v>
          </cell>
          <cell r="F1086" t="str">
            <v>CETIRIZINA COM REC 10 MG X 30 ASCEND</v>
          </cell>
          <cell r="H1086" t="str">
            <v>MEDICAMENTOS</v>
          </cell>
          <cell r="I1086" t="str">
            <v>ALERGIAS</v>
          </cell>
          <cell r="J1086">
            <v>0</v>
          </cell>
        </row>
        <row r="1087">
          <cell r="B1087">
            <v>829897</v>
          </cell>
          <cell r="C1087">
            <v>6235</v>
          </cell>
          <cell r="D1087">
            <v>7804640561906</v>
          </cell>
          <cell r="F1087" t="str">
            <v>CETIRIZINA COM REC 10 MG X 30 HOSPIFARMA</v>
          </cell>
          <cell r="H1087" t="str">
            <v>MEDICAMENTOS</v>
          </cell>
          <cell r="I1087" t="str">
            <v>ALERGIAS</v>
          </cell>
          <cell r="J1087">
            <v>0</v>
          </cell>
        </row>
        <row r="1088">
          <cell r="B1088">
            <v>829898</v>
          </cell>
          <cell r="C1088">
            <v>4951</v>
          </cell>
          <cell r="D1088">
            <v>7804673040362</v>
          </cell>
          <cell r="F1088" t="str">
            <v>CETIRIZINA COM REC 10 MG X 30 MDC</v>
          </cell>
          <cell r="H1088" t="str">
            <v>MEDICAMENTOS</v>
          </cell>
          <cell r="I1088" t="str">
            <v>ALERGIAS</v>
          </cell>
          <cell r="J1088">
            <v>24</v>
          </cell>
        </row>
        <row r="1089">
          <cell r="B1089">
            <v>829899</v>
          </cell>
          <cell r="C1089">
            <v>5663</v>
          </cell>
          <cell r="D1089">
            <v>8902281614155</v>
          </cell>
          <cell r="F1089" t="str">
            <v>CETIRIZINA COM REC 10 MG X 30 SEVEN PHARMA</v>
          </cell>
          <cell r="H1089" t="str">
            <v>MEDICAMENTOS</v>
          </cell>
          <cell r="I1089" t="str">
            <v>ALERGIAS</v>
          </cell>
          <cell r="J1089">
            <v>4</v>
          </cell>
        </row>
        <row r="1090">
          <cell r="B1090">
            <v>829900</v>
          </cell>
          <cell r="C1090">
            <v>6095</v>
          </cell>
          <cell r="D1090">
            <v>7616016044308</v>
          </cell>
          <cell r="F1090" t="str">
            <v>CETONA DE FRAMBUESA CAP X 60 FNL</v>
          </cell>
          <cell r="H1090" t="str">
            <v>SUPLEMENTOS</v>
          </cell>
          <cell r="I1090" t="str">
            <v>PRODUCTOS NATURALES</v>
          </cell>
          <cell r="J1090">
            <v>1</v>
          </cell>
        </row>
        <row r="1091">
          <cell r="B1091">
            <v>829901</v>
          </cell>
          <cell r="C1091">
            <v>3642</v>
          </cell>
          <cell r="D1091">
            <v>8470008661039</v>
          </cell>
          <cell r="F1091" t="str">
            <v>CETRAXAL PLUS SOL OTI GOT X 10 ML</v>
          </cell>
          <cell r="H1091" t="str">
            <v>MEDICAMENTOS</v>
          </cell>
          <cell r="I1091" t="str">
            <v>ÓTICOS</v>
          </cell>
          <cell r="J1091">
            <v>0</v>
          </cell>
        </row>
        <row r="1092">
          <cell r="B1092">
            <v>829902</v>
          </cell>
          <cell r="C1092">
            <v>3574</v>
          </cell>
          <cell r="D1092">
            <v>8470006826171</v>
          </cell>
          <cell r="F1092" t="str">
            <v>CETRAXAL SOL OTI GOT 0,3% X 10 ML</v>
          </cell>
          <cell r="H1092" t="str">
            <v>MEDICAMENTOS</v>
          </cell>
          <cell r="I1092" t="str">
            <v>ÓTICOS</v>
          </cell>
          <cell r="J1092">
            <v>0</v>
          </cell>
        </row>
        <row r="1093">
          <cell r="B1093">
            <v>829903</v>
          </cell>
          <cell r="C1093">
            <v>6039</v>
          </cell>
          <cell r="D1093">
            <v>7808713900579</v>
          </cell>
          <cell r="F1093" t="str">
            <v>CHANCAPIEDRA CAP 250 MG X 60 GREEN MEDICAL</v>
          </cell>
          <cell r="H1093" t="str">
            <v>SUPLEMENTOS</v>
          </cell>
          <cell r="I1093" t="str">
            <v>PRODUCTOS NATURALES</v>
          </cell>
          <cell r="J1093">
            <v>1</v>
          </cell>
        </row>
        <row r="1094">
          <cell r="B1094">
            <v>829904</v>
          </cell>
          <cell r="C1094">
            <v>1642</v>
          </cell>
          <cell r="D1094">
            <v>7730969301162</v>
          </cell>
          <cell r="F1094" t="str">
            <v>CHELTIN FC COM REC X 30</v>
          </cell>
          <cell r="H1094" t="str">
            <v>MEDICAMENTOS</v>
          </cell>
          <cell r="I1094" t="str">
            <v>VITAMINAS Y MINERALES</v>
          </cell>
          <cell r="J1094">
            <v>2</v>
          </cell>
        </row>
        <row r="1095">
          <cell r="B1095">
            <v>829905</v>
          </cell>
          <cell r="C1095">
            <v>3585</v>
          </cell>
          <cell r="D1095">
            <v>7730698003504</v>
          </cell>
          <cell r="F1095" t="str">
            <v>CHELTIN SUS ORA GOT 6 MG/ML X 30 ML</v>
          </cell>
          <cell r="H1095" t="str">
            <v>MEDICAMENTOS</v>
          </cell>
          <cell r="I1095" t="str">
            <v>VITAMINAS Y MINERALES</v>
          </cell>
          <cell r="J1095">
            <v>1</v>
          </cell>
        </row>
        <row r="1096">
          <cell r="B1096">
            <v>829906</v>
          </cell>
          <cell r="C1096">
            <v>4251</v>
          </cell>
          <cell r="D1096">
            <v>9100661831119</v>
          </cell>
          <cell r="F1096" t="str">
            <v>CHIA X 300 GR QUIMNATURA</v>
          </cell>
          <cell r="H1096" t="str">
            <v>SUPLEMENTOS</v>
          </cell>
          <cell r="I1096" t="str">
            <v>PRODUCTOS NATURALES</v>
          </cell>
          <cell r="J1096">
            <v>1</v>
          </cell>
        </row>
        <row r="1097">
          <cell r="B1097">
            <v>829907</v>
          </cell>
          <cell r="C1097">
            <v>4347</v>
          </cell>
          <cell r="D1097">
            <v>8780070120250</v>
          </cell>
          <cell r="F1097" t="str">
            <v>CHLORELLA CAP 500 MG X 90 FNL</v>
          </cell>
          <cell r="H1097" t="str">
            <v>SUPLEMENTOS</v>
          </cell>
          <cell r="I1097" t="str">
            <v>PRODUCTOS NATURALES</v>
          </cell>
          <cell r="J1097">
            <v>1</v>
          </cell>
        </row>
        <row r="1098">
          <cell r="B1098">
            <v>829908</v>
          </cell>
          <cell r="C1098">
            <v>4609</v>
          </cell>
          <cell r="D1098">
            <v>30106659</v>
          </cell>
          <cell r="F1098" t="str">
            <v>CICAPLAST BAL LAB REPARADOR X 7,5 ML</v>
          </cell>
          <cell r="H1098" t="str">
            <v>DERMOCOSMéTICA</v>
          </cell>
          <cell r="I1098" t="str">
            <v>PROTECTORES LABIALES</v>
          </cell>
          <cell r="J1098">
            <v>2</v>
          </cell>
        </row>
        <row r="1099">
          <cell r="B1099">
            <v>829909</v>
          </cell>
          <cell r="C1099">
            <v>5967</v>
          </cell>
          <cell r="D1099">
            <v>3337875816847</v>
          </cell>
          <cell r="F1099" t="str">
            <v>CICAPLAST CRE CORP BAUME B5 X 100 ML</v>
          </cell>
          <cell r="H1099" t="str">
            <v>DERMOCOSMéTICA</v>
          </cell>
          <cell r="I1099" t="str">
            <v>CUIDADO CORPORAL</v>
          </cell>
          <cell r="J1099">
            <v>0</v>
          </cell>
        </row>
        <row r="1100">
          <cell r="B1100">
            <v>829910</v>
          </cell>
          <cell r="C1100">
            <v>997</v>
          </cell>
          <cell r="D1100">
            <v>3337875816809</v>
          </cell>
          <cell r="F1100" t="str">
            <v>CICAPLAST CRE CORP BAUME B5 X 40 ML</v>
          </cell>
          <cell r="H1100" t="str">
            <v>DERMOCOSMéTICA</v>
          </cell>
          <cell r="I1100" t="str">
            <v>CUIDADO CORPORAL</v>
          </cell>
          <cell r="J1100">
            <v>17</v>
          </cell>
        </row>
        <row r="1101">
          <cell r="B1101">
            <v>829911</v>
          </cell>
          <cell r="C1101">
            <v>3215</v>
          </cell>
          <cell r="D1101">
            <v>3337875586269</v>
          </cell>
          <cell r="F1101" t="str">
            <v>CICAPLAST GEL B5 X 40 ML</v>
          </cell>
          <cell r="H1101" t="str">
            <v>DERMOCOSMéTICA</v>
          </cell>
          <cell r="I1101" t="str">
            <v>CUIDADO CORPORAL</v>
          </cell>
          <cell r="J1101">
            <v>1</v>
          </cell>
        </row>
        <row r="1102">
          <cell r="B1102">
            <v>829912</v>
          </cell>
          <cell r="C1102">
            <v>2660</v>
          </cell>
          <cell r="D1102">
            <v>7798140258230</v>
          </cell>
          <cell r="F1102" t="str">
            <v>CICATRICURE CRE CONT OJOS BLUR  FILL X 15 GR</v>
          </cell>
          <cell r="H1102" t="str">
            <v>DERMOCOSMéTICA</v>
          </cell>
          <cell r="I1102" t="str">
            <v>CONTORNO OJOS</v>
          </cell>
          <cell r="J1102">
            <v>0</v>
          </cell>
        </row>
        <row r="1103">
          <cell r="B1103">
            <v>829913</v>
          </cell>
          <cell r="C1103">
            <v>2147</v>
          </cell>
          <cell r="D1103">
            <v>650240034015</v>
          </cell>
          <cell r="F1103" t="str">
            <v>CICATRICURE CRE CONT OJOS ROL X 15 ML</v>
          </cell>
          <cell r="H1103" t="str">
            <v>DERMOCOSMéTICA</v>
          </cell>
          <cell r="I1103" t="str">
            <v>CONTORNO OJOS</v>
          </cell>
          <cell r="J1103">
            <v>0</v>
          </cell>
        </row>
        <row r="1104">
          <cell r="B1104">
            <v>829914</v>
          </cell>
          <cell r="C1104">
            <v>4642</v>
          </cell>
          <cell r="D1104">
            <v>7798140254423</v>
          </cell>
          <cell r="F1104" t="str">
            <v>CICATRICURE CRE CORP ANTIESTRIAS X 400 ML</v>
          </cell>
          <cell r="H1104" t="str">
            <v>DERMOCOSMéTICA</v>
          </cell>
          <cell r="I1104" t="str">
            <v>CUIDADO CORPORAL</v>
          </cell>
          <cell r="J1104">
            <v>0</v>
          </cell>
        </row>
        <row r="1105">
          <cell r="B1105">
            <v>829915</v>
          </cell>
          <cell r="C1105">
            <v>998</v>
          </cell>
          <cell r="D1105">
            <v>650240003196</v>
          </cell>
          <cell r="F1105" t="str">
            <v>CICATRICURE CRE FACIAL ANTIARRUGAS X 60 GR</v>
          </cell>
          <cell r="H1105" t="str">
            <v>DERMOCOSMéTICA</v>
          </cell>
          <cell r="I1105" t="str">
            <v>CUIDADO FACIAL</v>
          </cell>
          <cell r="J1105">
            <v>1</v>
          </cell>
        </row>
        <row r="1106">
          <cell r="B1106">
            <v>829916</v>
          </cell>
          <cell r="C1106">
            <v>3997</v>
          </cell>
          <cell r="D1106">
            <v>7798140252085</v>
          </cell>
          <cell r="F1106" t="str">
            <v>CICATRICURE CRE FACIAL BEAUTY DIA FPS 25 X 50 GR</v>
          </cell>
          <cell r="H1106" t="str">
            <v>DERMOCOSMéTICA</v>
          </cell>
          <cell r="I1106" t="str">
            <v>CUIDADO FACIAL</v>
          </cell>
          <cell r="J1106">
            <v>0</v>
          </cell>
        </row>
        <row r="1107">
          <cell r="B1107">
            <v>829917</v>
          </cell>
          <cell r="C1107">
            <v>1000</v>
          </cell>
          <cell r="D1107">
            <v>7804651934010</v>
          </cell>
          <cell r="F1107" t="str">
            <v>CICATRICURE CRE FACIAL TTO DIARIO ANTIAGE FPS 50 X 40 GR</v>
          </cell>
          <cell r="H1107" t="str">
            <v>DERMOCOSMéTICA</v>
          </cell>
          <cell r="I1107" t="str">
            <v>CUIDADO FACIAL</v>
          </cell>
          <cell r="J1107">
            <v>0</v>
          </cell>
        </row>
        <row r="1108">
          <cell r="B1108">
            <v>829918</v>
          </cell>
          <cell r="C1108">
            <v>2125</v>
          </cell>
          <cell r="D1108">
            <v>650240001864</v>
          </cell>
          <cell r="F1108" t="str">
            <v>CICATRICURE GEL CICAT REGEN COMPL X 60 GR</v>
          </cell>
          <cell r="H1108" t="str">
            <v>DERMOCOSMéTICA</v>
          </cell>
          <cell r="I1108" t="str">
            <v>CUIDADO CORPORAL</v>
          </cell>
          <cell r="J1108">
            <v>0</v>
          </cell>
        </row>
        <row r="1109">
          <cell r="B1109">
            <v>829919</v>
          </cell>
          <cell r="C1109">
            <v>999</v>
          </cell>
          <cell r="D1109">
            <v>7798140259381</v>
          </cell>
          <cell r="F1109" t="str">
            <v>CICATRICURE GOLD LIFT CRE DIA X 50 GR</v>
          </cell>
          <cell r="H1109" t="str">
            <v>DERMOCOSMéTICA</v>
          </cell>
          <cell r="I1109" t="str">
            <v>CUIDADO FACIAL</v>
          </cell>
          <cell r="J1109">
            <v>0</v>
          </cell>
        </row>
        <row r="1110">
          <cell r="B1110">
            <v>829920</v>
          </cell>
          <cell r="C1110">
            <v>3210</v>
          </cell>
          <cell r="D1110">
            <v>7898636190706</v>
          </cell>
          <cell r="F1110" t="str">
            <v>CICATRICURE SERUM ACLARANTE VITC X 30 ML</v>
          </cell>
          <cell r="H1110" t="str">
            <v>DERMOCOSMéTICA</v>
          </cell>
          <cell r="I1110" t="str">
            <v>CUIDADO FACIAL</v>
          </cell>
          <cell r="J1110">
            <v>0</v>
          </cell>
        </row>
        <row r="1111">
          <cell r="B1111">
            <v>829921</v>
          </cell>
          <cell r="C1111">
            <v>2136</v>
          </cell>
          <cell r="D1111">
            <v>650240056765</v>
          </cell>
          <cell r="F1111" t="str">
            <v>CICATRICURE SERUM GOLD LIFT X 27 ML</v>
          </cell>
          <cell r="H1111" t="str">
            <v>DERMOCOSMéTICA</v>
          </cell>
          <cell r="I1111" t="str">
            <v>CUIDADO FACIAL</v>
          </cell>
          <cell r="J1111">
            <v>0</v>
          </cell>
        </row>
        <row r="1112">
          <cell r="B1112">
            <v>829922</v>
          </cell>
          <cell r="C1112">
            <v>4461</v>
          </cell>
          <cell r="D1112">
            <v>7800026123584</v>
          </cell>
          <cell r="F1112" t="str">
            <v>CICLIDON 20 CD COM REC 150/20 MCG X 28</v>
          </cell>
          <cell r="H1112" t="str">
            <v>MEDICAMENTOS</v>
          </cell>
          <cell r="I1112" t="str">
            <v>HORMONALES</v>
          </cell>
          <cell r="J1112">
            <v>1</v>
          </cell>
        </row>
        <row r="1113">
          <cell r="B1113">
            <v>829923</v>
          </cell>
          <cell r="C1113">
            <v>1003</v>
          </cell>
          <cell r="D1113">
            <v>7800007746320</v>
          </cell>
          <cell r="F1113" t="str">
            <v>CICLOBENZAPRINA COM REC 10 MG X 20 LAB CHILE</v>
          </cell>
          <cell r="H1113" t="str">
            <v>MEDICAMENTOS</v>
          </cell>
          <cell r="I1113" t="str">
            <v>ANALGESIA</v>
          </cell>
          <cell r="J1113">
            <v>0</v>
          </cell>
        </row>
        <row r="1114">
          <cell r="B1114">
            <v>829924</v>
          </cell>
          <cell r="C1114">
            <v>3275</v>
          </cell>
          <cell r="D1114">
            <v>7800063115405</v>
          </cell>
          <cell r="F1114" t="str">
            <v>CICLOBENZAPRINA COM REC 10 MG X 20 MINTLAB</v>
          </cell>
          <cell r="H1114" t="str">
            <v>MEDICAMENTOS</v>
          </cell>
          <cell r="I1114" t="str">
            <v>ANALGESIA</v>
          </cell>
          <cell r="J1114">
            <v>18</v>
          </cell>
        </row>
        <row r="1115">
          <cell r="B1115">
            <v>829925</v>
          </cell>
          <cell r="C1115">
            <v>1643</v>
          </cell>
          <cell r="D1115">
            <v>7800026211014</v>
          </cell>
          <cell r="F1115" t="str">
            <v>CICLOMEX-15 COM X 28</v>
          </cell>
          <cell r="H1115" t="str">
            <v>MEDICAMENTOS</v>
          </cell>
          <cell r="I1115" t="str">
            <v>HORMONALES</v>
          </cell>
          <cell r="J1115">
            <v>0</v>
          </cell>
        </row>
        <row r="1116">
          <cell r="B1116">
            <v>829926</v>
          </cell>
          <cell r="C1116">
            <v>1644</v>
          </cell>
          <cell r="D1116">
            <v>7800026123577</v>
          </cell>
          <cell r="F1116" t="str">
            <v>CICLOMEX-20 CD COM X 28</v>
          </cell>
          <cell r="H1116" t="str">
            <v>MEDICAMENTOS</v>
          </cell>
          <cell r="I1116" t="str">
            <v>HORMONALES</v>
          </cell>
          <cell r="J1116">
            <v>2</v>
          </cell>
        </row>
        <row r="1117">
          <cell r="B1117">
            <v>829927</v>
          </cell>
          <cell r="C1117">
            <v>1645</v>
          </cell>
          <cell r="D1117">
            <v>7800026001622</v>
          </cell>
          <cell r="F1117" t="str">
            <v>CICLOMEX-20 COM X 21</v>
          </cell>
          <cell r="H1117" t="str">
            <v>MEDICAMENTOS</v>
          </cell>
          <cell r="I1117" t="str">
            <v>HORMONALES</v>
          </cell>
          <cell r="J1117">
            <v>0</v>
          </cell>
        </row>
        <row r="1118">
          <cell r="B1118">
            <v>829928</v>
          </cell>
          <cell r="C1118">
            <v>1646</v>
          </cell>
          <cell r="D1118">
            <v>7800026123515</v>
          </cell>
          <cell r="F1118" t="str">
            <v>CICLOMEX-CD COM X 28</v>
          </cell>
          <cell r="H1118" t="str">
            <v>MEDICAMENTOS</v>
          </cell>
          <cell r="I1118" t="str">
            <v>HORMONALES</v>
          </cell>
          <cell r="J1118">
            <v>2</v>
          </cell>
        </row>
        <row r="1119">
          <cell r="B1119">
            <v>829929</v>
          </cell>
          <cell r="C1119">
            <v>3633</v>
          </cell>
          <cell r="D1119">
            <v>7800019012017</v>
          </cell>
          <cell r="F1119" t="str">
            <v>CIDOTEN SOL INY IM/IV 4 MG/ML X 1</v>
          </cell>
          <cell r="H1119" t="str">
            <v>MEDICAMENTOS</v>
          </cell>
          <cell r="I1119" t="str">
            <v>CORTICOIDES</v>
          </cell>
          <cell r="J1119">
            <v>0</v>
          </cell>
        </row>
        <row r="1120">
          <cell r="B1120">
            <v>829930</v>
          </cell>
          <cell r="C1120">
            <v>3740</v>
          </cell>
          <cell r="D1120">
            <v>7800019010198</v>
          </cell>
          <cell r="F1120" t="str">
            <v>CIDOTEN SOL ORA GOT 0,5 MG/ML X 30 ML</v>
          </cell>
          <cell r="H1120" t="str">
            <v>MEDICAMENTOS</v>
          </cell>
          <cell r="I1120" t="str">
            <v>RESPIRATORIO</v>
          </cell>
          <cell r="J1120">
            <v>1</v>
          </cell>
        </row>
        <row r="1121">
          <cell r="B1121">
            <v>829931</v>
          </cell>
          <cell r="C1121">
            <v>5883</v>
          </cell>
          <cell r="D1121">
            <v>7804653720055</v>
          </cell>
          <cell r="F1121" t="str">
            <v>CILOSVITAE COM 100 MG X 28</v>
          </cell>
          <cell r="H1121" t="str">
            <v>MEDICAMENTOS</v>
          </cell>
          <cell r="I1121" t="str">
            <v>SISTEMA CIRCULATORIO</v>
          </cell>
          <cell r="J1121">
            <v>2</v>
          </cell>
        </row>
        <row r="1122">
          <cell r="B1122">
            <v>829932</v>
          </cell>
          <cell r="C1122">
            <v>3498</v>
          </cell>
          <cell r="D1122">
            <v>99600626</v>
          </cell>
          <cell r="F1122" t="str">
            <v>CIN ADH PLASTICA TRANSP 5CM/9M X 1 GLOBAL PHARMA</v>
          </cell>
          <cell r="H1122" t="str">
            <v>DISPOSITIVOS MéDICOS</v>
          </cell>
          <cell r="I1122" t="str">
            <v>CINTAS ADHESIVAS</v>
          </cell>
          <cell r="J1122">
            <v>0</v>
          </cell>
        </row>
        <row r="1123">
          <cell r="B1123">
            <v>829933</v>
          </cell>
          <cell r="C1123">
            <v>5561</v>
          </cell>
          <cell r="D1123">
            <v>7804681240013</v>
          </cell>
          <cell r="F1123" t="str">
            <v>CIN ADH PLASTICA TRANSP 5CM/9M X 1 SURGICARE</v>
          </cell>
          <cell r="H1123" t="str">
            <v>DISPOSITIVOS MéDICOS</v>
          </cell>
          <cell r="I1123" t="str">
            <v>CINTAS ADHESIVAS</v>
          </cell>
          <cell r="J1123">
            <v>9</v>
          </cell>
        </row>
        <row r="1124">
          <cell r="B1124">
            <v>829934</v>
          </cell>
          <cell r="C1124">
            <v>3413</v>
          </cell>
          <cell r="D1124">
            <v>7800060030183</v>
          </cell>
          <cell r="F1124" t="str">
            <v>CIPRODEX SUS OFT 0,3%/0,1% X 5 ML</v>
          </cell>
          <cell r="H1124" t="str">
            <v>MEDICAMENTOS</v>
          </cell>
          <cell r="I1124" t="str">
            <v>OFTALMOLóGICOS</v>
          </cell>
          <cell r="J1124">
            <v>1</v>
          </cell>
        </row>
        <row r="1125">
          <cell r="B1125">
            <v>829935</v>
          </cell>
          <cell r="C1125">
            <v>4423</v>
          </cell>
          <cell r="D1125">
            <v>7800060118867</v>
          </cell>
          <cell r="F1125" t="str">
            <v>CIPRODEX SUS OTI GOT 0,3%/0,1% X 7,5 ML</v>
          </cell>
          <cell r="H1125" t="str">
            <v>MEDICAMENTOS</v>
          </cell>
          <cell r="I1125" t="str">
            <v>ÓTICOS</v>
          </cell>
          <cell r="J1125">
            <v>1</v>
          </cell>
        </row>
        <row r="1126">
          <cell r="B1126">
            <v>829936</v>
          </cell>
          <cell r="C1126">
            <v>4462</v>
          </cell>
          <cell r="D1126">
            <v>7800060037007</v>
          </cell>
          <cell r="F1126" t="str">
            <v>CIPRODEX UNG OFT X 3,5 GR</v>
          </cell>
          <cell r="H1126" t="str">
            <v>MEDICAMENTOS</v>
          </cell>
          <cell r="I1126" t="str">
            <v>OFTALMOLóGICOS</v>
          </cell>
          <cell r="J1126">
            <v>1</v>
          </cell>
        </row>
        <row r="1127">
          <cell r="B1127">
            <v>829937</v>
          </cell>
          <cell r="C1127">
            <v>2574</v>
          </cell>
          <cell r="D1127">
            <v>7800097002412</v>
          </cell>
          <cell r="F1127" t="str">
            <v>CIPROFIBRATO CAP 100 MG X 30 ALPES CHEMIE</v>
          </cell>
          <cell r="H1127" t="str">
            <v>MEDICAMENTOS</v>
          </cell>
          <cell r="I1127" t="str">
            <v>CARDIOVASCULAR</v>
          </cell>
          <cell r="J1127">
            <v>3</v>
          </cell>
        </row>
        <row r="1128">
          <cell r="B1128">
            <v>829939</v>
          </cell>
          <cell r="C1128">
            <v>1004</v>
          </cell>
          <cell r="D1128">
            <v>7804650880288</v>
          </cell>
          <cell r="F1128" t="str">
            <v>CIPROFLOXACINO COM REC 500 MG X 6 ASCEND</v>
          </cell>
          <cell r="H1128" t="str">
            <v>MEDICAMENTOS</v>
          </cell>
          <cell r="I1128" t="str">
            <v>ANTIINFECCIOSOS</v>
          </cell>
          <cell r="J1128">
            <v>0</v>
          </cell>
        </row>
        <row r="1129">
          <cell r="B1129">
            <v>829938</v>
          </cell>
          <cell r="C1129">
            <v>1647</v>
          </cell>
          <cell r="D1129">
            <v>7800007790309</v>
          </cell>
          <cell r="F1129" t="str">
            <v>CIPROFLOXACINO COM REC 500 MG X 6 LAB CHILE</v>
          </cell>
          <cell r="H1129" t="str">
            <v>MEDICAMENTOS</v>
          </cell>
          <cell r="I1129" t="str">
            <v>ANTIINFECCIOSOS</v>
          </cell>
          <cell r="J1129">
            <v>10</v>
          </cell>
        </row>
        <row r="1130">
          <cell r="B1130">
            <v>829940</v>
          </cell>
          <cell r="C1130">
            <v>5942</v>
          </cell>
          <cell r="D1130">
            <v>7800063110639</v>
          </cell>
          <cell r="F1130" t="str">
            <v>CIPROFLOXACINO COM REC 500 MG X 6 MINTLAB</v>
          </cell>
          <cell r="H1130" t="str">
            <v>MEDICAMENTOS</v>
          </cell>
          <cell r="I1130" t="str">
            <v>ANTIINFECCIOSOS</v>
          </cell>
          <cell r="J1130">
            <v>16</v>
          </cell>
        </row>
        <row r="1131">
          <cell r="B1131">
            <v>829941</v>
          </cell>
          <cell r="C1131">
            <v>3848</v>
          </cell>
          <cell r="D1131">
            <v>7804620833085</v>
          </cell>
          <cell r="F1131" t="str">
            <v>CIPROFLOXACINO COM REC 500 MG X 6 OPKO</v>
          </cell>
          <cell r="H1131" t="str">
            <v>MEDICAMENTOS</v>
          </cell>
          <cell r="I1131" t="str">
            <v>ANTIINFECCIOSOS</v>
          </cell>
          <cell r="J1131">
            <v>0</v>
          </cell>
        </row>
        <row r="1132">
          <cell r="B1132">
            <v>1097403</v>
          </cell>
          <cell r="C1132">
            <v>6934</v>
          </cell>
          <cell r="D1132">
            <v>7804677770555</v>
          </cell>
          <cell r="F1132" t="str">
            <v>CIPROFLOXACINO COM REC 500 MG X 6 PINNACLE</v>
          </cell>
          <cell r="H1132" t="str">
            <v>MEDICAMENTOS</v>
          </cell>
          <cell r="I1132" t="str">
            <v>ANTIINFECCIOSOS</v>
          </cell>
          <cell r="J1132">
            <v>0</v>
          </cell>
        </row>
        <row r="1133">
          <cell r="B1133">
            <v>829942</v>
          </cell>
          <cell r="C1133">
            <v>3455</v>
          </cell>
          <cell r="D1133">
            <v>7800060001848</v>
          </cell>
          <cell r="F1133" t="str">
            <v>CIPROVAL SOL OFT 0,3% X 5 ML</v>
          </cell>
          <cell r="H1133" t="str">
            <v>MEDICAMENTOS</v>
          </cell>
          <cell r="I1133" t="str">
            <v>OFTALMOLóGICOS</v>
          </cell>
          <cell r="J1133">
            <v>1</v>
          </cell>
        </row>
        <row r="1134">
          <cell r="B1134">
            <v>829943</v>
          </cell>
          <cell r="C1134">
            <v>4502</v>
          </cell>
          <cell r="D1134">
            <v>7800060111776</v>
          </cell>
          <cell r="F1134" t="str">
            <v>CIPROVAL SOL OTI GOT 0,3% X 5 ML</v>
          </cell>
          <cell r="H1134" t="str">
            <v>MEDICAMENTOS</v>
          </cell>
          <cell r="I1134" t="str">
            <v>ÓTICOS</v>
          </cell>
          <cell r="J1134">
            <v>2</v>
          </cell>
        </row>
        <row r="1135">
          <cell r="B1135">
            <v>829944</v>
          </cell>
          <cell r="C1135">
            <v>1005</v>
          </cell>
          <cell r="D1135">
            <v>7800060110106</v>
          </cell>
          <cell r="F1135" t="str">
            <v>CIPROVAL UNG OFT 0,3% X 3,5 GR</v>
          </cell>
          <cell r="H1135" t="str">
            <v>MEDICAMENTOS</v>
          </cell>
          <cell r="I1135" t="str">
            <v>ANTIINFECCIOSOS</v>
          </cell>
          <cell r="J1135">
            <v>1</v>
          </cell>
        </row>
        <row r="1136">
          <cell r="B1136">
            <v>829945</v>
          </cell>
          <cell r="C1136">
            <v>4953</v>
          </cell>
          <cell r="D1136">
            <v>7803501004422</v>
          </cell>
          <cell r="F1136" t="str">
            <v>CIRCALIFE SOL ORA GOT 3 MG/ML X 30 ML</v>
          </cell>
          <cell r="H1136" t="str">
            <v>MEDICAMENTOS</v>
          </cell>
          <cell r="I1136" t="str">
            <v>SISTEMA NERVIOSO</v>
          </cell>
          <cell r="J1136">
            <v>2</v>
          </cell>
        </row>
        <row r="1137">
          <cell r="B1137">
            <v>829946</v>
          </cell>
          <cell r="C1137">
            <v>1648</v>
          </cell>
          <cell r="D1137">
            <v>7803510001931</v>
          </cell>
          <cell r="F1137" t="str">
            <v>CIRUELAX FORTE COM REC 125 MG X 24</v>
          </cell>
          <cell r="H1137" t="str">
            <v>FITOFáRMACOS</v>
          </cell>
          <cell r="I1137" t="str">
            <v>GASTROINTESTINAL</v>
          </cell>
          <cell r="J1137">
            <v>1</v>
          </cell>
        </row>
        <row r="1138">
          <cell r="B1138">
            <v>829947</v>
          </cell>
          <cell r="C1138">
            <v>1649</v>
          </cell>
          <cell r="D1138">
            <v>7803510002396</v>
          </cell>
          <cell r="F1138" t="str">
            <v>CIRUELAX FORTE COM X 60</v>
          </cell>
          <cell r="H1138" t="str">
            <v>FITOFáRMACOS</v>
          </cell>
          <cell r="I1138" t="str">
            <v>GASTROINTESTINAL</v>
          </cell>
          <cell r="J1138">
            <v>4</v>
          </cell>
        </row>
        <row r="1139">
          <cell r="B1139">
            <v>829948</v>
          </cell>
          <cell r="C1139">
            <v>1650</v>
          </cell>
          <cell r="D1139">
            <v>7803510773319</v>
          </cell>
          <cell r="F1139" t="str">
            <v>CIRUELAX JAL X 150 GR</v>
          </cell>
          <cell r="H1139" t="str">
            <v>FITOFáRMACOS</v>
          </cell>
          <cell r="I1139" t="str">
            <v>GASTROINTESTINAL</v>
          </cell>
          <cell r="J1139">
            <v>0</v>
          </cell>
        </row>
        <row r="1140">
          <cell r="B1140">
            <v>829949</v>
          </cell>
          <cell r="C1140">
            <v>1651</v>
          </cell>
          <cell r="D1140">
            <v>7803510441010</v>
          </cell>
          <cell r="F1140" t="str">
            <v>CIRUELAX JAL X 300 GR</v>
          </cell>
          <cell r="H1140" t="str">
            <v>FITOFáRMACOS</v>
          </cell>
          <cell r="I1140" t="str">
            <v>GASTROINTESTINAL</v>
          </cell>
          <cell r="J1140">
            <v>0</v>
          </cell>
        </row>
        <row r="1141">
          <cell r="B1141">
            <v>829950</v>
          </cell>
          <cell r="C1141">
            <v>1652</v>
          </cell>
          <cell r="D1141">
            <v>7803510300201</v>
          </cell>
          <cell r="F1141" t="str">
            <v>CIRUELAX JAL X 600 GR</v>
          </cell>
          <cell r="H1141" t="str">
            <v>FITOFáRMACOS</v>
          </cell>
          <cell r="I1141" t="str">
            <v>GASTROINTESTINAL</v>
          </cell>
          <cell r="J1141">
            <v>1</v>
          </cell>
        </row>
        <row r="1142">
          <cell r="B1142">
            <v>829951</v>
          </cell>
          <cell r="C1142">
            <v>1653</v>
          </cell>
          <cell r="D1142">
            <v>7803510002266</v>
          </cell>
          <cell r="F1142" t="str">
            <v>CIRUELAX MINITABS COM REC 75 MG X 100</v>
          </cell>
          <cell r="H1142" t="str">
            <v>FITOFáRMACOS</v>
          </cell>
          <cell r="I1142" t="str">
            <v>GASTROINTESTINAL</v>
          </cell>
          <cell r="J1142">
            <v>4</v>
          </cell>
        </row>
        <row r="1143">
          <cell r="B1143">
            <v>829952</v>
          </cell>
          <cell r="C1143">
            <v>3460</v>
          </cell>
          <cell r="D1143">
            <v>7803510002129</v>
          </cell>
          <cell r="F1143" t="str">
            <v>CIRUELAX MINITABS COM REC 75 MG X 20</v>
          </cell>
          <cell r="H1143" t="str">
            <v>FITOFáRMACOS</v>
          </cell>
          <cell r="I1143" t="str">
            <v>GASTROINTESTINAL</v>
          </cell>
          <cell r="J1143">
            <v>2</v>
          </cell>
        </row>
        <row r="1144">
          <cell r="B1144">
            <v>829953</v>
          </cell>
          <cell r="C1144">
            <v>3299</v>
          </cell>
          <cell r="D1144">
            <v>7803510002259</v>
          </cell>
          <cell r="F1144" t="str">
            <v>CIRUELAX MINITABS COM REC 75 MG X 60</v>
          </cell>
          <cell r="H1144" t="str">
            <v>FITOFáRMACOS</v>
          </cell>
          <cell r="I1144" t="str">
            <v>GASTROINTESTINAL</v>
          </cell>
          <cell r="J1144">
            <v>0</v>
          </cell>
        </row>
        <row r="1145">
          <cell r="B1145">
            <v>829954</v>
          </cell>
          <cell r="C1145">
            <v>1654</v>
          </cell>
          <cell r="D1145">
            <v>7803510000651</v>
          </cell>
          <cell r="F1145" t="str">
            <v>CIRUELAX TE SBR 1500 MG X 10</v>
          </cell>
          <cell r="H1145" t="str">
            <v>FITOFáRMACOS</v>
          </cell>
          <cell r="I1145" t="str">
            <v>GASTROINTESTINAL</v>
          </cell>
          <cell r="J1145">
            <v>0</v>
          </cell>
        </row>
        <row r="1146">
          <cell r="B1146">
            <v>829955</v>
          </cell>
          <cell r="C1146">
            <v>1655</v>
          </cell>
          <cell r="D1146">
            <v>7803510773234</v>
          </cell>
          <cell r="F1146" t="str">
            <v>CIRUELAX TE SBR X 30</v>
          </cell>
          <cell r="H1146" t="str">
            <v>FITOFáRMACOS</v>
          </cell>
          <cell r="I1146" t="str">
            <v>GASTROINTESTINAL</v>
          </cell>
          <cell r="J1146">
            <v>0</v>
          </cell>
        </row>
        <row r="1147">
          <cell r="B1147">
            <v>829956</v>
          </cell>
          <cell r="C1147">
            <v>2285</v>
          </cell>
          <cell r="D1147">
            <v>7800063000404</v>
          </cell>
          <cell r="F1147" t="str">
            <v>CITALOPRAM COM 20 MG X 30 MINTLAB</v>
          </cell>
          <cell r="H1147" t="str">
            <v>MEDICAMENTOS</v>
          </cell>
          <cell r="I1147" t="str">
            <v>SISTEMA NERVIOSO</v>
          </cell>
          <cell r="J1147">
            <v>13</v>
          </cell>
        </row>
        <row r="1148">
          <cell r="B1148">
            <v>829957</v>
          </cell>
          <cell r="C1148">
            <v>2544</v>
          </cell>
          <cell r="D1148">
            <v>7800007806901</v>
          </cell>
          <cell r="F1148" t="str">
            <v>CITALOPRAM COM REC 20 MG X 30 LAB CHILE</v>
          </cell>
          <cell r="H1148" t="str">
            <v>MEDICAMENTOS</v>
          </cell>
          <cell r="I1148" t="str">
            <v>SISTEMA NERVIOSO</v>
          </cell>
          <cell r="J1148">
            <v>0</v>
          </cell>
        </row>
        <row r="1149">
          <cell r="B1149">
            <v>829958</v>
          </cell>
          <cell r="C1149">
            <v>6272</v>
          </cell>
          <cell r="D1149">
            <v>8903726303818</v>
          </cell>
          <cell r="F1149" t="str">
            <v>CITALOPRAM COM REC 20 MG X 30 SEVEN PHARMA</v>
          </cell>
          <cell r="H1149" t="str">
            <v>MEDICAMENTOS</v>
          </cell>
          <cell r="I1149" t="str">
            <v>SISTEMA NERVIOSO</v>
          </cell>
          <cell r="J1149">
            <v>0</v>
          </cell>
        </row>
        <row r="1150">
          <cell r="B1150">
            <v>829959</v>
          </cell>
          <cell r="C1150">
            <v>4710</v>
          </cell>
          <cell r="D1150">
            <v>7804653720529</v>
          </cell>
          <cell r="F1150" t="str">
            <v>CITIVITAE SOL ORA 1000 MG/10ML X 10</v>
          </cell>
          <cell r="H1150" t="str">
            <v>MEDICAMENTOS</v>
          </cell>
          <cell r="I1150" t="str">
            <v>SISTEMA NERVIOSO</v>
          </cell>
          <cell r="J1150">
            <v>2</v>
          </cell>
        </row>
        <row r="1151">
          <cell r="B1151">
            <v>829960</v>
          </cell>
          <cell r="C1151">
            <v>3748</v>
          </cell>
          <cell r="D1151">
            <v>7804636590200</v>
          </cell>
          <cell r="F1151" t="str">
            <v>CITONEURON CAP X 30</v>
          </cell>
          <cell r="H1151" t="str">
            <v>MEDICAMENTOS</v>
          </cell>
          <cell r="I1151" t="str">
            <v>SISTEMA NERVIOSO</v>
          </cell>
          <cell r="J1151">
            <v>1</v>
          </cell>
        </row>
        <row r="1152">
          <cell r="B1152">
            <v>829961</v>
          </cell>
          <cell r="C1152">
            <v>5155</v>
          </cell>
          <cell r="D1152">
            <v>7805750002860</v>
          </cell>
          <cell r="F1152" t="str">
            <v>CITRACAL MAX COM REC X 60</v>
          </cell>
          <cell r="H1152" t="str">
            <v>SUPLEMENTOS</v>
          </cell>
          <cell r="I1152" t="str">
            <v>VITAMINAS Y MINERALES</v>
          </cell>
          <cell r="J1152">
            <v>3</v>
          </cell>
        </row>
        <row r="1153">
          <cell r="B1153">
            <v>1218789</v>
          </cell>
          <cell r="C1153">
            <v>7010</v>
          </cell>
          <cell r="D1153">
            <v>764451229518</v>
          </cell>
          <cell r="F1153" t="str">
            <v>CITRATO DE CALCIO/VITAMINA D3 CAP X 60 GREEN MEDICAL</v>
          </cell>
          <cell r="H1153" t="str">
            <v>SUPLEMENTOS</v>
          </cell>
          <cell r="I1153" t="str">
            <v>VITAMINAS Y MINERALES</v>
          </cell>
          <cell r="J1153">
            <v>5</v>
          </cell>
        </row>
        <row r="1154">
          <cell r="B1154">
            <v>829962</v>
          </cell>
          <cell r="C1154">
            <v>4282</v>
          </cell>
          <cell r="D1154">
            <v>9038199203118</v>
          </cell>
          <cell r="F1154" t="str">
            <v>CITRATO DE MAGNESIO CAP 400 MG X 120 NATURAL FARM</v>
          </cell>
          <cell r="H1154" t="str">
            <v>SUPLEMENTOS</v>
          </cell>
          <cell r="I1154" t="str">
            <v>VITAMINAS Y MINERALES</v>
          </cell>
          <cell r="J1154">
            <v>0</v>
          </cell>
        </row>
        <row r="1155">
          <cell r="B1155">
            <v>829963</v>
          </cell>
          <cell r="C1155">
            <v>2693</v>
          </cell>
          <cell r="D1155">
            <v>659525184278</v>
          </cell>
          <cell r="F1155" t="str">
            <v>CITRATO DE MAGNESIO CAP 500 MG X 60 GREEN MEDICAL</v>
          </cell>
          <cell r="H1155" t="str">
            <v>SUPLEMENTOS</v>
          </cell>
          <cell r="I1155" t="str">
            <v>VITAMINAS Y MINERALES</v>
          </cell>
          <cell r="J1155">
            <v>58</v>
          </cell>
        </row>
        <row r="1156">
          <cell r="B1156">
            <v>829964</v>
          </cell>
          <cell r="C1156">
            <v>4600</v>
          </cell>
          <cell r="D1156">
            <v>659525184384</v>
          </cell>
          <cell r="F1156" t="str">
            <v>CITRATO DE MAGNESIO CAP 500 MG X 90 GREEN MEDICAL</v>
          </cell>
          <cell r="H1156" t="str">
            <v>SUPLEMENTOS</v>
          </cell>
          <cell r="I1156" t="str">
            <v>VITAMINAS Y MINERALES</v>
          </cell>
          <cell r="J1156">
            <v>0</v>
          </cell>
        </row>
        <row r="1157">
          <cell r="B1157">
            <v>1026943</v>
          </cell>
          <cell r="C1157">
            <v>6888</v>
          </cell>
          <cell r="D1157">
            <v>764451229488</v>
          </cell>
          <cell r="F1157" t="str">
            <v>CITRATO DE MAGNESIO POL X 200 GR GREEN MEDICAL</v>
          </cell>
          <cell r="H1157" t="str">
            <v>SUPLEMENTOS</v>
          </cell>
          <cell r="I1157" t="str">
            <v>VITAMINAS Y MINERALES</v>
          </cell>
          <cell r="J1157">
            <v>0</v>
          </cell>
        </row>
        <row r="1158">
          <cell r="B1158">
            <v>829965</v>
          </cell>
          <cell r="C1158">
            <v>4764</v>
          </cell>
          <cell r="D1158">
            <v>8780202304015</v>
          </cell>
          <cell r="F1158" t="str">
            <v>CITRATO DE MAGNESIO POL X 270 GR FNL</v>
          </cell>
          <cell r="H1158" t="str">
            <v>SUPLEMENTOS</v>
          </cell>
          <cell r="I1158" t="str">
            <v>VITAMINAS Y MINERALES</v>
          </cell>
          <cell r="J1158">
            <v>0</v>
          </cell>
        </row>
        <row r="1159">
          <cell r="B1159">
            <v>829966</v>
          </cell>
          <cell r="C1159">
            <v>4184</v>
          </cell>
          <cell r="D1159">
            <v>9027891092229</v>
          </cell>
          <cell r="F1159" t="str">
            <v>CITRATO DE POTASIO CAP 500 MG X 120 NATURAL FARM</v>
          </cell>
          <cell r="H1159" t="str">
            <v>SUPLEMENTOS</v>
          </cell>
          <cell r="I1159" t="str">
            <v>VITAMINAS Y MINERALES</v>
          </cell>
          <cell r="J1159">
            <v>0</v>
          </cell>
        </row>
        <row r="1160">
          <cell r="B1160">
            <v>829967</v>
          </cell>
          <cell r="C1160">
            <v>2569</v>
          </cell>
          <cell r="D1160">
            <v>658325195385</v>
          </cell>
          <cell r="F1160" t="str">
            <v>CITRATO DE POTASIO CAP 500 MG X 60 GREEN MEDICAL</v>
          </cell>
          <cell r="H1160" t="str">
            <v>SUPLEMENTOS</v>
          </cell>
          <cell r="I1160" t="str">
            <v>VITAMINAS Y MINERALES</v>
          </cell>
          <cell r="J1160">
            <v>48</v>
          </cell>
        </row>
        <row r="1161">
          <cell r="B1161">
            <v>855827</v>
          </cell>
          <cell r="C1161">
            <v>6583</v>
          </cell>
          <cell r="D1161">
            <v>850059630488</v>
          </cell>
          <cell r="F1161" t="str">
            <v>CITRATO DE POTASIO/CITRATO DE MAGNESIO CAP X 60 FNL</v>
          </cell>
          <cell r="H1161" t="str">
            <v>SUPLEMENTOS</v>
          </cell>
          <cell r="I1161" t="str">
            <v>VITAMINAS Y MINERALES</v>
          </cell>
          <cell r="J1161">
            <v>0</v>
          </cell>
        </row>
        <row r="1162">
          <cell r="B1162">
            <v>829968</v>
          </cell>
          <cell r="C1162">
            <v>2868</v>
          </cell>
          <cell r="D1162">
            <v>7804918402054</v>
          </cell>
          <cell r="F1162" t="str">
            <v>CLARAGINE COM X 16</v>
          </cell>
          <cell r="H1162" t="str">
            <v>MEDICAMENTOS</v>
          </cell>
          <cell r="I1162" t="str">
            <v>RESPIRATORIO</v>
          </cell>
          <cell r="J1162">
            <v>10</v>
          </cell>
        </row>
        <row r="1163">
          <cell r="B1163">
            <v>829969</v>
          </cell>
          <cell r="C1163">
            <v>3366</v>
          </cell>
          <cell r="D1163">
            <v>7800018000954</v>
          </cell>
          <cell r="F1163" t="str">
            <v>CLARIMIR SOL OFT 0,012% X 15 ML</v>
          </cell>
          <cell r="H1163" t="str">
            <v>MEDICAMENTOS</v>
          </cell>
          <cell r="I1163" t="str">
            <v>OFTALMOLóGICOS</v>
          </cell>
          <cell r="J1163">
            <v>10</v>
          </cell>
        </row>
        <row r="1164">
          <cell r="B1164">
            <v>829970</v>
          </cell>
          <cell r="C1164">
            <v>3374</v>
          </cell>
          <cell r="D1164">
            <v>7800018000961</v>
          </cell>
          <cell r="F1164" t="str">
            <v>CLARIMIR-F SOL OFT X 15 ML</v>
          </cell>
          <cell r="H1164" t="str">
            <v>MEDICAMENTOS</v>
          </cell>
          <cell r="I1164" t="str">
            <v>OFTALMOLóGICOS</v>
          </cell>
          <cell r="J1164">
            <v>0</v>
          </cell>
        </row>
        <row r="1165">
          <cell r="B1165">
            <v>829971</v>
          </cell>
          <cell r="C1165">
            <v>4142</v>
          </cell>
          <cell r="D1165">
            <v>7800018132105</v>
          </cell>
          <cell r="F1165" t="str">
            <v>CLARITROMICINA COM REC 500 MG X 14 ANDROMACO</v>
          </cell>
          <cell r="H1165" t="str">
            <v>MEDICAMENTOS</v>
          </cell>
          <cell r="I1165" t="str">
            <v>ANTIINFECCIOSOS</v>
          </cell>
          <cell r="J1165">
            <v>0</v>
          </cell>
        </row>
        <row r="1166">
          <cell r="B1166">
            <v>829972</v>
          </cell>
          <cell r="C1166">
            <v>1010</v>
          </cell>
          <cell r="D1166">
            <v>7800041040873</v>
          </cell>
          <cell r="F1166" t="str">
            <v>CLARITROMICINA COM REC 500 MG X 14 CHEMOPHARMA</v>
          </cell>
          <cell r="H1166" t="str">
            <v>MEDICAMENTOS</v>
          </cell>
          <cell r="I1166" t="str">
            <v>ANTIINFECCIOSOS</v>
          </cell>
          <cell r="J1166">
            <v>0</v>
          </cell>
        </row>
        <row r="1167">
          <cell r="B1167">
            <v>1626295</v>
          </cell>
          <cell r="C1167">
            <v>7087</v>
          </cell>
          <cell r="D1167">
            <v>7804620836529</v>
          </cell>
          <cell r="F1167" t="str">
            <v>CLARITROMICINA COM REC 500 MG X 14 OPKO</v>
          </cell>
          <cell r="H1167" t="str">
            <v>MEDICAMENTOS</v>
          </cell>
          <cell r="I1167" t="str">
            <v>ANTIINFECCIOSOS</v>
          </cell>
          <cell r="J1167">
            <v>7</v>
          </cell>
        </row>
        <row r="1168">
          <cell r="B1168">
            <v>1121315</v>
          </cell>
          <cell r="C1168">
            <v>6956</v>
          </cell>
          <cell r="D1168">
            <v>8901530004341</v>
          </cell>
          <cell r="F1168" t="str">
            <v>CLARITROMICINA COM REC 500 MG X 14 SEVEN PHARMA</v>
          </cell>
          <cell r="H1168" t="str">
            <v>MEDICAMENTOS</v>
          </cell>
          <cell r="I1168" t="str">
            <v>ANTIINFECCIOSOS</v>
          </cell>
          <cell r="J1168">
            <v>2</v>
          </cell>
        </row>
        <row r="1169">
          <cell r="B1169">
            <v>1383597</v>
          </cell>
          <cell r="C1169">
            <v>7059</v>
          </cell>
          <cell r="D1169">
            <v>8901790723617</v>
          </cell>
          <cell r="F1169" t="str">
            <v>CLARITROMICINA POL SUS ORA 250 MG/5ML X 60 ML NEOETHICALS</v>
          </cell>
          <cell r="H1169" t="str">
            <v>MEDICAMENTOS</v>
          </cell>
          <cell r="I1169" t="str">
            <v>ANTIINFECCIOSOS</v>
          </cell>
          <cell r="J1169">
            <v>2</v>
          </cell>
        </row>
        <row r="1170">
          <cell r="B1170">
            <v>829973</v>
          </cell>
          <cell r="C1170">
            <v>1009</v>
          </cell>
          <cell r="D1170">
            <v>8901790710747</v>
          </cell>
          <cell r="F1170" t="str">
            <v>CLARITROMICINA POL SUS ORA 250MG/5ML X 60 ML REUTTER</v>
          </cell>
          <cell r="H1170" t="str">
            <v>MEDICAMENTOS</v>
          </cell>
          <cell r="I1170" t="str">
            <v>ANTIINFECCIOSOS</v>
          </cell>
          <cell r="J1170">
            <v>0</v>
          </cell>
        </row>
        <row r="1171">
          <cell r="B1171">
            <v>829974</v>
          </cell>
          <cell r="C1171">
            <v>4882</v>
          </cell>
          <cell r="D1171">
            <v>7800068011016</v>
          </cell>
          <cell r="F1171" t="str">
            <v>CLATIC POL SUS ORA 125 MG/5ML X 80 ML</v>
          </cell>
          <cell r="H1171" t="str">
            <v>MEDICAMENTOS</v>
          </cell>
          <cell r="I1171" t="str">
            <v>ANTIINFECCIOSOS</v>
          </cell>
          <cell r="J1171">
            <v>2</v>
          </cell>
        </row>
        <row r="1172">
          <cell r="B1172">
            <v>829975</v>
          </cell>
          <cell r="C1172">
            <v>3234</v>
          </cell>
          <cell r="D1172">
            <v>7800068011023</v>
          </cell>
          <cell r="F1172" t="str">
            <v>CLATIC POL SUS ORA 250 MG/5ML X 80 ML</v>
          </cell>
          <cell r="H1172" t="str">
            <v>MEDICAMENTOS</v>
          </cell>
          <cell r="I1172" t="str">
            <v>ANTIINFECCIOSOS</v>
          </cell>
          <cell r="J1172">
            <v>1</v>
          </cell>
        </row>
        <row r="1173">
          <cell r="B1173">
            <v>829976</v>
          </cell>
          <cell r="C1173">
            <v>2155</v>
          </cell>
          <cell r="D1173">
            <v>7891317120566</v>
          </cell>
          <cell r="F1173" t="str">
            <v>CLAVAM DUO COM REC 875/125 MG X 14</v>
          </cell>
          <cell r="H1173" t="str">
            <v>MEDICAMENTOS</v>
          </cell>
          <cell r="I1173" t="str">
            <v>ANTIINFECCIOSOS</v>
          </cell>
          <cell r="J1173">
            <v>0</v>
          </cell>
        </row>
        <row r="1174">
          <cell r="B1174">
            <v>829977</v>
          </cell>
          <cell r="C1174">
            <v>2863</v>
          </cell>
          <cell r="D1174">
            <v>7891317129491</v>
          </cell>
          <cell r="F1174" t="str">
            <v>CLAVAM DUO POL SUS ORA 400/57 MG X 70 ML</v>
          </cell>
          <cell r="H1174" t="str">
            <v>MEDICAMENTOS</v>
          </cell>
          <cell r="I1174" t="str">
            <v>ANTIINFECCIOSOS</v>
          </cell>
          <cell r="J1174">
            <v>2</v>
          </cell>
        </row>
        <row r="1175">
          <cell r="B1175">
            <v>829978</v>
          </cell>
          <cell r="C1175">
            <v>4053</v>
          </cell>
          <cell r="D1175">
            <v>7800060142060</v>
          </cell>
          <cell r="F1175" t="str">
            <v>CLAVINEX DUO COM DIS 875/125 MG X 14</v>
          </cell>
          <cell r="H1175" t="str">
            <v>MEDICAMENTOS</v>
          </cell>
          <cell r="I1175" t="str">
            <v>ANTIINFECCIOSOS</v>
          </cell>
          <cell r="J1175">
            <v>0</v>
          </cell>
        </row>
        <row r="1176">
          <cell r="B1176">
            <v>829979</v>
          </cell>
          <cell r="C1176">
            <v>5196</v>
          </cell>
          <cell r="D1176">
            <v>7800060142145</v>
          </cell>
          <cell r="F1176" t="str">
            <v>CLAVINEX DUO COM DIS 875/125 MG X 20</v>
          </cell>
          <cell r="H1176" t="str">
            <v>MEDICAMENTOS</v>
          </cell>
          <cell r="I1176" t="str">
            <v>ANTIINFECCIOSOS</v>
          </cell>
          <cell r="J1176">
            <v>0</v>
          </cell>
        </row>
        <row r="1177">
          <cell r="B1177">
            <v>829980</v>
          </cell>
          <cell r="C1177">
            <v>3390</v>
          </cell>
          <cell r="D1177">
            <v>7800060154155</v>
          </cell>
          <cell r="F1177" t="str">
            <v>CLAVINEX DUO FORTE POL SUS ORA 800/57 MG X 100 ML</v>
          </cell>
          <cell r="H1177" t="str">
            <v>MEDICAMENTOS</v>
          </cell>
          <cell r="I1177" t="str">
            <v>ANTIINFECCIOSOS</v>
          </cell>
          <cell r="J1177">
            <v>1</v>
          </cell>
        </row>
        <row r="1178">
          <cell r="B1178">
            <v>829981</v>
          </cell>
          <cell r="C1178">
            <v>1656</v>
          </cell>
          <cell r="D1178">
            <v>7800060116306</v>
          </cell>
          <cell r="F1178" t="str">
            <v>CLAVINEX DUO FORTE POL SUS ORA 800/57 MG X 70 ML</v>
          </cell>
          <cell r="H1178" t="str">
            <v>MEDICAMENTOS</v>
          </cell>
          <cell r="I1178" t="str">
            <v>ANTIINFECCIOSOS</v>
          </cell>
          <cell r="J1178">
            <v>2</v>
          </cell>
        </row>
        <row r="1179">
          <cell r="B1179">
            <v>829982</v>
          </cell>
          <cell r="C1179">
            <v>5533</v>
          </cell>
          <cell r="D1179">
            <v>7800060110885</v>
          </cell>
          <cell r="F1179" t="str">
            <v>CLAVINEX DUO POL SUS ORA 400/57 MG X 35 ML</v>
          </cell>
          <cell r="H1179" t="str">
            <v>MEDICAMENTOS</v>
          </cell>
          <cell r="I1179" t="str">
            <v>ANTIINFECCIOSOS</v>
          </cell>
          <cell r="J1179">
            <v>2</v>
          </cell>
        </row>
        <row r="1180">
          <cell r="B1180">
            <v>829983</v>
          </cell>
          <cell r="C1180">
            <v>4914</v>
          </cell>
          <cell r="D1180">
            <v>7800060111691</v>
          </cell>
          <cell r="F1180" t="str">
            <v>CLAVINEX DUO POL SUS ORA 400/57 MG X 70 ML</v>
          </cell>
          <cell r="H1180" t="str">
            <v>MEDICAMENTOS</v>
          </cell>
          <cell r="I1180" t="str">
            <v>ANTIINFECCIOSOS</v>
          </cell>
          <cell r="J1180">
            <v>3</v>
          </cell>
        </row>
        <row r="1181">
          <cell r="B1181">
            <v>829984</v>
          </cell>
          <cell r="C1181">
            <v>1006</v>
          </cell>
          <cell r="D1181">
            <v>7500435120050</v>
          </cell>
          <cell r="F1181" t="str">
            <v>CLEARBLUE DIGITAL TEST EMBARAZO</v>
          </cell>
          <cell r="H1181" t="str">
            <v>DISPOSITIVOS MéDICOS</v>
          </cell>
          <cell r="I1181" t="str">
            <v>TEST DE EMBARAZO Y OVULACIóN</v>
          </cell>
          <cell r="J1181">
            <v>1</v>
          </cell>
        </row>
        <row r="1182">
          <cell r="B1182">
            <v>829985</v>
          </cell>
          <cell r="C1182">
            <v>1007</v>
          </cell>
          <cell r="D1182">
            <v>7500435120067</v>
          </cell>
          <cell r="F1182" t="str">
            <v>CLEARBLUE PLUS TEST EMBARAZO</v>
          </cell>
          <cell r="H1182" t="str">
            <v>DISPOSITIVOS MéDICOS</v>
          </cell>
          <cell r="I1182" t="str">
            <v>TEST DE EMBARAZO Y OVULACIóN</v>
          </cell>
          <cell r="J1182">
            <v>5</v>
          </cell>
        </row>
        <row r="1183">
          <cell r="B1183">
            <v>829986</v>
          </cell>
          <cell r="C1183">
            <v>2928</v>
          </cell>
          <cell r="D1183">
            <v>7795312001434</v>
          </cell>
          <cell r="F1183" t="str">
            <v>CLEXANE SOL INY SUB 40 MG/0,4ML X 10</v>
          </cell>
          <cell r="H1183" t="str">
            <v>MEDICAMENTOS</v>
          </cell>
          <cell r="I1183" t="str">
            <v>CARDIOVASCULAR</v>
          </cell>
          <cell r="J1183">
            <v>0</v>
          </cell>
        </row>
        <row r="1184">
          <cell r="B1184">
            <v>829987</v>
          </cell>
          <cell r="C1184">
            <v>1011</v>
          </cell>
          <cell r="D1184">
            <v>7804612011378</v>
          </cell>
          <cell r="F1184" t="str">
            <v>CLIDAN GEL DER 1% 2 POMOS X 15 GR</v>
          </cell>
          <cell r="H1184" t="str">
            <v>MEDICAMENTOS</v>
          </cell>
          <cell r="I1184" t="str">
            <v>ANTIINFECCIOSOS</v>
          </cell>
          <cell r="J1184">
            <v>0</v>
          </cell>
        </row>
        <row r="1185">
          <cell r="B1185">
            <v>1438945</v>
          </cell>
          <cell r="C1185">
            <v>7064</v>
          </cell>
          <cell r="D1185">
            <v>7800060157842</v>
          </cell>
          <cell r="F1185" t="str">
            <v>CLIMAVAL COM 2,5 MG X 30</v>
          </cell>
          <cell r="H1185" t="str">
            <v>MEDICAMENTOS</v>
          </cell>
          <cell r="I1185" t="str">
            <v>HORMONALES</v>
          </cell>
          <cell r="J1185">
            <v>3</v>
          </cell>
        </row>
        <row r="1186">
          <cell r="B1186">
            <v>894930</v>
          </cell>
          <cell r="C1186">
            <v>6683</v>
          </cell>
          <cell r="D1186">
            <v>7806130011205</v>
          </cell>
          <cell r="F1186" t="str">
            <v>CLINDAMICINA CAP 300 MG X 16 VITAFARMA</v>
          </cell>
          <cell r="H1186" t="str">
            <v>MEDICAMENTOS</v>
          </cell>
          <cell r="I1186" t="str">
            <v>ANTIINFECCIOSOS</v>
          </cell>
          <cell r="J1186">
            <v>1</v>
          </cell>
        </row>
        <row r="1187">
          <cell r="B1187">
            <v>829988</v>
          </cell>
          <cell r="C1187">
            <v>3971</v>
          </cell>
          <cell r="D1187">
            <v>7800026089743</v>
          </cell>
          <cell r="F1187" t="str">
            <v>CLINOMAT COM REC X 30</v>
          </cell>
          <cell r="H1187" t="str">
            <v>MEDICAMENTOS</v>
          </cell>
          <cell r="I1187" t="str">
            <v>HORMONALES</v>
          </cell>
          <cell r="J1187">
            <v>5</v>
          </cell>
        </row>
        <row r="1188">
          <cell r="B1188">
            <v>829989</v>
          </cell>
          <cell r="C1188">
            <v>6131</v>
          </cell>
          <cell r="D1188">
            <v>7804650883852</v>
          </cell>
          <cell r="F1188" t="str">
            <v>CLOBETASOL CRE 0,05% X 25 GR ASCEND</v>
          </cell>
          <cell r="H1188" t="str">
            <v>MEDICAMENTOS</v>
          </cell>
          <cell r="I1188" t="str">
            <v>CORTICOIDES</v>
          </cell>
          <cell r="J1188">
            <v>0</v>
          </cell>
        </row>
        <row r="1189">
          <cell r="B1189">
            <v>1130189</v>
          </cell>
          <cell r="C1189">
            <v>6969</v>
          </cell>
          <cell r="D1189">
            <v>7804640560411</v>
          </cell>
          <cell r="F1189" t="str">
            <v>CLOBETASOL CRE 0,05% X 25 GR HOSPIFARMA</v>
          </cell>
          <cell r="H1189" t="str">
            <v>MEDICAMENTOS</v>
          </cell>
          <cell r="I1189" t="str">
            <v>CORTICOIDES</v>
          </cell>
          <cell r="J1189">
            <v>0</v>
          </cell>
        </row>
        <row r="1190">
          <cell r="B1190">
            <v>829990</v>
          </cell>
          <cell r="C1190">
            <v>1012</v>
          </cell>
          <cell r="D1190">
            <v>7804620834556</v>
          </cell>
          <cell r="F1190" t="str">
            <v>CLOBETASOL CRE 0,05% X 25 GR OPKO</v>
          </cell>
          <cell r="H1190" t="str">
            <v>MEDICAMENTOS</v>
          </cell>
          <cell r="I1190" t="str">
            <v>CORTICOIDES</v>
          </cell>
          <cell r="J1190">
            <v>26</v>
          </cell>
        </row>
        <row r="1191">
          <cell r="B1191">
            <v>829991</v>
          </cell>
          <cell r="C1191">
            <v>2953</v>
          </cell>
          <cell r="D1191">
            <v>7804640560428</v>
          </cell>
          <cell r="F1191" t="str">
            <v>CLOBETASOL UNG DER 0,05% X 25 GR HOSPIFARMA</v>
          </cell>
          <cell r="H1191" t="str">
            <v>MEDICAMENTOS</v>
          </cell>
          <cell r="I1191" t="str">
            <v>CORTICOIDES</v>
          </cell>
          <cell r="J1191">
            <v>0</v>
          </cell>
        </row>
        <row r="1192">
          <cell r="B1192">
            <v>829992</v>
          </cell>
          <cell r="C1192">
            <v>2086</v>
          </cell>
          <cell r="D1192">
            <v>7800068030147</v>
          </cell>
          <cell r="F1192" t="str">
            <v>CLOBETASOL UNG DER 0,05% X 25 GR PASTEUR</v>
          </cell>
          <cell r="H1192" t="str">
            <v>MEDICAMENTOS</v>
          </cell>
          <cell r="I1192" t="str">
            <v>CORTICOIDES</v>
          </cell>
          <cell r="J1192">
            <v>5</v>
          </cell>
        </row>
        <row r="1193">
          <cell r="B1193">
            <v>829993</v>
          </cell>
          <cell r="C1193">
            <v>4108</v>
          </cell>
          <cell r="D1193">
            <v>7800046005624</v>
          </cell>
          <cell r="F1193" t="str">
            <v>CLODAVAN SOL TOP CAP 0,05% X 30 ML</v>
          </cell>
          <cell r="H1193" t="str">
            <v>MEDICAMENTOS</v>
          </cell>
          <cell r="I1193" t="str">
            <v>CORTICOIDES</v>
          </cell>
          <cell r="J1193">
            <v>1</v>
          </cell>
        </row>
        <row r="1194">
          <cell r="B1194">
            <v>1544037</v>
          </cell>
          <cell r="C1194">
            <v>7070</v>
          </cell>
          <cell r="D1194">
            <v>7800028112197</v>
          </cell>
          <cell r="F1194" t="str">
            <v>CLOFEXAN COM X 30</v>
          </cell>
          <cell r="H1194" t="str">
            <v>MEDICAMENTOS</v>
          </cell>
          <cell r="I1194" t="str">
            <v>RESPIRATORIO</v>
          </cell>
          <cell r="J1194">
            <v>8</v>
          </cell>
        </row>
        <row r="1195">
          <cell r="B1195">
            <v>829994</v>
          </cell>
          <cell r="C1195">
            <v>3285</v>
          </cell>
          <cell r="D1195">
            <v>7800028112104</v>
          </cell>
          <cell r="F1195" t="str">
            <v>CLOFEXAN JAR X 120 ML</v>
          </cell>
          <cell r="H1195" t="str">
            <v>MEDICAMENTOS</v>
          </cell>
          <cell r="I1195" t="str">
            <v>RESPIRATORIO</v>
          </cell>
          <cell r="J1195">
            <v>3</v>
          </cell>
        </row>
        <row r="1196">
          <cell r="B1196">
            <v>829995</v>
          </cell>
          <cell r="C1196">
            <v>2233</v>
          </cell>
          <cell r="D1196">
            <v>7800007702463</v>
          </cell>
          <cell r="F1196" t="str">
            <v>CLONAZEPAM COM 0,5 MG X 30 LAB CHILE</v>
          </cell>
          <cell r="H1196" t="str">
            <v>MEDICAMENTOS</v>
          </cell>
          <cell r="I1196" t="str">
            <v>PSICOTRóPICOS</v>
          </cell>
          <cell r="J1196">
            <v>0</v>
          </cell>
        </row>
        <row r="1197">
          <cell r="B1197">
            <v>829996</v>
          </cell>
          <cell r="C1197">
            <v>3260</v>
          </cell>
          <cell r="D1197">
            <v>7800063111759</v>
          </cell>
          <cell r="F1197" t="str">
            <v>CLONAZEPAM COM 0,5 MG X 30 MINTLAB</v>
          </cell>
          <cell r="H1197" t="str">
            <v>MEDICAMENTOS</v>
          </cell>
          <cell r="I1197" t="str">
            <v>PSICOTRóPICOS</v>
          </cell>
          <cell r="J1197">
            <v>14</v>
          </cell>
        </row>
        <row r="1198">
          <cell r="B1198">
            <v>829997</v>
          </cell>
          <cell r="C1198">
            <v>3212</v>
          </cell>
          <cell r="D1198">
            <v>7800063111742</v>
          </cell>
          <cell r="F1198" t="str">
            <v>CLONAZEPAM COM 2 MG X 30 MINTLAB</v>
          </cell>
          <cell r="H1198" t="str">
            <v>MEDICAMENTOS</v>
          </cell>
          <cell r="I1198" t="str">
            <v>PSICOTRóPICOS</v>
          </cell>
          <cell r="J1198">
            <v>35</v>
          </cell>
        </row>
        <row r="1199">
          <cell r="B1199">
            <v>829998</v>
          </cell>
          <cell r="C1199">
            <v>2087</v>
          </cell>
          <cell r="D1199">
            <v>7800063110684</v>
          </cell>
          <cell r="F1199" t="str">
            <v>CLONIXINATO DE LISINA COM REC 125 MG X 10 MINTLAB</v>
          </cell>
          <cell r="H1199" t="str">
            <v>MEDICAMENTOS</v>
          </cell>
          <cell r="I1199" t="str">
            <v>ANALGESIA</v>
          </cell>
          <cell r="J1199">
            <v>19</v>
          </cell>
        </row>
        <row r="1200">
          <cell r="B1200">
            <v>829999</v>
          </cell>
          <cell r="C1200">
            <v>1657</v>
          </cell>
          <cell r="D1200">
            <v>7804650884194</v>
          </cell>
          <cell r="F1200" t="str">
            <v>CLOPIDOGREL COM REC 75 MG X 30 ASCEND</v>
          </cell>
          <cell r="H1200" t="str">
            <v>MEDICAMENTOS</v>
          </cell>
          <cell r="I1200" t="str">
            <v>CARDIOVASCULAR</v>
          </cell>
          <cell r="J1200">
            <v>0</v>
          </cell>
        </row>
        <row r="1201">
          <cell r="B1201">
            <v>830000</v>
          </cell>
          <cell r="C1201">
            <v>1658</v>
          </cell>
          <cell r="D1201">
            <v>7800007805287</v>
          </cell>
          <cell r="F1201" t="str">
            <v>CLOPIDOGREL COM REC 75 MG X 30 LAB CHILE</v>
          </cell>
          <cell r="H1201" t="str">
            <v>MEDICAMENTOS</v>
          </cell>
          <cell r="I1201" t="str">
            <v>CARDIOVASCULAR</v>
          </cell>
          <cell r="J1201">
            <v>3</v>
          </cell>
        </row>
        <row r="1202">
          <cell r="B1202">
            <v>830001</v>
          </cell>
          <cell r="C1202">
            <v>5996</v>
          </cell>
          <cell r="D1202">
            <v>8903726191286</v>
          </cell>
          <cell r="F1202" t="str">
            <v>CLOPIDOGREL COM REC 75 MG X 30 SEVEN PHARMA</v>
          </cell>
          <cell r="H1202" t="str">
            <v>MEDICAMENTOS</v>
          </cell>
          <cell r="I1202" t="str">
            <v>CARDIOVASCULAR</v>
          </cell>
          <cell r="J1202">
            <v>0</v>
          </cell>
        </row>
        <row r="1203">
          <cell r="B1203">
            <v>830002</v>
          </cell>
          <cell r="C1203">
            <v>1014</v>
          </cell>
          <cell r="D1203">
            <v>7804620834648</v>
          </cell>
          <cell r="F1203" t="str">
            <v>CLORANFENICOL SOL OFT 0,5% X 10 ML OPKO</v>
          </cell>
          <cell r="H1203" t="str">
            <v>MEDICAMENTOS</v>
          </cell>
          <cell r="I1203" t="str">
            <v>ANTIINFECCIOSOS</v>
          </cell>
          <cell r="J1203">
            <v>0</v>
          </cell>
        </row>
        <row r="1204">
          <cell r="B1204">
            <v>830003</v>
          </cell>
          <cell r="C1204">
            <v>1015</v>
          </cell>
          <cell r="D1204">
            <v>7800086804102</v>
          </cell>
          <cell r="F1204" t="str">
            <v>CLORANFENICOL UNG OFT 1% X 5 GR BPH</v>
          </cell>
          <cell r="H1204" t="str">
            <v>MEDICAMENTOS</v>
          </cell>
          <cell r="I1204" t="str">
            <v>ANTIINFECCIOSOS</v>
          </cell>
          <cell r="J1204">
            <v>0</v>
          </cell>
        </row>
        <row r="1205">
          <cell r="B1205">
            <v>830004</v>
          </cell>
          <cell r="C1205">
            <v>1659</v>
          </cell>
          <cell r="D1205">
            <v>7800060003064</v>
          </cell>
          <cell r="F1205" t="str">
            <v>CLORANFENICOL UNG OFT X 3,5 GR SAVAL</v>
          </cell>
          <cell r="H1205" t="str">
            <v>MEDICAMENTOS</v>
          </cell>
          <cell r="I1205" t="str">
            <v>ANTIINFECCIOSOS</v>
          </cell>
          <cell r="J1205">
            <v>0</v>
          </cell>
        </row>
        <row r="1206">
          <cell r="B1206">
            <v>830005</v>
          </cell>
          <cell r="C1206">
            <v>1016</v>
          </cell>
          <cell r="D1206">
            <v>7800007128072</v>
          </cell>
          <cell r="F1206" t="str">
            <v>CLORFENAMINA COM 4 MG X 20 LAB CHILE</v>
          </cell>
          <cell r="H1206" t="str">
            <v>MEDICAMENTOS</v>
          </cell>
          <cell r="I1206" t="str">
            <v>ALERGIAS</v>
          </cell>
          <cell r="J1206">
            <v>5</v>
          </cell>
        </row>
        <row r="1207">
          <cell r="B1207">
            <v>830006</v>
          </cell>
          <cell r="C1207">
            <v>2900</v>
          </cell>
          <cell r="D1207">
            <v>7800063110363</v>
          </cell>
          <cell r="F1207" t="str">
            <v>CLORFENAMINA COM 4 MG X 30 MINTLAB</v>
          </cell>
          <cell r="H1207" t="str">
            <v>MEDICAMENTOS</v>
          </cell>
          <cell r="I1207" t="str">
            <v>ALERGIAS</v>
          </cell>
          <cell r="J1207">
            <v>0</v>
          </cell>
        </row>
        <row r="1208">
          <cell r="B1208">
            <v>830007</v>
          </cell>
          <cell r="C1208">
            <v>3924</v>
          </cell>
          <cell r="D1208">
            <v>7801000001997</v>
          </cell>
          <cell r="F1208" t="str">
            <v>CLORFENAMINA SOL INY 10 MG/ML X 100 DIFEM</v>
          </cell>
          <cell r="H1208" t="str">
            <v>MEDICAMENTOS</v>
          </cell>
          <cell r="I1208" t="str">
            <v>ALERGIAS</v>
          </cell>
          <cell r="J1208">
            <v>0</v>
          </cell>
        </row>
        <row r="1209">
          <cell r="B1209">
            <v>830008</v>
          </cell>
          <cell r="C1209">
            <v>4958</v>
          </cell>
          <cell r="D1209">
            <v>7804673040072</v>
          </cell>
          <cell r="F1209" t="str">
            <v>CLORHEXIDINA SOL ORA 0,12% X 150 ML MDC</v>
          </cell>
          <cell r="H1209" t="str">
            <v>MEDICAMENTOS</v>
          </cell>
          <cell r="I1209" t="str">
            <v>ANTISéPTICOS</v>
          </cell>
          <cell r="J1209">
            <v>0</v>
          </cell>
        </row>
        <row r="1210">
          <cell r="B1210">
            <v>830009</v>
          </cell>
          <cell r="C1210">
            <v>4089</v>
          </cell>
          <cell r="D1210">
            <v>7804972000258</v>
          </cell>
          <cell r="F1210" t="str">
            <v>CLORHEXIDINA SOL ORA 0,12% X 250 ML FARMODENTAL</v>
          </cell>
          <cell r="H1210" t="str">
            <v>MEDICAMENTOS</v>
          </cell>
          <cell r="I1210" t="str">
            <v>ANTISéPTICOS</v>
          </cell>
          <cell r="J1210">
            <v>0</v>
          </cell>
        </row>
        <row r="1211">
          <cell r="B1211">
            <v>830010</v>
          </cell>
          <cell r="C1211">
            <v>1013</v>
          </cell>
          <cell r="D1211">
            <v>7803319006533</v>
          </cell>
          <cell r="F1211" t="str">
            <v>CLOROFILA + SPIRULINA CAP X 60 AURAVITALIS</v>
          </cell>
          <cell r="H1211" t="str">
            <v>SUPLEMENTOS</v>
          </cell>
          <cell r="I1211" t="str">
            <v>PRODUCTOS NATURALES</v>
          </cell>
          <cell r="J1211">
            <v>0</v>
          </cell>
        </row>
        <row r="1212">
          <cell r="B1212">
            <v>1090465</v>
          </cell>
          <cell r="C1212">
            <v>6931</v>
          </cell>
          <cell r="D1212">
            <v>7990201320218</v>
          </cell>
          <cell r="F1212" t="str">
            <v>CLOROFILA CAP 1000 MG X 90 FNL</v>
          </cell>
          <cell r="H1212" t="str">
            <v>SUPLEMENTOS</v>
          </cell>
          <cell r="I1212" t="str">
            <v>PRODUCTOS NATURALES</v>
          </cell>
          <cell r="J1212">
            <v>2</v>
          </cell>
        </row>
        <row r="1213">
          <cell r="B1213">
            <v>830011</v>
          </cell>
          <cell r="C1213">
            <v>3332</v>
          </cell>
          <cell r="D1213">
            <v>78116023</v>
          </cell>
          <cell r="F1213" t="str">
            <v>CLORURO DE MAGNESIO POL SOL ORA X 1 SCL</v>
          </cell>
          <cell r="H1213" t="str">
            <v>SUPLEMENTOS</v>
          </cell>
          <cell r="I1213" t="str">
            <v>VITAMINAS Y MINERALES</v>
          </cell>
          <cell r="J1213">
            <v>0</v>
          </cell>
        </row>
        <row r="1214">
          <cell r="B1214">
            <v>830012</v>
          </cell>
          <cell r="C1214">
            <v>5989</v>
          </cell>
          <cell r="D1214">
            <v>7800086805604</v>
          </cell>
          <cell r="F1214" t="str">
            <v>CLORURO DE POTASIO COM LP 600 MG X 50 BPH</v>
          </cell>
          <cell r="H1214" t="str">
            <v>MEDICAMENTOS</v>
          </cell>
          <cell r="I1214" t="str">
            <v>VITAMINAS Y MINERALES</v>
          </cell>
          <cell r="J1214">
            <v>1</v>
          </cell>
        </row>
        <row r="1215">
          <cell r="B1215">
            <v>1372879</v>
          </cell>
          <cell r="C1215">
            <v>7048</v>
          </cell>
          <cell r="D1215">
            <v>7806130014183</v>
          </cell>
          <cell r="F1215" t="str">
            <v>CLORURO DE SODIO 0,9% X 10 ML X 5 VITAFARMA</v>
          </cell>
          <cell r="H1215" t="str">
            <v>MEDICAMENTOS</v>
          </cell>
          <cell r="I1215" t="str">
            <v>SOLUCIONES PARENTERALES</v>
          </cell>
          <cell r="J1215">
            <v>0</v>
          </cell>
        </row>
        <row r="1216">
          <cell r="B1216">
            <v>971732</v>
          </cell>
          <cell r="C1216">
            <v>6805</v>
          </cell>
          <cell r="D1216">
            <v>7806130014701</v>
          </cell>
          <cell r="F1216" t="str">
            <v>CLORURO DE SODIO 0,9% X 20 ML X 4 VITAFARMA</v>
          </cell>
          <cell r="H1216" t="str">
            <v>MEDICAMENTOS</v>
          </cell>
          <cell r="I1216" t="str">
            <v>SOLUCIONES PARENTERALES</v>
          </cell>
          <cell r="J1216">
            <v>14</v>
          </cell>
        </row>
        <row r="1217">
          <cell r="B1217">
            <v>1380683</v>
          </cell>
          <cell r="C1217">
            <v>833606</v>
          </cell>
          <cell r="D1217" t="str">
            <v>P00332</v>
          </cell>
          <cell r="F1217" t="str">
            <v>CLORURO DE SODIO 0,9% X 20 ML X 40 VITAFARMA</v>
          </cell>
          <cell r="H1217" t="str">
            <v>MEDICAMENTOS</v>
          </cell>
          <cell r="I1217" t="str">
            <v>SOLUCIONES PARENTERALES</v>
          </cell>
          <cell r="J1217">
            <v>0</v>
          </cell>
        </row>
        <row r="1218">
          <cell r="B1218">
            <v>830013</v>
          </cell>
          <cell r="C1218">
            <v>5940</v>
          </cell>
          <cell r="D1218">
            <v>4800573052231</v>
          </cell>
          <cell r="F1218" t="str">
            <v>CLORURO DE SODIO 0,9% X 20 ML X 5 BIOSANO</v>
          </cell>
          <cell r="H1218" t="str">
            <v>MEDICAMENTOS</v>
          </cell>
          <cell r="I1218" t="str">
            <v>SOLUCIONES PARENTERALES</v>
          </cell>
          <cell r="J1218">
            <v>0</v>
          </cell>
        </row>
        <row r="1219">
          <cell r="B1219">
            <v>830014</v>
          </cell>
          <cell r="C1219">
            <v>5851</v>
          </cell>
          <cell r="D1219" t="str">
            <v>P00180</v>
          </cell>
          <cell r="F1219" t="str">
            <v>CLORURO DE SODIO 0,9% X 20 ML X 5 VITAFARMA</v>
          </cell>
          <cell r="H1219" t="str">
            <v>MEDICAMENTOS</v>
          </cell>
          <cell r="I1219" t="str">
            <v>SOLUCIONES PARENTERALES</v>
          </cell>
          <cell r="J1219">
            <v>0</v>
          </cell>
        </row>
        <row r="1220">
          <cell r="B1220">
            <v>830015</v>
          </cell>
          <cell r="C1220">
            <v>4425</v>
          </cell>
          <cell r="D1220">
            <v>7750307001103</v>
          </cell>
          <cell r="F1220" t="str">
            <v>CLORURO DE SODIO 0,9% X 250 ML BRAUN</v>
          </cell>
          <cell r="H1220" t="str">
            <v>MEDICAMENTOS</v>
          </cell>
          <cell r="I1220" t="str">
            <v>SOLUCIONES PARENTERALES</v>
          </cell>
          <cell r="J1220">
            <v>-2</v>
          </cell>
        </row>
        <row r="1221">
          <cell r="B1221">
            <v>830016</v>
          </cell>
          <cell r="C1221">
            <v>1661</v>
          </cell>
          <cell r="D1221">
            <v>7800086808209</v>
          </cell>
          <cell r="F1221" t="str">
            <v>CLORURO DE SODIO 0,9% X 5 ML X 5 BPH</v>
          </cell>
          <cell r="H1221" t="str">
            <v>MEDICAMENTOS</v>
          </cell>
          <cell r="I1221" t="str">
            <v>SOLUCIONES PARENTERALES</v>
          </cell>
          <cell r="J1221">
            <v>0</v>
          </cell>
        </row>
        <row r="1222">
          <cell r="B1222">
            <v>830017</v>
          </cell>
          <cell r="C1222">
            <v>1660</v>
          </cell>
          <cell r="D1222">
            <v>4030539206761</v>
          </cell>
          <cell r="F1222" t="str">
            <v>CLORURO DE SODIO 0,9% X 500 ML BRAUN</v>
          </cell>
          <cell r="H1222" t="str">
            <v>MEDICAMENTOS</v>
          </cell>
          <cell r="I1222" t="str">
            <v>SOLUCIONES PARENTERALES</v>
          </cell>
          <cell r="J1222">
            <v>0</v>
          </cell>
        </row>
        <row r="1223">
          <cell r="B1223">
            <v>830018</v>
          </cell>
          <cell r="C1223">
            <v>5909</v>
          </cell>
          <cell r="D1223">
            <v>7800062005035</v>
          </cell>
          <cell r="F1223" t="str">
            <v>CLORURO DE SODIO 0,9% X 500 ML FRESENIUS KABI</v>
          </cell>
          <cell r="H1223" t="str">
            <v>MEDICAMENTOS</v>
          </cell>
          <cell r="I1223" t="str">
            <v>SOLUCIONES PARENTERALES</v>
          </cell>
          <cell r="J1223">
            <v>14</v>
          </cell>
        </row>
        <row r="1224">
          <cell r="B1224">
            <v>830019</v>
          </cell>
          <cell r="C1224">
            <v>6096</v>
          </cell>
          <cell r="D1224">
            <v>7750307001059</v>
          </cell>
          <cell r="F1224" t="str">
            <v>CLORURO DE SODIO SOL INY 0,9% X 100 ML BRAUN</v>
          </cell>
          <cell r="H1224" t="str">
            <v>MEDICAMENTOS</v>
          </cell>
          <cell r="I1224" t="str">
            <v>SOLUCIONES PARENTERALES</v>
          </cell>
          <cell r="J1224">
            <v>60</v>
          </cell>
        </row>
        <row r="1225">
          <cell r="B1225">
            <v>830020</v>
          </cell>
          <cell r="C1225">
            <v>5001</v>
          </cell>
          <cell r="D1225">
            <v>7800062001716</v>
          </cell>
          <cell r="F1225" t="str">
            <v>CLORURO DE SODIO SOL INY 0,9% X 100 ML FRESENIUS KABI</v>
          </cell>
          <cell r="H1225" t="str">
            <v>MEDICAMENTOS</v>
          </cell>
          <cell r="I1225" t="str">
            <v>SOLUCIONES PARENTERALES</v>
          </cell>
          <cell r="J1225">
            <v>0</v>
          </cell>
        </row>
        <row r="1226">
          <cell r="B1226">
            <v>830021</v>
          </cell>
          <cell r="C1226">
            <v>5032</v>
          </cell>
          <cell r="D1226">
            <v>7800062004816</v>
          </cell>
          <cell r="F1226" t="str">
            <v>CLORURO DE SODIO SOL INY 0,9% X 250 ML FRESENIUS KABI</v>
          </cell>
          <cell r="H1226" t="str">
            <v>MEDICAMENTOS</v>
          </cell>
          <cell r="I1226" t="str">
            <v>SOLUCIONES PARENTERALES</v>
          </cell>
          <cell r="J1226">
            <v>2</v>
          </cell>
        </row>
        <row r="1227">
          <cell r="B1227">
            <v>1113437</v>
          </cell>
          <cell r="C1227">
            <v>6943</v>
          </cell>
          <cell r="D1227">
            <v>7502268544980</v>
          </cell>
          <cell r="F1227" t="str">
            <v>CLORURO DE SODIO SOL INY 0,9% X 250 ML PISA</v>
          </cell>
          <cell r="H1227" t="str">
            <v>MEDICAMENTOS</v>
          </cell>
          <cell r="I1227" t="str">
            <v>SOLUCIONES PARENTERALES</v>
          </cell>
          <cell r="J1227">
            <v>22</v>
          </cell>
        </row>
        <row r="1228">
          <cell r="B1228">
            <v>830022</v>
          </cell>
          <cell r="C1228">
            <v>4717</v>
          </cell>
          <cell r="D1228">
            <v>7800062001983</v>
          </cell>
          <cell r="F1228" t="str">
            <v>CLORURO DE SODIO SOL INY 0,9%/5ML X 5 FRESENIUS KABI</v>
          </cell>
          <cell r="H1228" t="str">
            <v>MEDICAMENTOS</v>
          </cell>
          <cell r="I1228" t="str">
            <v>SOLUCIONES PARENTERALES</v>
          </cell>
          <cell r="J1228">
            <v>0</v>
          </cell>
        </row>
        <row r="1229">
          <cell r="B1229">
            <v>830023</v>
          </cell>
          <cell r="C1229">
            <v>5127</v>
          </cell>
          <cell r="D1229">
            <v>7804650885382</v>
          </cell>
          <cell r="F1229" t="str">
            <v>CLOTAKEM COM 50 MG X 30</v>
          </cell>
          <cell r="H1229" t="str">
            <v>MEDICAMENTOS</v>
          </cell>
          <cell r="I1229" t="str">
            <v>CARDIOVASCULAR</v>
          </cell>
          <cell r="J1229">
            <v>4</v>
          </cell>
        </row>
        <row r="1230">
          <cell r="B1230">
            <v>830024</v>
          </cell>
          <cell r="C1230">
            <v>1662</v>
          </cell>
          <cell r="D1230">
            <v>7800018085906</v>
          </cell>
          <cell r="F1230" t="str">
            <v>CLOTRIMAZOL CRE 1% X 20 GR ANDROMACO</v>
          </cell>
          <cell r="H1230" t="str">
            <v>MEDICAMENTOS</v>
          </cell>
          <cell r="I1230" t="str">
            <v>ANTIINFECCIOSOS</v>
          </cell>
          <cell r="J1230">
            <v>0</v>
          </cell>
        </row>
        <row r="1231">
          <cell r="B1231">
            <v>830025</v>
          </cell>
          <cell r="C1231">
            <v>1034</v>
          </cell>
          <cell r="D1231">
            <v>7804650883654</v>
          </cell>
          <cell r="F1231" t="str">
            <v>CLOTRIMAZOL CRE TOP 1% X 20 GR ASCEND</v>
          </cell>
          <cell r="H1231" t="str">
            <v>MEDICAMENTOS</v>
          </cell>
          <cell r="I1231" t="str">
            <v>ANTIINFECCIOSOS</v>
          </cell>
          <cell r="J1231">
            <v>0</v>
          </cell>
        </row>
        <row r="1232">
          <cell r="B1232">
            <v>830026</v>
          </cell>
          <cell r="C1232">
            <v>6359</v>
          </cell>
          <cell r="D1232">
            <v>7804633500851</v>
          </cell>
          <cell r="F1232" t="str">
            <v>CLOTRIMAZOL CRE TOP 1% X 20 GR ETHON</v>
          </cell>
          <cell r="H1232" t="str">
            <v>MEDICAMENTOS</v>
          </cell>
          <cell r="I1232" t="str">
            <v>ANTIINFECCIOSOS</v>
          </cell>
          <cell r="J1232">
            <v>0</v>
          </cell>
        </row>
        <row r="1233">
          <cell r="B1233">
            <v>830027</v>
          </cell>
          <cell r="C1233">
            <v>5459</v>
          </cell>
          <cell r="D1233">
            <v>7804673040263</v>
          </cell>
          <cell r="F1233" t="str">
            <v>CLOTRIMAZOL CRE TOP 1% X 20 GR MDC</v>
          </cell>
          <cell r="H1233" t="str">
            <v>MEDICAMENTOS</v>
          </cell>
          <cell r="I1233" t="str">
            <v>ANTIINFECCIOSOS</v>
          </cell>
          <cell r="J1233">
            <v>1</v>
          </cell>
        </row>
        <row r="1234">
          <cell r="B1234">
            <v>830028</v>
          </cell>
          <cell r="C1234">
            <v>4163</v>
          </cell>
          <cell r="D1234">
            <v>7804620834594</v>
          </cell>
          <cell r="F1234" t="str">
            <v>CLOTRIMAZOL CRE TOP 1% X 20 GR OPKO</v>
          </cell>
          <cell r="H1234" t="str">
            <v>MEDICAMENTOS</v>
          </cell>
          <cell r="I1234" t="str">
            <v>ANTIINFECCIOSOS</v>
          </cell>
          <cell r="J1234">
            <v>0</v>
          </cell>
        </row>
        <row r="1235">
          <cell r="B1235">
            <v>894701</v>
          </cell>
          <cell r="C1235">
            <v>6680</v>
          </cell>
          <cell r="D1235">
            <v>8901790709147</v>
          </cell>
          <cell r="F1235" t="str">
            <v>CLOTRIMAZOL OVU 100 MG X 6 HOSPIFARMA</v>
          </cell>
          <cell r="H1235" t="str">
            <v>MEDICAMENTOS</v>
          </cell>
          <cell r="I1235" t="str">
            <v>ANTIINFECCIOSOS</v>
          </cell>
          <cell r="J1235">
            <v>2</v>
          </cell>
        </row>
        <row r="1236">
          <cell r="B1236">
            <v>830029</v>
          </cell>
          <cell r="C1236">
            <v>1038</v>
          </cell>
          <cell r="D1236">
            <v>7800007141927</v>
          </cell>
          <cell r="F1236" t="str">
            <v>CLOTRIMAZOL OVU 100 MG X 6 LAB CHILE</v>
          </cell>
          <cell r="H1236" t="str">
            <v>MEDICAMENTOS</v>
          </cell>
          <cell r="I1236" t="str">
            <v>ANTIINFECCIOSOS</v>
          </cell>
          <cell r="J1236">
            <v>0</v>
          </cell>
        </row>
        <row r="1237">
          <cell r="B1237">
            <v>830030</v>
          </cell>
          <cell r="C1237">
            <v>5250</v>
          </cell>
          <cell r="D1237">
            <v>7800068030611</v>
          </cell>
          <cell r="F1237" t="str">
            <v>CLOTRIMAZOL OVU 100 MG X 6 PASTEUR</v>
          </cell>
          <cell r="H1237" t="str">
            <v>MEDICAMENTOS</v>
          </cell>
          <cell r="I1237" t="str">
            <v>ANTIINFECCIOSOS</v>
          </cell>
          <cell r="J1237">
            <v>0</v>
          </cell>
        </row>
        <row r="1238">
          <cell r="B1238">
            <v>830031</v>
          </cell>
          <cell r="C1238">
            <v>5651</v>
          </cell>
          <cell r="D1238">
            <v>8906051722934</v>
          </cell>
          <cell r="F1238" t="str">
            <v>CLOTRIMAZOL OVU 100 MG X 6 SEVEN PHARMA</v>
          </cell>
          <cell r="H1238" t="str">
            <v>MEDICAMENTOS</v>
          </cell>
          <cell r="I1238" t="str">
            <v>ANTIINFECCIOSOS</v>
          </cell>
          <cell r="J1238">
            <v>10</v>
          </cell>
        </row>
        <row r="1239">
          <cell r="B1239">
            <v>830032</v>
          </cell>
          <cell r="C1239">
            <v>5659</v>
          </cell>
          <cell r="D1239">
            <v>7804640561203</v>
          </cell>
          <cell r="F1239" t="str">
            <v>CLOTRIMAZOL OVU 500 MG X 1 HOSPIFARMA</v>
          </cell>
          <cell r="H1239" t="str">
            <v>MEDICAMENTOS</v>
          </cell>
          <cell r="I1239" t="str">
            <v>ANTIINFECCIOSOS</v>
          </cell>
          <cell r="J1239">
            <v>12</v>
          </cell>
        </row>
        <row r="1240">
          <cell r="B1240">
            <v>830033</v>
          </cell>
          <cell r="C1240">
            <v>3749</v>
          </cell>
          <cell r="D1240">
            <v>7800068030604</v>
          </cell>
          <cell r="F1240" t="str">
            <v>CLOTRIMAZOL OVU 500 MG X 1 PASTEUR</v>
          </cell>
          <cell r="H1240" t="str">
            <v>MEDICAMENTOS</v>
          </cell>
          <cell r="I1240" t="str">
            <v>ANTIINFECCIOSOS</v>
          </cell>
          <cell r="J1240">
            <v>-4</v>
          </cell>
        </row>
        <row r="1241">
          <cell r="B1241">
            <v>830034</v>
          </cell>
          <cell r="C1241">
            <v>3490</v>
          </cell>
          <cell r="D1241">
            <v>7800068030628</v>
          </cell>
          <cell r="F1241" t="str">
            <v>CLOTRIMAZOL POL 1% X 30 GR</v>
          </cell>
          <cell r="H1241" t="str">
            <v>MEDICAMENTOS</v>
          </cell>
          <cell r="I1241" t="str">
            <v>ANTIINFECCIOSOS</v>
          </cell>
          <cell r="J1241">
            <v>0</v>
          </cell>
        </row>
        <row r="1242">
          <cell r="B1242">
            <v>830035</v>
          </cell>
          <cell r="C1242">
            <v>1039</v>
          </cell>
          <cell r="D1242">
            <v>7800068030451</v>
          </cell>
          <cell r="F1242" t="str">
            <v>CLOTRIMAZOL SOL TOP 1% X 20 ML PASTEUR</v>
          </cell>
          <cell r="H1242" t="str">
            <v>MEDICAMENTOS</v>
          </cell>
          <cell r="I1242" t="str">
            <v>ANTIINFECCIOSOS</v>
          </cell>
          <cell r="J1242">
            <v>0</v>
          </cell>
        </row>
        <row r="1243">
          <cell r="B1243">
            <v>830036</v>
          </cell>
          <cell r="C1243">
            <v>1663</v>
          </cell>
          <cell r="D1243">
            <v>7800007143891</v>
          </cell>
          <cell r="F1243" t="str">
            <v>CLOTRIMAZOL/BETAMETASONA CRE X 15 GR LAB CHILE</v>
          </cell>
          <cell r="H1243" t="str">
            <v>MEDICAMENTOS</v>
          </cell>
          <cell r="I1243" t="str">
            <v>ANTIINFECCIOSOS</v>
          </cell>
          <cell r="J1243">
            <v>0</v>
          </cell>
        </row>
        <row r="1244">
          <cell r="B1244">
            <v>830037</v>
          </cell>
          <cell r="C1244">
            <v>4658</v>
          </cell>
          <cell r="D1244">
            <v>7804673040218</v>
          </cell>
          <cell r="F1244" t="str">
            <v>CLOTRIMAZOL/BETAMETASONA CRE X 15 GR MDC</v>
          </cell>
          <cell r="H1244" t="str">
            <v>MEDICAMENTOS</v>
          </cell>
          <cell r="I1244" t="str">
            <v>ANTIINFECCIOSOS</v>
          </cell>
          <cell r="J1244">
            <v>12</v>
          </cell>
        </row>
        <row r="1245">
          <cell r="B1245">
            <v>830038</v>
          </cell>
          <cell r="C1245">
            <v>1664</v>
          </cell>
          <cell r="D1245">
            <v>7804620834570</v>
          </cell>
          <cell r="F1245" t="str">
            <v>CLOTRIMAZOL/BETAMETASONA CRE X 15 GR OPKO</v>
          </cell>
          <cell r="H1245" t="str">
            <v>MEDICAMENTOS</v>
          </cell>
          <cell r="I1245" t="str">
            <v>ANTIINFECCIOSOS</v>
          </cell>
          <cell r="J1245">
            <v>0</v>
          </cell>
        </row>
        <row r="1246">
          <cell r="B1246">
            <v>830039</v>
          </cell>
          <cell r="C1246">
            <v>4292</v>
          </cell>
          <cell r="D1246">
            <v>7800050306656</v>
          </cell>
          <cell r="F1246" t="str">
            <v>CLOTRIMIN CAP BLA 500 MG X 1</v>
          </cell>
          <cell r="H1246" t="str">
            <v>MEDICAMENTOS</v>
          </cell>
          <cell r="I1246" t="str">
            <v>ANTIINFECCIOSOS</v>
          </cell>
          <cell r="J1246">
            <v>0</v>
          </cell>
        </row>
        <row r="1247">
          <cell r="B1247">
            <v>830040</v>
          </cell>
          <cell r="C1247">
            <v>1665</v>
          </cell>
          <cell r="D1247">
            <v>7800063120188</v>
          </cell>
          <cell r="F1247" t="str">
            <v>CLOXACILINA CAP 500 MG X 12 MINTLAB</v>
          </cell>
          <cell r="H1247" t="str">
            <v>MEDICAMENTOS</v>
          </cell>
          <cell r="I1247" t="str">
            <v>ANTIINFECCIOSOS</v>
          </cell>
          <cell r="J1247">
            <v>0</v>
          </cell>
        </row>
        <row r="1248">
          <cell r="B1248">
            <v>830041</v>
          </cell>
          <cell r="C1248">
            <v>1043</v>
          </cell>
          <cell r="D1248">
            <v>7804620835881</v>
          </cell>
          <cell r="F1248" t="str">
            <v>CLOXACILINA CAP 500 MG X 12 OPKO</v>
          </cell>
          <cell r="H1248" t="str">
            <v>MEDICAMENTOS</v>
          </cell>
          <cell r="I1248" t="str">
            <v>ANTIINFECCIOSOS</v>
          </cell>
          <cell r="J1248">
            <v>4</v>
          </cell>
        </row>
        <row r="1249">
          <cell r="B1249">
            <v>830042</v>
          </cell>
          <cell r="C1249">
            <v>3330</v>
          </cell>
          <cell r="D1249">
            <v>737186233051</v>
          </cell>
          <cell r="F1249" t="str">
            <v>CNP B-COMPLEX CAP X 90</v>
          </cell>
          <cell r="H1249" t="str">
            <v>SUPLEMENTOS</v>
          </cell>
          <cell r="I1249" t="str">
            <v>VITAMINAS Y MINERALES</v>
          </cell>
          <cell r="J1249">
            <v>0</v>
          </cell>
        </row>
        <row r="1250">
          <cell r="B1250">
            <v>830043</v>
          </cell>
          <cell r="C1250">
            <v>2959</v>
          </cell>
          <cell r="D1250">
            <v>737186233228</v>
          </cell>
          <cell r="F1250" t="str">
            <v>CNP CARDOMARIANO CAP 500 MG X 60</v>
          </cell>
          <cell r="H1250" t="str">
            <v>SUPLEMENTOS</v>
          </cell>
          <cell r="I1250" t="str">
            <v>PRODUCTOS NATURALES</v>
          </cell>
          <cell r="J1250">
            <v>2</v>
          </cell>
        </row>
        <row r="1251">
          <cell r="B1251">
            <v>830044</v>
          </cell>
          <cell r="C1251">
            <v>2373</v>
          </cell>
          <cell r="D1251">
            <v>737186232993</v>
          </cell>
          <cell r="F1251" t="str">
            <v>CNP CITRATO DE MAGNESIO CAP 400 MG X 90</v>
          </cell>
          <cell r="H1251" t="str">
            <v>SUPLEMENTOS</v>
          </cell>
          <cell r="I1251" t="str">
            <v>VITAMINAS Y MINERALES</v>
          </cell>
          <cell r="J1251">
            <v>7</v>
          </cell>
        </row>
        <row r="1252">
          <cell r="B1252">
            <v>830045</v>
          </cell>
          <cell r="C1252">
            <v>4185</v>
          </cell>
          <cell r="D1252">
            <v>737186233570</v>
          </cell>
          <cell r="F1252" t="str">
            <v>CNP CLOROFILA CAP 500 MG X 60</v>
          </cell>
          <cell r="H1252" t="str">
            <v>SUPLEMENTOS</v>
          </cell>
          <cell r="I1252" t="str">
            <v>PRODUCTOS NATURALES</v>
          </cell>
          <cell r="J1252">
            <v>0</v>
          </cell>
        </row>
        <row r="1253">
          <cell r="B1253">
            <v>830046</v>
          </cell>
          <cell r="C1253">
            <v>4186</v>
          </cell>
          <cell r="D1253">
            <v>781159466908</v>
          </cell>
          <cell r="F1253" t="str">
            <v>CNP CLORURO DE MAGNESIO CAP 500 MG X 120</v>
          </cell>
          <cell r="H1253" t="str">
            <v>SUPLEMENTOS</v>
          </cell>
          <cell r="I1253" t="str">
            <v>VITAMINAS Y MINERALES</v>
          </cell>
          <cell r="J1253">
            <v>0</v>
          </cell>
        </row>
        <row r="1254">
          <cell r="B1254">
            <v>830047</v>
          </cell>
          <cell r="C1254">
            <v>2879</v>
          </cell>
          <cell r="D1254">
            <v>9001001000922</v>
          </cell>
          <cell r="F1254" t="str">
            <v>CNP COLLAGEN CAP 500 MG X 60</v>
          </cell>
          <cell r="H1254" t="str">
            <v>SUPLEMENTOS</v>
          </cell>
          <cell r="I1254" t="str">
            <v>COLáGENOS</v>
          </cell>
          <cell r="J1254">
            <v>0</v>
          </cell>
        </row>
        <row r="1255">
          <cell r="B1255">
            <v>830048</v>
          </cell>
          <cell r="C1255">
            <v>2876</v>
          </cell>
          <cell r="D1255">
            <v>737186233044</v>
          </cell>
          <cell r="F1255" t="str">
            <v>CNP FISH OIL CAP BLA 1000 MG X 60</v>
          </cell>
          <cell r="H1255" t="str">
            <v>SUPLEMENTOS</v>
          </cell>
          <cell r="I1255" t="str">
            <v>OMEGA 3</v>
          </cell>
          <cell r="J1255">
            <v>0</v>
          </cell>
        </row>
        <row r="1256">
          <cell r="B1256">
            <v>830049</v>
          </cell>
          <cell r="C1256">
            <v>4187</v>
          </cell>
          <cell r="D1256">
            <v>737186233068</v>
          </cell>
          <cell r="F1256" t="str">
            <v>CNP FOR MEMORY CAP X 40</v>
          </cell>
          <cell r="H1256" t="str">
            <v>SUPLEMENTOS</v>
          </cell>
          <cell r="I1256" t="str">
            <v>VITAMINAS Y MINERALES</v>
          </cell>
          <cell r="J1256">
            <v>0</v>
          </cell>
        </row>
        <row r="1257">
          <cell r="B1257">
            <v>830050</v>
          </cell>
          <cell r="C1257">
            <v>3333</v>
          </cell>
          <cell r="D1257">
            <v>737186233723</v>
          </cell>
          <cell r="F1257" t="str">
            <v>CNP MAQUI CAP 500 MG X 60</v>
          </cell>
          <cell r="H1257" t="str">
            <v>SUPLEMENTOS</v>
          </cell>
          <cell r="I1257" t="str">
            <v>PRODUCTOS NATURALES</v>
          </cell>
          <cell r="J1257">
            <v>0</v>
          </cell>
        </row>
        <row r="1258">
          <cell r="B1258">
            <v>830051</v>
          </cell>
          <cell r="C1258">
            <v>4188</v>
          </cell>
          <cell r="D1258">
            <v>9001001000854</v>
          </cell>
          <cell r="F1258" t="str">
            <v>CNP OSTEOFLEX CAP X 60</v>
          </cell>
          <cell r="H1258" t="str">
            <v>SUPLEMENTOS</v>
          </cell>
          <cell r="I1258" t="str">
            <v>VITAMINAS Y MINERALES</v>
          </cell>
          <cell r="J1258">
            <v>2</v>
          </cell>
        </row>
        <row r="1259">
          <cell r="B1259">
            <v>830052</v>
          </cell>
          <cell r="C1259">
            <v>2891</v>
          </cell>
          <cell r="D1259">
            <v>737186233648</v>
          </cell>
          <cell r="F1259" t="str">
            <v>CNP PROPOLVIT SP ADULTO X 30 ML</v>
          </cell>
          <cell r="H1259" t="str">
            <v>SUPLEMENTOS</v>
          </cell>
          <cell r="I1259" t="str">
            <v>PROPóLEO</v>
          </cell>
          <cell r="J1259">
            <v>0</v>
          </cell>
        </row>
        <row r="1260">
          <cell r="B1260">
            <v>830053</v>
          </cell>
          <cell r="C1260">
            <v>2890</v>
          </cell>
          <cell r="D1260">
            <v>737186233655</v>
          </cell>
          <cell r="F1260" t="str">
            <v>CNP PROPOLVIT SP NIÑOS FRUT X 30 ML</v>
          </cell>
          <cell r="H1260" t="str">
            <v>SUPLEMENTOS</v>
          </cell>
          <cell r="I1260" t="str">
            <v>PROPóLEO</v>
          </cell>
          <cell r="J1260">
            <v>0</v>
          </cell>
        </row>
        <row r="1261">
          <cell r="B1261">
            <v>830054</v>
          </cell>
          <cell r="C1261">
            <v>3334</v>
          </cell>
          <cell r="D1261">
            <v>737186233303</v>
          </cell>
          <cell r="F1261" t="str">
            <v>CNP RELAXED CAP X 60</v>
          </cell>
          <cell r="H1261" t="str">
            <v>SUPLEMENTOS</v>
          </cell>
          <cell r="I1261" t="str">
            <v>PRODUCTOS NATURALES</v>
          </cell>
          <cell r="J1261">
            <v>0</v>
          </cell>
        </row>
        <row r="1262">
          <cell r="B1262">
            <v>830055</v>
          </cell>
          <cell r="C1262">
            <v>2881</v>
          </cell>
          <cell r="D1262">
            <v>737186233389</v>
          </cell>
          <cell r="F1262" t="str">
            <v>CNP RESVERATROL CAP X 30</v>
          </cell>
          <cell r="H1262" t="str">
            <v>SUPLEMENTOS</v>
          </cell>
          <cell r="I1262" t="str">
            <v>PRODUCTOS NATURALES</v>
          </cell>
          <cell r="J1262">
            <v>4</v>
          </cell>
        </row>
        <row r="1263">
          <cell r="B1263">
            <v>830056</v>
          </cell>
          <cell r="C1263">
            <v>2880</v>
          </cell>
          <cell r="D1263">
            <v>9001001000236</v>
          </cell>
          <cell r="F1263" t="str">
            <v>CNP SLIMBODY CAP X 60</v>
          </cell>
          <cell r="H1263" t="str">
            <v>SUPLEMENTOS</v>
          </cell>
          <cell r="I1263" t="str">
            <v>PRODUCTOS NATURALES</v>
          </cell>
          <cell r="J1263">
            <v>0</v>
          </cell>
        </row>
        <row r="1264">
          <cell r="B1264">
            <v>830057</v>
          </cell>
          <cell r="C1264">
            <v>5513</v>
          </cell>
          <cell r="D1264">
            <v>9001001000168</v>
          </cell>
          <cell r="F1264" t="str">
            <v>CNP SPIRULINA CAP 500 MG X 90</v>
          </cell>
          <cell r="H1264" t="str">
            <v>SUPLEMENTOS</v>
          </cell>
          <cell r="I1264" t="str">
            <v>PRODUCTOS NATURALES</v>
          </cell>
          <cell r="J1264">
            <v>0</v>
          </cell>
        </row>
        <row r="1265">
          <cell r="B1265">
            <v>830058</v>
          </cell>
          <cell r="C1265">
            <v>4189</v>
          </cell>
          <cell r="D1265">
            <v>781159467165</v>
          </cell>
          <cell r="F1265" t="str">
            <v>CNP ULCELESS JAR X 500 ML</v>
          </cell>
          <cell r="H1265" t="str">
            <v>SUPLEMENTOS</v>
          </cell>
          <cell r="I1265" t="str">
            <v>PRODUCTOS NATURALES</v>
          </cell>
          <cell r="J1265">
            <v>0</v>
          </cell>
        </row>
        <row r="1266">
          <cell r="B1266">
            <v>830059</v>
          </cell>
          <cell r="C1266">
            <v>2877</v>
          </cell>
          <cell r="D1266">
            <v>781159467172</v>
          </cell>
          <cell r="F1266" t="str">
            <v>CNP URELLE CAP X 60</v>
          </cell>
          <cell r="H1266" t="str">
            <v>SUPLEMENTOS</v>
          </cell>
          <cell r="I1266" t="str">
            <v>PRODUCTOS NATURALES</v>
          </cell>
          <cell r="J1266">
            <v>2</v>
          </cell>
        </row>
        <row r="1267">
          <cell r="B1267">
            <v>830060</v>
          </cell>
          <cell r="C1267">
            <v>2376</v>
          </cell>
          <cell r="D1267">
            <v>737186233020</v>
          </cell>
          <cell r="F1267" t="str">
            <v>CNP VITAMINA B12 CAP 12 MCG X 60</v>
          </cell>
          <cell r="H1267" t="str">
            <v>SUPLEMENTOS</v>
          </cell>
          <cell r="I1267" t="str">
            <v>VITAMINAS Y MINERALES</v>
          </cell>
          <cell r="J1267">
            <v>0</v>
          </cell>
        </row>
        <row r="1268">
          <cell r="B1268">
            <v>830061</v>
          </cell>
          <cell r="C1268">
            <v>5229</v>
          </cell>
          <cell r="D1268">
            <v>737186233396</v>
          </cell>
          <cell r="F1268" t="str">
            <v>CNP VITAMINA C COM 1000 MG X 90</v>
          </cell>
          <cell r="H1268" t="str">
            <v>SUPLEMENTOS</v>
          </cell>
          <cell r="I1268" t="str">
            <v>VITAMINAS Y MINERALES</v>
          </cell>
          <cell r="J1268">
            <v>0</v>
          </cell>
        </row>
        <row r="1269">
          <cell r="B1269">
            <v>830062</v>
          </cell>
          <cell r="C1269">
            <v>2878</v>
          </cell>
          <cell r="D1269">
            <v>781159467158</v>
          </cell>
          <cell r="F1269" t="str">
            <v>CNP VITAMINA D CAP 800 UI X 90</v>
          </cell>
          <cell r="H1269" t="str">
            <v>SUPLEMENTOS</v>
          </cell>
          <cell r="I1269" t="str">
            <v>VITAMINAS Y MINERALES</v>
          </cell>
          <cell r="J1269">
            <v>0</v>
          </cell>
        </row>
        <row r="1270">
          <cell r="B1270">
            <v>830063</v>
          </cell>
          <cell r="C1270">
            <v>4190</v>
          </cell>
          <cell r="D1270">
            <v>781159467127</v>
          </cell>
          <cell r="F1270" t="str">
            <v>CNP ZINC CAP 15 MG X 60</v>
          </cell>
          <cell r="H1270" t="str">
            <v>SUPLEMENTOS</v>
          </cell>
          <cell r="I1270" t="str">
            <v>VITAMINAS Y MINERALES</v>
          </cell>
          <cell r="J1270">
            <v>1</v>
          </cell>
        </row>
        <row r="1271">
          <cell r="B1271">
            <v>830064</v>
          </cell>
          <cell r="C1271">
            <v>1666</v>
          </cell>
          <cell r="D1271">
            <v>7800038042187</v>
          </cell>
          <cell r="F1271" t="str">
            <v>COBEFEN COM X 30</v>
          </cell>
          <cell r="H1271" t="str">
            <v>MEDICAMENTOS</v>
          </cell>
          <cell r="I1271" t="str">
            <v>RESPIRATORIO</v>
          </cell>
          <cell r="J1271">
            <v>2</v>
          </cell>
        </row>
        <row r="1272">
          <cell r="B1272">
            <v>830065</v>
          </cell>
          <cell r="C1272">
            <v>4131</v>
          </cell>
          <cell r="D1272">
            <v>7800038042200</v>
          </cell>
          <cell r="F1272" t="str">
            <v>COBEFEN JAR X 120 ML</v>
          </cell>
          <cell r="H1272" t="str">
            <v>MEDICAMENTOS</v>
          </cell>
          <cell r="I1272" t="str">
            <v>RESPIRATORIO</v>
          </cell>
          <cell r="J1272">
            <v>7</v>
          </cell>
        </row>
        <row r="1273">
          <cell r="B1273">
            <v>830066</v>
          </cell>
          <cell r="C1273">
            <v>3758</v>
          </cell>
          <cell r="D1273">
            <v>7800007724007</v>
          </cell>
          <cell r="F1273" t="str">
            <v>CODETOL PM JAR ADULTO X 120 ML</v>
          </cell>
          <cell r="H1273" t="str">
            <v>MEDICAMENTOS</v>
          </cell>
          <cell r="I1273" t="str">
            <v>RESPIRATORIO</v>
          </cell>
          <cell r="J1273">
            <v>0</v>
          </cell>
        </row>
        <row r="1274">
          <cell r="B1274">
            <v>830067</v>
          </cell>
          <cell r="C1274">
            <v>4335</v>
          </cell>
          <cell r="D1274">
            <v>850052411688</v>
          </cell>
          <cell r="F1274" t="str">
            <v>COENZIMA Q10 CAP 10 MG X 60 FNL</v>
          </cell>
          <cell r="H1274" t="str">
            <v>SUPLEMENTOS</v>
          </cell>
          <cell r="I1274" t="str">
            <v>PRODUCTOS NATURALES</v>
          </cell>
          <cell r="J1274">
            <v>6</v>
          </cell>
        </row>
        <row r="1275">
          <cell r="B1275">
            <v>830068</v>
          </cell>
          <cell r="C1275">
            <v>6003</v>
          </cell>
          <cell r="D1275">
            <v>7809561401409</v>
          </cell>
          <cell r="F1275" t="str">
            <v>COENZYME COMPOSITUM COM SUB X 50</v>
          </cell>
          <cell r="H1275" t="str">
            <v>HOMEOPáTICOS</v>
          </cell>
          <cell r="I1275" t="str">
            <v>RESPIRATORIO</v>
          </cell>
          <cell r="J1275">
            <v>0</v>
          </cell>
        </row>
        <row r="1276">
          <cell r="B1276">
            <v>830069</v>
          </cell>
          <cell r="C1276">
            <v>3935</v>
          </cell>
          <cell r="D1276">
            <v>606110296991</v>
          </cell>
          <cell r="F1276" t="str">
            <v>COGNI PRO CAP X 90 WELLPLUS</v>
          </cell>
          <cell r="H1276" t="str">
            <v>SUPLEMENTOS</v>
          </cell>
          <cell r="I1276" t="str">
            <v>VITAMINAS Y MINERALES</v>
          </cell>
          <cell r="J1276">
            <v>0</v>
          </cell>
        </row>
        <row r="1277">
          <cell r="B1277">
            <v>1309681</v>
          </cell>
          <cell r="C1277">
            <v>7037</v>
          </cell>
          <cell r="D1277">
            <v>850059630884</v>
          </cell>
          <cell r="F1277" t="str">
            <v>COLA DE PAVO CAP X 60 FNL</v>
          </cell>
          <cell r="H1277" t="str">
            <v>SUPLEMENTOS</v>
          </cell>
          <cell r="I1277" t="str">
            <v>HONGOS ADAPTóGENOS</v>
          </cell>
          <cell r="J1277">
            <v>0</v>
          </cell>
        </row>
        <row r="1278">
          <cell r="B1278">
            <v>832228</v>
          </cell>
          <cell r="C1278">
            <v>6351</v>
          </cell>
          <cell r="D1278">
            <v>659525161682</v>
          </cell>
          <cell r="F1278" t="str">
            <v>COLA DE PAVO GOMIT X 60 NEWPHARMA</v>
          </cell>
          <cell r="H1278" t="str">
            <v>SUPLEMENTOS</v>
          </cell>
          <cell r="I1278" t="str">
            <v>HONGOS ADAPTóGENOS</v>
          </cell>
          <cell r="J1278">
            <v>2</v>
          </cell>
        </row>
        <row r="1279">
          <cell r="B1279">
            <v>830070</v>
          </cell>
          <cell r="C1279">
            <v>5728</v>
          </cell>
          <cell r="D1279">
            <v>7804658960029</v>
          </cell>
          <cell r="F1279" t="str">
            <v>COLAGEDEN CAP X 90 VITAL  YOUNG</v>
          </cell>
          <cell r="H1279" t="str">
            <v>SUPLEMENTOS</v>
          </cell>
          <cell r="I1279" t="str">
            <v>COLáGENOS</v>
          </cell>
          <cell r="J1279">
            <v>0</v>
          </cell>
        </row>
        <row r="1280">
          <cell r="B1280">
            <v>830071</v>
          </cell>
          <cell r="C1280">
            <v>3099</v>
          </cell>
          <cell r="D1280">
            <v>7805633019176</v>
          </cell>
          <cell r="F1280" t="str">
            <v>COLAGENO CAP 1000 MG X 60 SPRINGLIFE</v>
          </cell>
          <cell r="H1280" t="str">
            <v>SUPLEMENTOS</v>
          </cell>
          <cell r="I1280" t="str">
            <v>COLáGENOS</v>
          </cell>
          <cell r="J1280">
            <v>0</v>
          </cell>
        </row>
        <row r="1281">
          <cell r="B1281">
            <v>830072</v>
          </cell>
          <cell r="C1281">
            <v>5681</v>
          </cell>
          <cell r="D1281">
            <v>7805633019312</v>
          </cell>
          <cell r="F1281" t="str">
            <v>COLAGENO HIDR BERRIES X 30 SPRINGLIFE</v>
          </cell>
          <cell r="H1281" t="str">
            <v>SUPLEMENTOS</v>
          </cell>
          <cell r="I1281" t="str">
            <v>COLáGENOS</v>
          </cell>
          <cell r="J1281">
            <v>0</v>
          </cell>
        </row>
        <row r="1282">
          <cell r="B1282">
            <v>830073</v>
          </cell>
          <cell r="C1282">
            <v>5978</v>
          </cell>
          <cell r="D1282">
            <v>850052411534</v>
          </cell>
          <cell r="F1282" t="str">
            <v>COLAGENO HIDR CAP 350 MG X 150 FNL</v>
          </cell>
          <cell r="H1282" t="str">
            <v>SUPLEMENTOS</v>
          </cell>
          <cell r="I1282" t="str">
            <v>COLáGENOS</v>
          </cell>
          <cell r="J1282">
            <v>0</v>
          </cell>
        </row>
        <row r="1283">
          <cell r="B1283">
            <v>830074</v>
          </cell>
          <cell r="C1283">
            <v>2332</v>
          </cell>
          <cell r="D1283">
            <v>7805633013730</v>
          </cell>
          <cell r="F1283" t="str">
            <v>COLAGENO HIDR MARACUYA X 30 SPRINGLIFE</v>
          </cell>
          <cell r="H1283" t="str">
            <v>SUPLEMENTOS</v>
          </cell>
          <cell r="I1283" t="str">
            <v>COLáGENOS</v>
          </cell>
          <cell r="J1283">
            <v>0</v>
          </cell>
        </row>
        <row r="1284">
          <cell r="B1284">
            <v>830075</v>
          </cell>
          <cell r="C1284">
            <v>5827</v>
          </cell>
          <cell r="D1284">
            <v>7805633023210</v>
          </cell>
          <cell r="F1284" t="str">
            <v>COLAGENO HIDR NARANJA X 30 SPRINGLIFE</v>
          </cell>
          <cell r="H1284" t="str">
            <v>SUPLEMENTOS</v>
          </cell>
          <cell r="I1284" t="str">
            <v>COLáGENOS</v>
          </cell>
          <cell r="J1284">
            <v>0</v>
          </cell>
        </row>
        <row r="1285">
          <cell r="B1285">
            <v>830076</v>
          </cell>
          <cell r="C1285">
            <v>5906</v>
          </cell>
          <cell r="D1285">
            <v>7896108058554</v>
          </cell>
          <cell r="F1285" t="str">
            <v>COLAGENO HIDROLIZADO POL X 310 GR EXTREMO SUR</v>
          </cell>
          <cell r="H1285" t="str">
            <v>SUPLEMENTOS</v>
          </cell>
          <cell r="I1285" t="str">
            <v>COLáGENOS</v>
          </cell>
          <cell r="J1285">
            <v>3</v>
          </cell>
        </row>
        <row r="1286">
          <cell r="B1286">
            <v>830077</v>
          </cell>
          <cell r="C1286">
            <v>1019</v>
          </cell>
          <cell r="D1286">
            <v>7803319000074</v>
          </cell>
          <cell r="F1286" t="str">
            <v>COLAGENO PLUS CAP X 60 AURAVITALIS</v>
          </cell>
          <cell r="H1286" t="str">
            <v>SUPLEMENTOS</v>
          </cell>
          <cell r="I1286" t="str">
            <v>COLáGENOS</v>
          </cell>
          <cell r="J1286">
            <v>0</v>
          </cell>
        </row>
        <row r="1287">
          <cell r="B1287">
            <v>830078</v>
          </cell>
          <cell r="C1287">
            <v>5976</v>
          </cell>
          <cell r="D1287">
            <v>850052411244</v>
          </cell>
          <cell r="F1287" t="str">
            <v>COLAGENO TURMERIC X 30 FNL</v>
          </cell>
          <cell r="H1287" t="str">
            <v>SUPLEMENTOS</v>
          </cell>
          <cell r="I1287" t="str">
            <v>COLáGENOS</v>
          </cell>
          <cell r="J1287">
            <v>0</v>
          </cell>
        </row>
        <row r="1288">
          <cell r="B1288">
            <v>894832</v>
          </cell>
          <cell r="C1288">
            <v>6681</v>
          </cell>
          <cell r="D1288">
            <v>7804640562040</v>
          </cell>
          <cell r="F1288" t="str">
            <v>COLAGENO/VITAMINA C/MAGNESIO SOB NARANJA X 30 HOSPIFARMA</v>
          </cell>
          <cell r="H1288" t="str">
            <v>SUPLEMENTOS</v>
          </cell>
          <cell r="I1288" t="str">
            <v>COLáGENOS</v>
          </cell>
          <cell r="J1288">
            <v>3</v>
          </cell>
        </row>
        <row r="1289">
          <cell r="B1289">
            <v>830079</v>
          </cell>
          <cell r="C1289">
            <v>1058</v>
          </cell>
          <cell r="D1289">
            <v>7800007153500</v>
          </cell>
          <cell r="F1289" t="str">
            <v>COLCHICINA COM 0,5 MG X 40 LAB CHILE</v>
          </cell>
          <cell r="H1289" t="str">
            <v>MEDICAMENTOS</v>
          </cell>
          <cell r="I1289" t="str">
            <v>METABóLICOS</v>
          </cell>
          <cell r="J1289">
            <v>3</v>
          </cell>
        </row>
        <row r="1290">
          <cell r="B1290">
            <v>857815</v>
          </cell>
          <cell r="C1290">
            <v>6655</v>
          </cell>
          <cell r="D1290">
            <v>8902281613592</v>
          </cell>
          <cell r="F1290" t="str">
            <v>COLCHICINA COM 0,5 MG X 40 SEVEN PHARMA</v>
          </cell>
          <cell r="H1290" t="str">
            <v>MEDICAMENTOS</v>
          </cell>
          <cell r="I1290" t="str">
            <v>METABóLICOS</v>
          </cell>
          <cell r="J1290">
            <v>2</v>
          </cell>
        </row>
        <row r="1291">
          <cell r="B1291">
            <v>830080</v>
          </cell>
          <cell r="C1291">
            <v>3100</v>
          </cell>
          <cell r="D1291">
            <v>7702010630422</v>
          </cell>
          <cell r="F1291" t="str">
            <v>COLGATE CEP EXTRA CLEAN MEDIO X 2</v>
          </cell>
          <cell r="H1291" t="str">
            <v>HIGIENE Y CUIDADO PERSONAL</v>
          </cell>
          <cell r="I1291" t="str">
            <v>CEPILLOS DENTALES</v>
          </cell>
          <cell r="J1291">
            <v>0</v>
          </cell>
        </row>
        <row r="1292">
          <cell r="B1292">
            <v>830081</v>
          </cell>
          <cell r="C1292">
            <v>3695</v>
          </cell>
          <cell r="D1292">
            <v>7793100151224</v>
          </cell>
          <cell r="F1292" t="str">
            <v>COLGATE CEP KIDS EXTRA SUAVE CONEJO X 1</v>
          </cell>
          <cell r="H1292" t="str">
            <v>HIGIENE Y CUIDADO PERSONAL</v>
          </cell>
          <cell r="I1292" t="str">
            <v>CEPILLOS DENTALES</v>
          </cell>
          <cell r="J1292">
            <v>4</v>
          </cell>
        </row>
        <row r="1293">
          <cell r="B1293">
            <v>830082</v>
          </cell>
          <cell r="C1293">
            <v>3949</v>
          </cell>
          <cell r="D1293">
            <v>7891024073070</v>
          </cell>
          <cell r="F1293" t="str">
            <v>COLGATE CEP SLIM CARBON SUAVE X 1</v>
          </cell>
          <cell r="H1293" t="str">
            <v>HIGIENE Y CUIDADO PERSONAL</v>
          </cell>
          <cell r="I1293" t="str">
            <v>CEPILLOS DENTALES</v>
          </cell>
          <cell r="J1293">
            <v>4</v>
          </cell>
        </row>
        <row r="1294">
          <cell r="B1294">
            <v>830083</v>
          </cell>
          <cell r="C1294">
            <v>1029</v>
          </cell>
          <cell r="D1294">
            <v>7702010130250</v>
          </cell>
          <cell r="F1294" t="str">
            <v>COLGATE CEP TWISTER MEDIO X 2</v>
          </cell>
          <cell r="H1294" t="str">
            <v>HIGIENE Y CUIDADO PERSONAL</v>
          </cell>
          <cell r="I1294" t="str">
            <v>CEPILLOS DENTALES</v>
          </cell>
          <cell r="J1294">
            <v>0</v>
          </cell>
        </row>
        <row r="1295">
          <cell r="B1295">
            <v>830084</v>
          </cell>
          <cell r="C1295">
            <v>1021</v>
          </cell>
          <cell r="D1295">
            <v>7702010130243</v>
          </cell>
          <cell r="F1295" t="str">
            <v>COLGATE CEP TWISTER SUAVE X 2</v>
          </cell>
          <cell r="H1295" t="str">
            <v>HIGIENE Y CUIDADO PERSONAL</v>
          </cell>
          <cell r="I1295" t="str">
            <v>CEPILLOS DENTALES</v>
          </cell>
          <cell r="J1295">
            <v>0</v>
          </cell>
        </row>
        <row r="1296">
          <cell r="B1296">
            <v>830085</v>
          </cell>
          <cell r="C1296">
            <v>3075</v>
          </cell>
          <cell r="D1296">
            <v>7509546009179</v>
          </cell>
          <cell r="F1296" t="str">
            <v>COLGATE CRE DEN CALCI-PROTECT X 75 ML</v>
          </cell>
          <cell r="H1296" t="str">
            <v>HIGIENE Y CUIDADO PERSONAL</v>
          </cell>
          <cell r="I1296" t="str">
            <v>PASTAS DENTALES</v>
          </cell>
          <cell r="J1296">
            <v>12</v>
          </cell>
        </row>
        <row r="1297">
          <cell r="B1297">
            <v>830086</v>
          </cell>
          <cell r="C1297">
            <v>4237</v>
          </cell>
          <cell r="D1297">
            <v>7891024034095</v>
          </cell>
          <cell r="F1297" t="str">
            <v>COLGATE CRE DEN KIDS FRUTILLA X 50 GR</v>
          </cell>
          <cell r="H1297" t="str">
            <v>HIGIENE Y CUIDADO PERSONAL</v>
          </cell>
          <cell r="I1297" t="str">
            <v>PASTAS DENTALES</v>
          </cell>
          <cell r="J1297">
            <v>1</v>
          </cell>
        </row>
        <row r="1298">
          <cell r="B1298">
            <v>830087</v>
          </cell>
          <cell r="C1298">
            <v>3694</v>
          </cell>
          <cell r="D1298">
            <v>7891024034125</v>
          </cell>
          <cell r="F1298" t="str">
            <v>COLGATE CRE DEN KIDS TUTTI FRUTTI X 50 GR</v>
          </cell>
          <cell r="H1298" t="str">
            <v>HIGIENE Y CUIDADO PERSONAL</v>
          </cell>
          <cell r="I1298" t="str">
            <v>PASTAS DENTALES</v>
          </cell>
          <cell r="J1298">
            <v>0</v>
          </cell>
        </row>
        <row r="1299">
          <cell r="B1299">
            <v>830088</v>
          </cell>
          <cell r="C1299">
            <v>1022</v>
          </cell>
          <cell r="D1299">
            <v>7891024005064</v>
          </cell>
          <cell r="F1299" t="str">
            <v>COLGATE CRE DEN LUM WHITE BRILLIANT X 140 GR</v>
          </cell>
          <cell r="H1299" t="str">
            <v>HIGIENE Y CUIDADO PERSONAL</v>
          </cell>
          <cell r="I1299" t="str">
            <v>PASTAS DENTALES</v>
          </cell>
          <cell r="J1299">
            <v>0</v>
          </cell>
        </row>
        <row r="1300">
          <cell r="B1300">
            <v>830089</v>
          </cell>
          <cell r="C1300">
            <v>3696</v>
          </cell>
          <cell r="D1300">
            <v>7509546651132</v>
          </cell>
          <cell r="F1300" t="str">
            <v>COLGATE CRE DEN LUM WHITE CARBON ACT X 125 ML</v>
          </cell>
          <cell r="H1300" t="str">
            <v>HIGIENE Y CUIDADO PERSONAL</v>
          </cell>
          <cell r="I1300" t="str">
            <v>PASTAS DENTALES</v>
          </cell>
          <cell r="J1300">
            <v>0</v>
          </cell>
        </row>
        <row r="1301">
          <cell r="B1301">
            <v>830090</v>
          </cell>
          <cell r="C1301">
            <v>1024</v>
          </cell>
          <cell r="D1301">
            <v>7509546651057</v>
          </cell>
          <cell r="F1301" t="str">
            <v>COLGATE CRE DEN LUM WHITE CARBON ACT X 90 GR</v>
          </cell>
          <cell r="H1301" t="str">
            <v>HIGIENE Y CUIDADO PERSONAL</v>
          </cell>
          <cell r="I1301" t="str">
            <v>PASTAS DENTALES</v>
          </cell>
          <cell r="J1301">
            <v>2</v>
          </cell>
        </row>
        <row r="1302">
          <cell r="B1302">
            <v>830091</v>
          </cell>
          <cell r="C1302">
            <v>1028</v>
          </cell>
          <cell r="D1302">
            <v>7804925856031</v>
          </cell>
          <cell r="F1302" t="str">
            <v>COLGATE CRE DEN PACK TRIPLE ACCION 75 ML X 3</v>
          </cell>
          <cell r="H1302" t="str">
            <v>HIGIENE Y CUIDADO PERSONAL</v>
          </cell>
          <cell r="I1302" t="str">
            <v>PASTAS DENTALES</v>
          </cell>
          <cell r="J1302">
            <v>2</v>
          </cell>
        </row>
        <row r="1303">
          <cell r="B1303">
            <v>830092</v>
          </cell>
          <cell r="C1303">
            <v>1025</v>
          </cell>
          <cell r="D1303">
            <v>7793100130243</v>
          </cell>
          <cell r="F1303" t="str">
            <v>COLGATE CRE DEN PERIOGARD X 90 GR</v>
          </cell>
          <cell r="H1303" t="str">
            <v>HIGIENE Y CUIDADO PERSONAL</v>
          </cell>
          <cell r="I1303" t="str">
            <v>PASTAS DENTALES</v>
          </cell>
          <cell r="J1303">
            <v>0</v>
          </cell>
        </row>
        <row r="1304">
          <cell r="B1304">
            <v>830093</v>
          </cell>
          <cell r="C1304">
            <v>4549</v>
          </cell>
          <cell r="D1304">
            <v>7891024041628</v>
          </cell>
          <cell r="F1304" t="str">
            <v>COLGATE CRE DEN SENS PRO ALIV INM BLANQ X 90 GR</v>
          </cell>
          <cell r="H1304" t="str">
            <v>HIGIENE Y CUIDADO PERSONAL</v>
          </cell>
          <cell r="I1304" t="str">
            <v>PASTAS DENTALES</v>
          </cell>
          <cell r="J1304">
            <v>-1</v>
          </cell>
        </row>
        <row r="1305">
          <cell r="B1305">
            <v>830094</v>
          </cell>
          <cell r="C1305">
            <v>1026</v>
          </cell>
          <cell r="D1305">
            <v>7891024041611</v>
          </cell>
          <cell r="F1305" t="str">
            <v>COLGATE CRE DEN SENS PRO ALIV INMEDTO X 90 GR</v>
          </cell>
          <cell r="H1305" t="str">
            <v>HIGIENE Y CUIDADO PERSONAL</v>
          </cell>
          <cell r="I1305" t="str">
            <v>PASTAS DENTALES</v>
          </cell>
          <cell r="J1305">
            <v>0</v>
          </cell>
        </row>
        <row r="1306">
          <cell r="B1306">
            <v>830095</v>
          </cell>
          <cell r="C1306">
            <v>1027</v>
          </cell>
          <cell r="D1306">
            <v>7509546654034</v>
          </cell>
          <cell r="F1306" t="str">
            <v>COLGATE CRE DEN TOTAL12 ANTISARRO X 90 GR</v>
          </cell>
          <cell r="H1306" t="str">
            <v>HIGIENE Y CUIDADO PERSONAL</v>
          </cell>
          <cell r="I1306" t="str">
            <v>PASTAS DENTALES</v>
          </cell>
          <cell r="J1306">
            <v>0</v>
          </cell>
        </row>
        <row r="1307">
          <cell r="B1307">
            <v>830096</v>
          </cell>
          <cell r="C1307">
            <v>4214</v>
          </cell>
          <cell r="D1307">
            <v>99176480310</v>
          </cell>
          <cell r="F1307" t="str">
            <v>COLGATE CRE DEN TOTAL12 CLEAN MINT X 96 GR</v>
          </cell>
          <cell r="H1307" t="str">
            <v>HIGIENE Y CUIDADO PERSONAL</v>
          </cell>
          <cell r="I1307" t="str">
            <v>PASTAS DENTALES</v>
          </cell>
          <cell r="J1307">
            <v>0</v>
          </cell>
        </row>
        <row r="1308">
          <cell r="B1308">
            <v>830097</v>
          </cell>
          <cell r="C1308">
            <v>4488</v>
          </cell>
          <cell r="D1308">
            <v>7509546665603</v>
          </cell>
          <cell r="F1308" t="str">
            <v>COLGATE CRE DEN TOTAL12 ENCIAS REF X 150 ML</v>
          </cell>
          <cell r="H1308" t="str">
            <v>HIGIENE Y CUIDADO PERSONAL</v>
          </cell>
          <cell r="I1308" t="str">
            <v>PASTAS DENTALES</v>
          </cell>
          <cell r="J1308">
            <v>-1</v>
          </cell>
        </row>
        <row r="1309">
          <cell r="B1309">
            <v>830098</v>
          </cell>
          <cell r="C1309">
            <v>3097</v>
          </cell>
          <cell r="D1309">
            <v>7509546000985</v>
          </cell>
          <cell r="F1309" t="str">
            <v>COLGATE CRE DEN TRIPLE ACC MENTA X 75 ML</v>
          </cell>
          <cell r="H1309" t="str">
            <v>HIGIENE Y CUIDADO PERSONAL</v>
          </cell>
          <cell r="I1309" t="str">
            <v>PASTAS DENTALES</v>
          </cell>
          <cell r="J1309">
            <v>0</v>
          </cell>
        </row>
        <row r="1310">
          <cell r="B1310">
            <v>830099</v>
          </cell>
          <cell r="C1310">
            <v>1023</v>
          </cell>
          <cell r="D1310">
            <v>7891024183120</v>
          </cell>
          <cell r="F1310" t="str">
            <v>COLGATE HILO DENTAL ENCERADO 50 MT X 2 UND</v>
          </cell>
          <cell r="H1310" t="str">
            <v>HIGIENE Y CUIDADO PERSONAL</v>
          </cell>
          <cell r="I1310" t="str">
            <v>HILOS DENTALES</v>
          </cell>
          <cell r="J1310">
            <v>2</v>
          </cell>
        </row>
        <row r="1311">
          <cell r="B1311">
            <v>830100</v>
          </cell>
          <cell r="C1311">
            <v>4608</v>
          </cell>
          <cell r="D1311">
            <v>7780270420205</v>
          </cell>
          <cell r="F1311" t="str">
            <v>COLINA &amp; INOSITOL CAP 300/300 MG X 60 FNL</v>
          </cell>
          <cell r="H1311" t="str">
            <v>SUPLEMENTOS</v>
          </cell>
          <cell r="I1311" t="str">
            <v>PRODUCTOS NATURALES</v>
          </cell>
          <cell r="J1311">
            <v>3</v>
          </cell>
        </row>
        <row r="1312">
          <cell r="B1312">
            <v>859624</v>
          </cell>
          <cell r="C1312">
            <v>6675</v>
          </cell>
          <cell r="D1312">
            <v>850059630747</v>
          </cell>
          <cell r="F1312" t="str">
            <v>COLLAGEN CAP 1000 MG X 120 FNL</v>
          </cell>
          <cell r="H1312" t="str">
            <v>SUPLEMENTOS</v>
          </cell>
          <cell r="I1312" t="str">
            <v>COLáGENOS</v>
          </cell>
          <cell r="J1312">
            <v>3</v>
          </cell>
        </row>
        <row r="1313">
          <cell r="B1313">
            <v>830101</v>
          </cell>
          <cell r="C1313">
            <v>4564</v>
          </cell>
          <cell r="D1313">
            <v>7804637361045</v>
          </cell>
          <cell r="F1313" t="str">
            <v>COLLAGEN UP CAP BLA BEAUTY X 90</v>
          </cell>
          <cell r="H1313" t="str">
            <v>SUPLEMENTOS</v>
          </cell>
          <cell r="I1313" t="str">
            <v>COLáGENOS</v>
          </cell>
          <cell r="J1313">
            <v>0</v>
          </cell>
        </row>
        <row r="1314">
          <cell r="B1314">
            <v>830102</v>
          </cell>
          <cell r="C1314">
            <v>4563</v>
          </cell>
          <cell r="D1314">
            <v>7804637360772</v>
          </cell>
          <cell r="F1314" t="str">
            <v>COLLAGEN UP CAP HIGH POTENCY X 90</v>
          </cell>
          <cell r="H1314" t="str">
            <v>SUPLEMENTOS</v>
          </cell>
          <cell r="I1314" t="str">
            <v>COLáGENOS</v>
          </cell>
          <cell r="J1314">
            <v>1</v>
          </cell>
        </row>
        <row r="1315">
          <cell r="B1315">
            <v>830103</v>
          </cell>
          <cell r="C1315">
            <v>6058</v>
          </cell>
          <cell r="D1315">
            <v>7801001000036</v>
          </cell>
          <cell r="F1315" t="str">
            <v>COLLAR CERVICAL BLANDO M X 1 BLUNDING</v>
          </cell>
          <cell r="H1315" t="str">
            <v>DISPOSITIVOS MéDICOS</v>
          </cell>
          <cell r="I1315" t="str">
            <v>ORTOPEDIA</v>
          </cell>
          <cell r="J1315">
            <v>0</v>
          </cell>
        </row>
        <row r="1316">
          <cell r="B1316">
            <v>830104</v>
          </cell>
          <cell r="C1316">
            <v>4535</v>
          </cell>
          <cell r="D1316">
            <v>7800018000770</v>
          </cell>
          <cell r="F1316" t="str">
            <v>COLMAX COM REC 125 MG X 10</v>
          </cell>
          <cell r="H1316" t="str">
            <v>MEDICAMENTOS</v>
          </cell>
          <cell r="I1316" t="str">
            <v>ANALGESIA</v>
          </cell>
          <cell r="J1316">
            <v>6</v>
          </cell>
        </row>
        <row r="1317">
          <cell r="B1317">
            <v>830105</v>
          </cell>
          <cell r="C1317">
            <v>4551</v>
          </cell>
          <cell r="D1317">
            <v>8426594122997</v>
          </cell>
          <cell r="F1317" t="str">
            <v>COLNATUR CRE FISIO X 60 ML</v>
          </cell>
          <cell r="H1317" t="str">
            <v>FITOFáRMACOS</v>
          </cell>
          <cell r="I1317" t="str">
            <v>ANALGESIA</v>
          </cell>
          <cell r="J1317">
            <v>0</v>
          </cell>
        </row>
        <row r="1318">
          <cell r="B1318">
            <v>830106</v>
          </cell>
          <cell r="C1318">
            <v>1030</v>
          </cell>
          <cell r="D1318">
            <v>7800063132280</v>
          </cell>
          <cell r="F1318" t="str">
            <v>COLON CAP X 30 SPRINGLIFE</v>
          </cell>
          <cell r="H1318" t="str">
            <v>SUPLEMENTOS</v>
          </cell>
          <cell r="I1318" t="str">
            <v>PRODUCTOS NATURALES</v>
          </cell>
          <cell r="J1318">
            <v>0</v>
          </cell>
        </row>
        <row r="1319">
          <cell r="B1319">
            <v>830107</v>
          </cell>
          <cell r="C1319">
            <v>3723</v>
          </cell>
          <cell r="D1319">
            <v>9300000000811</v>
          </cell>
          <cell r="F1319" t="str">
            <v>COLON DETOX CAP 250 MG X 30 BIODAC</v>
          </cell>
          <cell r="H1319" t="str">
            <v>SUPLEMENTOS</v>
          </cell>
          <cell r="I1319" t="str">
            <v>PRODUCTOS NATURALES</v>
          </cell>
          <cell r="J1319">
            <v>0</v>
          </cell>
        </row>
        <row r="1320">
          <cell r="B1320">
            <v>830108</v>
          </cell>
          <cell r="C1320">
            <v>1031</v>
          </cell>
          <cell r="D1320">
            <v>7803319000166</v>
          </cell>
          <cell r="F1320" t="str">
            <v>COLON VITALIS CAP X 90</v>
          </cell>
          <cell r="H1320" t="str">
            <v>SUPLEMENTOS</v>
          </cell>
          <cell r="I1320" t="str">
            <v>PRODUCTOS NATURALES</v>
          </cell>
          <cell r="J1320">
            <v>2</v>
          </cell>
        </row>
        <row r="1321">
          <cell r="B1321">
            <v>830109</v>
          </cell>
          <cell r="C1321">
            <v>1032</v>
          </cell>
          <cell r="D1321">
            <v>7803319005819</v>
          </cell>
          <cell r="F1321" t="str">
            <v>COLON VITALIS GOT X 30 ML</v>
          </cell>
          <cell r="H1321" t="str">
            <v>SUPLEMENTOS</v>
          </cell>
          <cell r="I1321" t="str">
            <v>PRODUCTOS NATURALES</v>
          </cell>
          <cell r="J1321">
            <v>3</v>
          </cell>
        </row>
        <row r="1322">
          <cell r="B1322">
            <v>830110</v>
          </cell>
          <cell r="C1322">
            <v>5491</v>
          </cell>
          <cell r="D1322">
            <v>7800007801920</v>
          </cell>
          <cell r="F1322" t="str">
            <v>COLPOTROPHINE CAP BLA VAG 10 MG X 20</v>
          </cell>
          <cell r="H1322" t="str">
            <v>MEDICAMENTOS</v>
          </cell>
          <cell r="I1322" t="str">
            <v>HORMONALES</v>
          </cell>
          <cell r="J1322">
            <v>1</v>
          </cell>
        </row>
        <row r="1323">
          <cell r="B1323">
            <v>830111</v>
          </cell>
          <cell r="C1323">
            <v>3601</v>
          </cell>
          <cell r="D1323">
            <v>7800007801944</v>
          </cell>
          <cell r="F1323" t="str">
            <v>COLPOTROPHINE CRE VAG 1% X 30 GR</v>
          </cell>
          <cell r="H1323" t="str">
            <v>MEDICAMENTOS</v>
          </cell>
          <cell r="I1323" t="str">
            <v>HORMONALES</v>
          </cell>
          <cell r="J1323">
            <v>0</v>
          </cell>
        </row>
        <row r="1324">
          <cell r="B1324">
            <v>830112</v>
          </cell>
          <cell r="C1324">
            <v>3300</v>
          </cell>
          <cell r="D1324">
            <v>7800049900209</v>
          </cell>
          <cell r="F1324" t="str">
            <v>COMBODART CAP LP 0,5/0,4 MG X 30</v>
          </cell>
          <cell r="H1324" t="str">
            <v>MEDICAMENTOS</v>
          </cell>
          <cell r="I1324" t="str">
            <v>UROLOGíA</v>
          </cell>
          <cell r="J1324">
            <v>4</v>
          </cell>
        </row>
        <row r="1325">
          <cell r="B1325">
            <v>830113</v>
          </cell>
          <cell r="C1325">
            <v>1033</v>
          </cell>
          <cell r="D1325">
            <v>7803319006618</v>
          </cell>
          <cell r="F1325" t="str">
            <v>COMPLEJO B CAP X 60 AURAVITALIS</v>
          </cell>
          <cell r="H1325" t="str">
            <v>SUPLEMENTOS</v>
          </cell>
          <cell r="I1325" t="str">
            <v>VITAMINAS Y MINERALES</v>
          </cell>
          <cell r="J1325">
            <v>5</v>
          </cell>
        </row>
        <row r="1326">
          <cell r="B1326">
            <v>830114</v>
          </cell>
          <cell r="C1326">
            <v>5639</v>
          </cell>
          <cell r="D1326">
            <v>5033290160296</v>
          </cell>
          <cell r="F1326" t="str">
            <v>COMPLEJO DE HIERRO CAP X 90 BIOCARE</v>
          </cell>
          <cell r="H1326" t="str">
            <v>SUPLEMENTOS</v>
          </cell>
          <cell r="I1326" t="str">
            <v>VITAMINAS Y MINERALES</v>
          </cell>
          <cell r="J1326">
            <v>0</v>
          </cell>
        </row>
        <row r="1327">
          <cell r="B1327">
            <v>830115</v>
          </cell>
          <cell r="C1327">
            <v>6044</v>
          </cell>
          <cell r="D1327">
            <v>7804656850476</v>
          </cell>
          <cell r="F1327" t="str">
            <v>COMPRESA FRIO CALOR 23CM/13CM X 1 RECOVERY</v>
          </cell>
          <cell r="H1327" t="str">
            <v>DISPOSITIVOS MéDICOS</v>
          </cell>
          <cell r="I1327" t="str">
            <v>ORTOPEDIA</v>
          </cell>
          <cell r="J1327">
            <v>2</v>
          </cell>
        </row>
        <row r="1328">
          <cell r="B1328">
            <v>830116</v>
          </cell>
          <cell r="C1328">
            <v>6045</v>
          </cell>
          <cell r="D1328">
            <v>7801001001781</v>
          </cell>
          <cell r="F1328" t="str">
            <v>COMPRESA FRIO CALOR 28X13 CM X 1 BLUNDING</v>
          </cell>
          <cell r="H1328" t="str">
            <v>DISPOSITIVOS MéDICOS</v>
          </cell>
          <cell r="I1328" t="str">
            <v>ORTOPEDIA</v>
          </cell>
          <cell r="J1328">
            <v>0</v>
          </cell>
        </row>
        <row r="1329">
          <cell r="B1329">
            <v>830117</v>
          </cell>
          <cell r="C1329">
            <v>6060</v>
          </cell>
          <cell r="D1329">
            <v>7801001006687</v>
          </cell>
          <cell r="F1329" t="str">
            <v>COMPRESA FRIO CALOR LUMBAR X 1 BLUNDING</v>
          </cell>
          <cell r="H1329" t="str">
            <v>DISPOSITIVOS MéDICOS</v>
          </cell>
          <cell r="I1329" t="str">
            <v>ORTOPEDIA</v>
          </cell>
          <cell r="J1329">
            <v>0</v>
          </cell>
        </row>
        <row r="1330">
          <cell r="B1330">
            <v>830118</v>
          </cell>
          <cell r="C1330">
            <v>6077</v>
          </cell>
          <cell r="D1330">
            <v>7801001003082</v>
          </cell>
          <cell r="F1330" t="str">
            <v>COMPRESA FRIO CALOR PEDIATRICA X 1 BLUNDING</v>
          </cell>
          <cell r="H1330" t="str">
            <v>DISPOSITIVOS MéDICOS</v>
          </cell>
          <cell r="I1330" t="str">
            <v>ORTOPEDIA</v>
          </cell>
          <cell r="J1330">
            <v>0</v>
          </cell>
        </row>
        <row r="1331">
          <cell r="B1331">
            <v>830119</v>
          </cell>
          <cell r="C1331">
            <v>3972</v>
          </cell>
          <cell r="D1331">
            <v>5995327155326</v>
          </cell>
          <cell r="F1331" t="str">
            <v>CONCOR AM COM 5/5 MG X 30</v>
          </cell>
          <cell r="H1331" t="str">
            <v>MEDICAMENTOS</v>
          </cell>
          <cell r="I1331" t="str">
            <v>CARDIOVASCULAR</v>
          </cell>
          <cell r="J1331">
            <v>1</v>
          </cell>
        </row>
        <row r="1332">
          <cell r="B1332">
            <v>830120</v>
          </cell>
          <cell r="C1332">
            <v>5991</v>
          </cell>
          <cell r="D1332">
            <v>7800017043402</v>
          </cell>
          <cell r="F1332" t="str">
            <v>CONCOR COM REC 2,5 MG X 28</v>
          </cell>
          <cell r="H1332" t="str">
            <v>MEDICAMENTOS</v>
          </cell>
          <cell r="I1332" t="str">
            <v>CARDIOVASCULAR</v>
          </cell>
          <cell r="J1332">
            <v>1</v>
          </cell>
        </row>
        <row r="1333">
          <cell r="B1333">
            <v>830121</v>
          </cell>
          <cell r="C1333">
            <v>6476</v>
          </cell>
          <cell r="D1333">
            <v>7891055626924</v>
          </cell>
          <cell r="F1333" t="str">
            <v>CONDOR CEPILLO/PEINE PELO X 1</v>
          </cell>
          <cell r="H1333" t="str">
            <v>HIGIENE Y CUIDADO PERSONAL</v>
          </cell>
          <cell r="I1333" t="str">
            <v>ACCESORIOS HIGIENE</v>
          </cell>
          <cell r="J1333">
            <v>0</v>
          </cell>
        </row>
        <row r="1334">
          <cell r="B1334">
            <v>830122</v>
          </cell>
          <cell r="C1334">
            <v>5585</v>
          </cell>
          <cell r="D1334">
            <v>7891055145227</v>
          </cell>
          <cell r="F1334" t="str">
            <v>CONDOR PEINETA CORTA X 1</v>
          </cell>
          <cell r="H1334" t="str">
            <v>HIGIENE Y CUIDADO PERSONAL</v>
          </cell>
          <cell r="I1334" t="str">
            <v>ACCESORIOS HIGIENE</v>
          </cell>
          <cell r="J1334">
            <v>0</v>
          </cell>
        </row>
        <row r="1335">
          <cell r="B1335">
            <v>830123</v>
          </cell>
          <cell r="C1335">
            <v>3354</v>
          </cell>
          <cell r="D1335">
            <v>7809591400274</v>
          </cell>
          <cell r="F1335" t="str">
            <v>CONDROSULF COM 800 MG X 30</v>
          </cell>
          <cell r="H1335" t="str">
            <v>MEDICAMENTOS</v>
          </cell>
          <cell r="I1335" t="str">
            <v>ANALGESIA</v>
          </cell>
          <cell r="J1335">
            <v>1</v>
          </cell>
        </row>
        <row r="1336">
          <cell r="B1336">
            <v>830124</v>
          </cell>
          <cell r="C1336">
            <v>4511</v>
          </cell>
          <cell r="D1336">
            <v>7800026016107</v>
          </cell>
          <cell r="F1336" t="str">
            <v>CONGESTEX CAP X 10</v>
          </cell>
          <cell r="H1336" t="str">
            <v>MEDICAMENTOS</v>
          </cell>
          <cell r="I1336" t="str">
            <v>RESPIRATORIO</v>
          </cell>
          <cell r="J1336">
            <v>-1</v>
          </cell>
        </row>
        <row r="1337">
          <cell r="B1337">
            <v>830125</v>
          </cell>
          <cell r="C1337">
            <v>3559</v>
          </cell>
          <cell r="D1337">
            <v>7800026016053</v>
          </cell>
          <cell r="F1337" t="str">
            <v>CONGESTEX SUS ORA X 120 ML</v>
          </cell>
          <cell r="H1337" t="str">
            <v>MEDICAMENTOS</v>
          </cell>
          <cell r="I1337" t="str">
            <v>RESPIRATORIO</v>
          </cell>
          <cell r="J1337">
            <v>2</v>
          </cell>
        </row>
        <row r="1338">
          <cell r="B1338">
            <v>830126</v>
          </cell>
          <cell r="C1338">
            <v>1108</v>
          </cell>
          <cell r="D1338">
            <v>7800033001080</v>
          </cell>
          <cell r="F1338" t="str">
            <v>CONPREMIN GRA 0,3 MG X 28</v>
          </cell>
          <cell r="H1338" t="str">
            <v>MEDICAMENTOS</v>
          </cell>
          <cell r="I1338" t="str">
            <v>HORMONALES</v>
          </cell>
          <cell r="J1338">
            <v>0</v>
          </cell>
        </row>
        <row r="1339">
          <cell r="B1339">
            <v>830127</v>
          </cell>
          <cell r="C1339">
            <v>4109</v>
          </cell>
          <cell r="D1339">
            <v>7800007110459</v>
          </cell>
          <cell r="F1339" t="str">
            <v>CONTRALMOR SUP X 6</v>
          </cell>
          <cell r="H1339" t="str">
            <v>MEDICAMENTOS</v>
          </cell>
          <cell r="I1339" t="str">
            <v>SISTEMA CIRCULATORIO</v>
          </cell>
          <cell r="J1339">
            <v>0</v>
          </cell>
        </row>
        <row r="1340">
          <cell r="B1340">
            <v>830128</v>
          </cell>
          <cell r="C1340">
            <v>3555</v>
          </cell>
          <cell r="D1340">
            <v>7730766002644</v>
          </cell>
          <cell r="F1340" t="str">
            <v>CONTUMAX POL SOL ORA SOB 17 GR X 15</v>
          </cell>
          <cell r="H1340" t="str">
            <v>MEDICAMENTOS</v>
          </cell>
          <cell r="I1340" t="str">
            <v>GASTROINTESTINAL</v>
          </cell>
          <cell r="J1340">
            <v>8</v>
          </cell>
        </row>
        <row r="1341">
          <cell r="B1341">
            <v>830129</v>
          </cell>
          <cell r="C1341">
            <v>6295</v>
          </cell>
          <cell r="D1341">
            <v>745853039646</v>
          </cell>
          <cell r="F1341" t="str">
            <v>COQ10 ACTIVA CAP X 180 WELLPLUS</v>
          </cell>
          <cell r="H1341" t="str">
            <v>SUPLEMENTOS</v>
          </cell>
          <cell r="I1341" t="str">
            <v>PRODUCTOS NATURALES</v>
          </cell>
          <cell r="J1341">
            <v>2</v>
          </cell>
        </row>
        <row r="1342">
          <cell r="B1342">
            <v>830130</v>
          </cell>
          <cell r="C1342">
            <v>1667</v>
          </cell>
          <cell r="D1342">
            <v>7891317004729</v>
          </cell>
          <cell r="F1342" t="str">
            <v>COQUES COM 200 MG X 10</v>
          </cell>
          <cell r="H1342" t="str">
            <v>MEDICAMENTOS</v>
          </cell>
          <cell r="I1342" t="str">
            <v>ANALGESIA</v>
          </cell>
          <cell r="J1342">
            <v>0</v>
          </cell>
        </row>
        <row r="1343">
          <cell r="B1343">
            <v>830131</v>
          </cell>
          <cell r="C1343">
            <v>1668</v>
          </cell>
          <cell r="D1343">
            <v>7891317004736</v>
          </cell>
          <cell r="F1343" t="str">
            <v>COQUES COM 200 MG X 30</v>
          </cell>
          <cell r="H1343" t="str">
            <v>MEDICAMENTOS</v>
          </cell>
          <cell r="I1343" t="str">
            <v>ANALGESIA</v>
          </cell>
          <cell r="J1343">
            <v>0</v>
          </cell>
        </row>
        <row r="1344">
          <cell r="B1344">
            <v>830132</v>
          </cell>
          <cell r="C1344">
            <v>6515</v>
          </cell>
          <cell r="D1344">
            <v>7800057001875</v>
          </cell>
          <cell r="F1344" t="str">
            <v>CORDIAFLAN CRE TOP 0,5% X 60 GR</v>
          </cell>
          <cell r="H1344" t="str">
            <v>MEDICAMENTOS</v>
          </cell>
          <cell r="I1344" t="str">
            <v>ANALGESIA</v>
          </cell>
          <cell r="J1344">
            <v>0</v>
          </cell>
        </row>
        <row r="1345">
          <cell r="B1345">
            <v>830133</v>
          </cell>
          <cell r="C1345">
            <v>4402</v>
          </cell>
          <cell r="D1345">
            <v>7800026007853</v>
          </cell>
          <cell r="F1345" t="str">
            <v>CORDIAX AM COM 40/5 MG X 40</v>
          </cell>
          <cell r="H1345" t="str">
            <v>MEDICAMENTOS</v>
          </cell>
          <cell r="I1345" t="str">
            <v>CARDIOVASCULAR</v>
          </cell>
          <cell r="J1345">
            <v>0</v>
          </cell>
        </row>
        <row r="1346">
          <cell r="B1346">
            <v>830134</v>
          </cell>
          <cell r="C1346">
            <v>4411</v>
          </cell>
          <cell r="D1346">
            <v>7800026007860</v>
          </cell>
          <cell r="F1346" t="str">
            <v>CORDIAX AM COM 80/10 MG X 40</v>
          </cell>
          <cell r="H1346" t="str">
            <v>MEDICAMENTOS</v>
          </cell>
          <cell r="I1346" t="str">
            <v>CARDIOVASCULAR</v>
          </cell>
          <cell r="J1346">
            <v>0</v>
          </cell>
        </row>
        <row r="1347">
          <cell r="B1347">
            <v>1309676</v>
          </cell>
          <cell r="C1347">
            <v>7032</v>
          </cell>
          <cell r="D1347">
            <v>850059630853</v>
          </cell>
          <cell r="F1347" t="str">
            <v>CORDYCEPS CAP X 60 FNL</v>
          </cell>
          <cell r="H1347" t="str">
            <v>SUPLEMENTOS</v>
          </cell>
          <cell r="I1347" t="str">
            <v>HONGOS ADAPTóGENOS</v>
          </cell>
          <cell r="J1347">
            <v>1</v>
          </cell>
        </row>
        <row r="1348">
          <cell r="B1348">
            <v>830135</v>
          </cell>
          <cell r="C1348">
            <v>4536</v>
          </cell>
          <cell r="D1348">
            <v>7896009490675</v>
          </cell>
          <cell r="F1348" t="str">
            <v>COREGA ADH POL X 22 GR</v>
          </cell>
          <cell r="H1348" t="str">
            <v>HIGIENE Y CUIDADO PERSONAL</v>
          </cell>
          <cell r="I1348" t="str">
            <v>CREMAS ADHESIVAS</v>
          </cell>
          <cell r="J1348">
            <v>0</v>
          </cell>
        </row>
        <row r="1349">
          <cell r="B1349">
            <v>830136</v>
          </cell>
          <cell r="C1349">
            <v>1035</v>
          </cell>
          <cell r="D1349">
            <v>7794640171703</v>
          </cell>
          <cell r="F1349" t="str">
            <v>COREGA CRE ADH ULTRA MENTA X 40 GR</v>
          </cell>
          <cell r="H1349" t="str">
            <v>HIGIENE Y CUIDADO PERSONAL</v>
          </cell>
          <cell r="I1349" t="str">
            <v>CREMAS ADHESIVAS</v>
          </cell>
          <cell r="J1349">
            <v>2</v>
          </cell>
        </row>
        <row r="1350">
          <cell r="B1350">
            <v>830137</v>
          </cell>
          <cell r="C1350">
            <v>2305</v>
          </cell>
          <cell r="D1350">
            <v>7794640171765</v>
          </cell>
          <cell r="F1350" t="str">
            <v>COREGA CRE ADH ULTRA MENTA X 70 GR</v>
          </cell>
          <cell r="H1350" t="str">
            <v>HIGIENE Y CUIDADO PERSONAL</v>
          </cell>
          <cell r="I1350" t="str">
            <v>CREMAS ADHESIVAS</v>
          </cell>
          <cell r="J1350">
            <v>1</v>
          </cell>
        </row>
        <row r="1351">
          <cell r="B1351">
            <v>830138</v>
          </cell>
          <cell r="C1351">
            <v>1036</v>
          </cell>
          <cell r="D1351">
            <v>7794640171741</v>
          </cell>
          <cell r="F1351" t="str">
            <v>COREGA CRE ADH ULTRA SIN SABOR X 40 GR</v>
          </cell>
          <cell r="H1351" t="str">
            <v>HIGIENE Y CUIDADO PERSONAL</v>
          </cell>
          <cell r="I1351" t="str">
            <v>CREMAS ADHESIVAS</v>
          </cell>
          <cell r="J1351">
            <v>0</v>
          </cell>
        </row>
        <row r="1352">
          <cell r="B1352">
            <v>830139</v>
          </cell>
          <cell r="C1352">
            <v>2306</v>
          </cell>
          <cell r="D1352">
            <v>7794640171758</v>
          </cell>
          <cell r="F1352" t="str">
            <v>COREGA CRE ADH ULTRA SIN SABOR X 70 GR</v>
          </cell>
          <cell r="H1352" t="str">
            <v>HIGIENE Y CUIDADO PERSONAL</v>
          </cell>
          <cell r="I1352" t="str">
            <v>CREMAS ADHESIVAS</v>
          </cell>
          <cell r="J1352">
            <v>1</v>
          </cell>
        </row>
        <row r="1353">
          <cell r="B1353">
            <v>830140</v>
          </cell>
          <cell r="C1353">
            <v>1669</v>
          </cell>
          <cell r="D1353">
            <v>7896009490682</v>
          </cell>
          <cell r="F1353" t="str">
            <v>COREGA PVO X 50 GR</v>
          </cell>
          <cell r="H1353" t="str">
            <v>HIGIENE Y CUIDADO PERSONAL</v>
          </cell>
          <cell r="I1353" t="str">
            <v>CREMAS ADHESIVAS</v>
          </cell>
          <cell r="J1353">
            <v>1</v>
          </cell>
        </row>
        <row r="1354">
          <cell r="B1354">
            <v>830141</v>
          </cell>
          <cell r="C1354">
            <v>1495</v>
          </cell>
          <cell r="D1354">
            <v>7794640171420</v>
          </cell>
          <cell r="F1354" t="str">
            <v>COREGA TAB EFE LIMPIADORAS 3 MINUTOS X 30</v>
          </cell>
          <cell r="H1354" t="str">
            <v>HIGIENE Y CUIDADO PERSONAL</v>
          </cell>
          <cell r="I1354" t="str">
            <v>LIMPIADORES DE PRóTESIS DENTALES</v>
          </cell>
          <cell r="J1354">
            <v>7</v>
          </cell>
        </row>
        <row r="1355">
          <cell r="B1355">
            <v>830142</v>
          </cell>
          <cell r="C1355">
            <v>4614</v>
          </cell>
          <cell r="D1355">
            <v>7794640173219</v>
          </cell>
          <cell r="F1355" t="str">
            <v>COREGA TAB EFE PRO ORTOD X 30</v>
          </cell>
          <cell r="H1355" t="str">
            <v>HIGIENE Y CUIDADO PERSONAL</v>
          </cell>
          <cell r="I1355" t="str">
            <v>LIMPIADORES DE PRóTESIS DENTALES</v>
          </cell>
          <cell r="J1355">
            <v>1</v>
          </cell>
        </row>
        <row r="1356">
          <cell r="B1356">
            <v>830143</v>
          </cell>
          <cell r="C1356">
            <v>1670</v>
          </cell>
          <cell r="D1356">
            <v>7794640171734</v>
          </cell>
          <cell r="F1356" t="str">
            <v>COREGA ULTRA S/SAB CRE ADH X 20 GR</v>
          </cell>
          <cell r="H1356" t="str">
            <v>HIGIENE Y CUIDADO PERSONAL</v>
          </cell>
          <cell r="I1356" t="str">
            <v>CREMAS ADHESIVAS</v>
          </cell>
          <cell r="J1356">
            <v>0</v>
          </cell>
        </row>
        <row r="1357">
          <cell r="B1357">
            <v>830144</v>
          </cell>
          <cell r="C1357">
            <v>4842</v>
          </cell>
          <cell r="D1357">
            <v>7800028005604</v>
          </cell>
          <cell r="F1357" t="str">
            <v>CORITEX FORTE SOL ORA GOT 1 MG/ML X 30 ML</v>
          </cell>
          <cell r="H1357" t="str">
            <v>MEDICAMENTOS</v>
          </cell>
          <cell r="I1357" t="str">
            <v>RESPIRATORIO</v>
          </cell>
          <cell r="J1357">
            <v>3</v>
          </cell>
        </row>
        <row r="1358">
          <cell r="B1358">
            <v>830145</v>
          </cell>
          <cell r="C1358">
            <v>2445</v>
          </cell>
          <cell r="D1358">
            <v>7800028005031</v>
          </cell>
          <cell r="F1358" t="str">
            <v>CORITEX FORTE SOL ORA GOT 1 MG/ML X 50 ML</v>
          </cell>
          <cell r="H1358" t="str">
            <v>MEDICAMENTOS</v>
          </cell>
          <cell r="I1358" t="str">
            <v>RESPIRATORIO</v>
          </cell>
          <cell r="J1358">
            <v>0</v>
          </cell>
        </row>
        <row r="1359">
          <cell r="B1359">
            <v>830146</v>
          </cell>
          <cell r="C1359">
            <v>3226</v>
          </cell>
          <cell r="D1359">
            <v>7800026016190</v>
          </cell>
          <cell r="F1359" t="str">
            <v>CORODIN COM REC 50 MG X 30</v>
          </cell>
          <cell r="H1359" t="str">
            <v>MEDICAMENTOS</v>
          </cell>
          <cell r="I1359" t="str">
            <v>CARDIOVASCULAR</v>
          </cell>
          <cell r="J1359">
            <v>0</v>
          </cell>
        </row>
        <row r="1360">
          <cell r="B1360">
            <v>830147</v>
          </cell>
          <cell r="C1360">
            <v>2862</v>
          </cell>
          <cell r="D1360">
            <v>7800028005574</v>
          </cell>
          <cell r="F1360" t="str">
            <v>CORPLUS CAP X 30</v>
          </cell>
          <cell r="H1360" t="str">
            <v>SUPLEMENTOS</v>
          </cell>
          <cell r="I1360" t="str">
            <v>PROBIóTICOS</v>
          </cell>
          <cell r="J1360">
            <v>2</v>
          </cell>
        </row>
        <row r="1361">
          <cell r="B1361">
            <v>1210278</v>
          </cell>
          <cell r="C1361">
            <v>7000</v>
          </cell>
          <cell r="D1361">
            <v>7800028005772</v>
          </cell>
          <cell r="F1361" t="str">
            <v>CORPLUS SUS ORA GOT X 15 ML</v>
          </cell>
          <cell r="H1361" t="str">
            <v>SUPLEMENTOS</v>
          </cell>
          <cell r="I1361" t="str">
            <v>PROBIóTICOS</v>
          </cell>
          <cell r="J1361">
            <v>3</v>
          </cell>
        </row>
        <row r="1362">
          <cell r="B1362">
            <v>830148</v>
          </cell>
          <cell r="C1362">
            <v>5721</v>
          </cell>
          <cell r="D1362">
            <v>8414002084999</v>
          </cell>
          <cell r="F1362" t="str">
            <v>CORPORE SANO AGU MICEL PIEL MIXTA X 200 ML</v>
          </cell>
          <cell r="H1362" t="str">
            <v>DERMOCOSMéTICA</v>
          </cell>
          <cell r="I1362" t="str">
            <v>DESMAQUILLANTES</v>
          </cell>
          <cell r="J1362">
            <v>0</v>
          </cell>
        </row>
        <row r="1363">
          <cell r="B1363">
            <v>1058030</v>
          </cell>
          <cell r="C1363">
            <v>6907</v>
          </cell>
          <cell r="D1363">
            <v>8414002084982</v>
          </cell>
          <cell r="F1363" t="str">
            <v>CORPORE SANO AGU MICEL PIEL SECA X 200 ML</v>
          </cell>
          <cell r="H1363" t="str">
            <v>DERMOCOSMéTICA</v>
          </cell>
          <cell r="I1363" t="str">
            <v>DESMAQUILLANTES</v>
          </cell>
          <cell r="J1363">
            <v>4</v>
          </cell>
        </row>
        <row r="1364">
          <cell r="B1364">
            <v>830149</v>
          </cell>
          <cell r="C1364">
            <v>3549</v>
          </cell>
          <cell r="D1364">
            <v>8414002085286</v>
          </cell>
          <cell r="F1364" t="str">
            <v>CORPORE SANO AGUA ROSAS ATOM X 150 ML</v>
          </cell>
          <cell r="H1364" t="str">
            <v>DERMOCOSMéTICA</v>
          </cell>
          <cell r="I1364" t="str">
            <v>CUIDADO FACIAL</v>
          </cell>
          <cell r="J1364">
            <v>2</v>
          </cell>
        </row>
        <row r="1365">
          <cell r="B1365">
            <v>920749</v>
          </cell>
          <cell r="C1365">
            <v>833527</v>
          </cell>
          <cell r="D1365">
            <v>8414002087266</v>
          </cell>
          <cell r="F1365" t="str">
            <v>CORPORE SANO CRE COLORANTE HENNA CASTAÑO X 80 ML</v>
          </cell>
          <cell r="H1365" t="str">
            <v>HIGIENE Y CUIDADO PERSONAL</v>
          </cell>
          <cell r="I1365" t="str">
            <v>TINTURAS</v>
          </cell>
          <cell r="J1365">
            <v>-6</v>
          </cell>
        </row>
        <row r="1366">
          <cell r="B1366">
            <v>1058036</v>
          </cell>
          <cell r="C1366">
            <v>6909</v>
          </cell>
          <cell r="D1366">
            <v>8414002084647</v>
          </cell>
          <cell r="F1366" t="str">
            <v>CORPORE SANO CRE DEN ALIENTO FRESCO X 75 ML</v>
          </cell>
          <cell r="H1366" t="str">
            <v>HIGIENE Y CUIDADO PERSONAL</v>
          </cell>
          <cell r="I1366" t="str">
            <v>PASTAS DENTALES</v>
          </cell>
          <cell r="J1366">
            <v>0</v>
          </cell>
        </row>
        <row r="1367">
          <cell r="B1367">
            <v>1058034</v>
          </cell>
          <cell r="C1367">
            <v>6908</v>
          </cell>
          <cell r="D1367">
            <v>8414002084630</v>
          </cell>
          <cell r="F1367" t="str">
            <v>CORPORE SANO CRE DEN PROT TOTAL X 75 ML</v>
          </cell>
          <cell r="H1367" t="str">
            <v>HIGIENE Y CUIDADO PERSONAL</v>
          </cell>
          <cell r="I1367" t="str">
            <v>PASTAS DENTALES</v>
          </cell>
          <cell r="J1367">
            <v>2</v>
          </cell>
        </row>
        <row r="1368">
          <cell r="B1368">
            <v>830150</v>
          </cell>
          <cell r="C1368">
            <v>3861</v>
          </cell>
          <cell r="D1368">
            <v>8414002084463</v>
          </cell>
          <cell r="F1368" t="str">
            <v>CORPORE SANO CRE FACIAL CEL MAD UVA X 55 ML</v>
          </cell>
          <cell r="H1368" t="str">
            <v>DERMOCOSMéTICA</v>
          </cell>
          <cell r="I1368" t="str">
            <v>CUIDADO FACIAL</v>
          </cell>
          <cell r="J1368">
            <v>0</v>
          </cell>
        </row>
        <row r="1369">
          <cell r="B1369">
            <v>1129314</v>
          </cell>
          <cell r="C1369">
            <v>6968</v>
          </cell>
          <cell r="D1369">
            <v>8414002087228</v>
          </cell>
          <cell r="F1369" t="str">
            <v>CORPORE SANO DES ROL ALUMBRE ALOE X 75 ML</v>
          </cell>
          <cell r="H1369" t="str">
            <v>HIGIENE Y CUIDADO PERSONAL</v>
          </cell>
          <cell r="I1369" t="str">
            <v>DESODORANTES</v>
          </cell>
          <cell r="J1369">
            <v>2</v>
          </cell>
        </row>
        <row r="1370">
          <cell r="B1370">
            <v>830151</v>
          </cell>
          <cell r="C1370">
            <v>4414</v>
          </cell>
          <cell r="D1370">
            <v>8414002084838</v>
          </cell>
          <cell r="F1370" t="str">
            <v>CORPORE SANO DES ROL AUST TEA TREE X 75 ML</v>
          </cell>
          <cell r="H1370" t="str">
            <v>HIGIENE Y CUIDADO PERSONAL</v>
          </cell>
          <cell r="I1370" t="str">
            <v>DESODORANTES</v>
          </cell>
          <cell r="J1370">
            <v>0</v>
          </cell>
        </row>
        <row r="1371">
          <cell r="B1371">
            <v>830152</v>
          </cell>
          <cell r="C1371">
            <v>3553</v>
          </cell>
          <cell r="D1371">
            <v>8414002084821</v>
          </cell>
          <cell r="F1371" t="str">
            <v>CORPORE SANO DES ROL CALENDULA X 75 ML</v>
          </cell>
          <cell r="H1371" t="str">
            <v>HIGIENE Y CUIDADO PERSONAL</v>
          </cell>
          <cell r="I1371" t="str">
            <v>DESODORANTES</v>
          </cell>
          <cell r="J1371">
            <v>0</v>
          </cell>
        </row>
        <row r="1372">
          <cell r="B1372">
            <v>830153</v>
          </cell>
          <cell r="C1372">
            <v>6018</v>
          </cell>
          <cell r="D1372">
            <v>8414002087181</v>
          </cell>
          <cell r="F1372" t="str">
            <v>CORPORE SANO DES ROL CANELA X 75 ML</v>
          </cell>
          <cell r="H1372" t="str">
            <v>HIGIENE Y CUIDADO PERSONAL</v>
          </cell>
          <cell r="I1372" t="str">
            <v>DESODORANTES</v>
          </cell>
          <cell r="J1372">
            <v>1</v>
          </cell>
        </row>
        <row r="1373">
          <cell r="B1373">
            <v>970555</v>
          </cell>
          <cell r="C1373">
            <v>6792</v>
          </cell>
          <cell r="D1373">
            <v>8414002087235</v>
          </cell>
          <cell r="F1373" t="str">
            <v>CORPORE SANO DES ROL ROMERO X 75 ML</v>
          </cell>
          <cell r="H1373" t="str">
            <v>HIGIENE Y CUIDADO PERSONAL</v>
          </cell>
          <cell r="I1373" t="str">
            <v>DESODORANTES</v>
          </cell>
          <cell r="J1373">
            <v>0</v>
          </cell>
        </row>
        <row r="1374">
          <cell r="B1374">
            <v>830154</v>
          </cell>
          <cell r="C1374">
            <v>3862</v>
          </cell>
          <cell r="D1374">
            <v>8414002081370</v>
          </cell>
          <cell r="F1374" t="str">
            <v>CORPORE SANO SHA ANTICAIDA X 300 ML</v>
          </cell>
          <cell r="H1374" t="str">
            <v>HIGIENE Y CUIDADO PERSONAL</v>
          </cell>
          <cell r="I1374" t="str">
            <v>SHAMPOO Y ACONDICIONADOR</v>
          </cell>
          <cell r="J1374">
            <v>0</v>
          </cell>
        </row>
        <row r="1375">
          <cell r="B1375">
            <v>830155</v>
          </cell>
          <cell r="C1375">
            <v>3540</v>
          </cell>
          <cell r="D1375">
            <v>8414002081332</v>
          </cell>
          <cell r="F1375" t="str">
            <v>CORPORE SANO SHA ANTICASPA X 300 ML</v>
          </cell>
          <cell r="H1375" t="str">
            <v>HIGIENE Y CUIDADO PERSONAL</v>
          </cell>
          <cell r="I1375" t="str">
            <v>SHAMPOO Y ACONDICIONADOR</v>
          </cell>
          <cell r="J1375">
            <v>1</v>
          </cell>
        </row>
        <row r="1376">
          <cell r="B1376">
            <v>830156</v>
          </cell>
          <cell r="C1376">
            <v>3541</v>
          </cell>
          <cell r="D1376">
            <v>8414002087860</v>
          </cell>
          <cell r="F1376" t="str">
            <v>CORPORE SANO SHA BLANCOS Y GRISES X 300 ML</v>
          </cell>
          <cell r="H1376" t="str">
            <v>HIGIENE Y CUIDADO PERSONAL</v>
          </cell>
          <cell r="I1376" t="str">
            <v>SHAMPOO Y ACONDICIONADOR</v>
          </cell>
          <cell r="J1376">
            <v>0</v>
          </cell>
        </row>
        <row r="1377">
          <cell r="B1377">
            <v>855823</v>
          </cell>
          <cell r="C1377">
            <v>6616</v>
          </cell>
          <cell r="D1377">
            <v>7801001001071</v>
          </cell>
          <cell r="F1377" t="str">
            <v>CORRECTOR JUANETES SILICONA L X 1 BLUNDING</v>
          </cell>
          <cell r="H1377" t="str">
            <v>DISPOSITIVOS MéDICOS</v>
          </cell>
          <cell r="I1377" t="str">
            <v>ORTOPEDIA</v>
          </cell>
          <cell r="J1377">
            <v>-1</v>
          </cell>
        </row>
        <row r="1378">
          <cell r="B1378">
            <v>830157</v>
          </cell>
          <cell r="C1378">
            <v>6083</v>
          </cell>
          <cell r="D1378">
            <v>7801001001064</v>
          </cell>
          <cell r="F1378" t="str">
            <v>CORRECTOR JUANETES SILICONA M X 1 BLUNDING</v>
          </cell>
          <cell r="H1378" t="str">
            <v>DISPOSITIVOS MéDICOS</v>
          </cell>
          <cell r="I1378" t="str">
            <v>ORTOPEDIA</v>
          </cell>
          <cell r="J1378">
            <v>-3</v>
          </cell>
        </row>
        <row r="1379">
          <cell r="B1379">
            <v>830158</v>
          </cell>
          <cell r="C1379">
            <v>4165</v>
          </cell>
          <cell r="D1379">
            <v>6921199335541</v>
          </cell>
          <cell r="F1379" t="str">
            <v>CORTA PASTILLAS COMPACTO X 1 BEST HOUSE</v>
          </cell>
          <cell r="H1379" t="str">
            <v>MISCELáNEOS</v>
          </cell>
          <cell r="I1379" t="str">
            <v>ACCESORIOS MEDICAMENTOS</v>
          </cell>
          <cell r="J1379">
            <v>2</v>
          </cell>
        </row>
        <row r="1380">
          <cell r="B1380">
            <v>830159</v>
          </cell>
          <cell r="C1380">
            <v>6337</v>
          </cell>
          <cell r="D1380">
            <v>7898144123395</v>
          </cell>
          <cell r="F1380" t="str">
            <v>CORTAUÑAS ALICATE X 1 LANDHS</v>
          </cell>
          <cell r="H1380" t="str">
            <v>MAQUILLAJE</v>
          </cell>
          <cell r="I1380" t="str">
            <v>ACCESORIOS MAQUILLAJE</v>
          </cell>
          <cell r="J1380">
            <v>2</v>
          </cell>
        </row>
        <row r="1381">
          <cell r="B1381">
            <v>1183039</v>
          </cell>
          <cell r="C1381">
            <v>6995</v>
          </cell>
          <cell r="D1381">
            <v>7822456104773</v>
          </cell>
          <cell r="F1381" t="str">
            <v>CORTAUÑAS MANO Y PIE X 2 ELLY FASHION</v>
          </cell>
          <cell r="H1381" t="str">
            <v>MAQUILLAJE</v>
          </cell>
          <cell r="I1381" t="str">
            <v>ACCESORIOS MAQUILLAJE</v>
          </cell>
          <cell r="J1381">
            <v>-1</v>
          </cell>
        </row>
        <row r="1382">
          <cell r="B1382">
            <v>830160</v>
          </cell>
          <cell r="C1382">
            <v>6031</v>
          </cell>
          <cell r="D1382">
            <v>2999994794997</v>
          </cell>
          <cell r="F1382" t="str">
            <v>CORTAUÑAS PIE X 1 BEAUTY ESSENTIAL</v>
          </cell>
          <cell r="H1382" t="str">
            <v>MAQUILLAJE</v>
          </cell>
          <cell r="I1382" t="str">
            <v>ACCESORIOS MAQUILLAJE</v>
          </cell>
          <cell r="J1382">
            <v>0</v>
          </cell>
        </row>
        <row r="1383">
          <cell r="B1383">
            <v>830161</v>
          </cell>
          <cell r="C1383">
            <v>4034</v>
          </cell>
          <cell r="D1383">
            <v>7800046004917</v>
          </cell>
          <cell r="F1383" t="str">
            <v>CORTIGRIP DN COM REC X 10+5</v>
          </cell>
          <cell r="H1383" t="str">
            <v>MEDICAMENTOS</v>
          </cell>
          <cell r="I1383" t="str">
            <v>RESPIRATORIO</v>
          </cell>
          <cell r="J1383">
            <v>3</v>
          </cell>
        </row>
        <row r="1384">
          <cell r="B1384">
            <v>830162</v>
          </cell>
          <cell r="C1384">
            <v>1671</v>
          </cell>
          <cell r="D1384">
            <v>7800007313645</v>
          </cell>
          <cell r="F1384" t="str">
            <v>CORTIPREX COM 20 MG X 20</v>
          </cell>
          <cell r="H1384" t="str">
            <v>MEDICAMENTOS</v>
          </cell>
          <cell r="I1384" t="str">
            <v>CORTICOIDES</v>
          </cell>
          <cell r="J1384">
            <v>1</v>
          </cell>
        </row>
        <row r="1385">
          <cell r="B1385">
            <v>830163</v>
          </cell>
          <cell r="C1385">
            <v>2307</v>
          </cell>
          <cell r="D1385">
            <v>7800007479020</v>
          </cell>
          <cell r="F1385" t="str">
            <v>CORTIPREX SUS ORA 1MG/ML X 100 ML</v>
          </cell>
          <cell r="H1385" t="str">
            <v>MEDICAMENTOS</v>
          </cell>
          <cell r="I1385" t="str">
            <v>CORTICOIDES</v>
          </cell>
          <cell r="J1385">
            <v>0</v>
          </cell>
        </row>
        <row r="1386">
          <cell r="B1386">
            <v>830164</v>
          </cell>
          <cell r="C1386">
            <v>3076</v>
          </cell>
          <cell r="D1386">
            <v>7800007479297</v>
          </cell>
          <cell r="F1386" t="str">
            <v>CORTIPREX SUS ORA 20 MG/5ML X 60 ML</v>
          </cell>
          <cell r="H1386" t="str">
            <v>MEDICAMENTOS</v>
          </cell>
          <cell r="I1386" t="str">
            <v>RESPIRATORIO</v>
          </cell>
          <cell r="J1386">
            <v>3</v>
          </cell>
        </row>
        <row r="1387">
          <cell r="B1387">
            <v>830165</v>
          </cell>
          <cell r="C1387">
            <v>1672</v>
          </cell>
          <cell r="D1387">
            <v>7800068010422</v>
          </cell>
          <cell r="F1387" t="str">
            <v>CORTYK COM 4 MG X 10</v>
          </cell>
          <cell r="H1387" t="str">
            <v>MEDICAMENTOS</v>
          </cell>
          <cell r="I1387" t="str">
            <v>CORTICOIDES</v>
          </cell>
          <cell r="J1387">
            <v>0</v>
          </cell>
        </row>
        <row r="1388">
          <cell r="B1388">
            <v>830166</v>
          </cell>
          <cell r="C1388">
            <v>2531</v>
          </cell>
          <cell r="D1388">
            <v>7806500775881</v>
          </cell>
          <cell r="F1388" t="str">
            <v>COTIDIAN PAÑ PREMIUM G X 20</v>
          </cell>
          <cell r="H1388" t="str">
            <v>HIGIENE Y CUIDADO PERSONAL</v>
          </cell>
          <cell r="I1388" t="str">
            <v>PAñALES Y SABANILLAS</v>
          </cell>
          <cell r="J1388">
            <v>2</v>
          </cell>
        </row>
        <row r="1389">
          <cell r="B1389">
            <v>830167</v>
          </cell>
          <cell r="C1389">
            <v>4068</v>
          </cell>
          <cell r="D1389">
            <v>7806500771050</v>
          </cell>
          <cell r="F1389" t="str">
            <v>COTIDIAN SABANILLA TALLA UNICA X 8</v>
          </cell>
          <cell r="H1389" t="str">
            <v>HIGIENE Y CUIDADO PERSONAL</v>
          </cell>
          <cell r="I1389" t="str">
            <v>PAñALES Y SABANILLAS</v>
          </cell>
          <cell r="J1389">
            <v>0</v>
          </cell>
        </row>
        <row r="1390">
          <cell r="B1390">
            <v>830168</v>
          </cell>
          <cell r="C1390">
            <v>2530</v>
          </cell>
          <cell r="D1390">
            <v>7806500731146</v>
          </cell>
          <cell r="F1390" t="str">
            <v>COTIDIAN TOA HUM XG X 60</v>
          </cell>
          <cell r="H1390" t="str">
            <v>HIGIENE Y CUIDADO PERSONAL</v>
          </cell>
          <cell r="I1390" t="str">
            <v>TOALLAS HúMEDAS</v>
          </cell>
          <cell r="J1390">
            <v>0</v>
          </cell>
        </row>
        <row r="1391">
          <cell r="B1391">
            <v>830169</v>
          </cell>
          <cell r="C1391">
            <v>2635</v>
          </cell>
          <cell r="D1391">
            <v>741472771165</v>
          </cell>
          <cell r="F1391" t="str">
            <v>COTONITOS ALGODON X 400 TROPICAL DEGIL</v>
          </cell>
          <cell r="H1391" t="str">
            <v>HIGIENE Y CUIDADO PERSONAL</v>
          </cell>
          <cell r="I1391" t="str">
            <v>COTONITOS</v>
          </cell>
          <cell r="J1391">
            <v>0</v>
          </cell>
        </row>
        <row r="1392">
          <cell r="B1392">
            <v>830170</v>
          </cell>
          <cell r="C1392">
            <v>1339</v>
          </cell>
          <cell r="D1392">
            <v>7800063110134</v>
          </cell>
          <cell r="F1392" t="str">
            <v>COTRIMOXAZOL COM 400/80 MG X 20 MINTLAB</v>
          </cell>
          <cell r="H1392" t="str">
            <v>MEDICAMENTOS</v>
          </cell>
          <cell r="I1392" t="str">
            <v>ANTIINFECCIOSOS</v>
          </cell>
          <cell r="J1392">
            <v>5</v>
          </cell>
        </row>
        <row r="1393">
          <cell r="B1393">
            <v>830171</v>
          </cell>
          <cell r="C1393">
            <v>1347</v>
          </cell>
          <cell r="D1393">
            <v>7800063130125</v>
          </cell>
          <cell r="F1393" t="str">
            <v>COTRIMOXAZOL SUS ORA X 100 ML MINTLAB</v>
          </cell>
          <cell r="H1393" t="str">
            <v>MEDICAMENTOS</v>
          </cell>
          <cell r="I1393" t="str">
            <v>ANTIINFECCIOSOS</v>
          </cell>
          <cell r="J1393">
            <v>2</v>
          </cell>
        </row>
        <row r="1394">
          <cell r="B1394">
            <v>830172</v>
          </cell>
          <cell r="C1394">
            <v>1673</v>
          </cell>
          <cell r="D1394">
            <v>7800007803283</v>
          </cell>
          <cell r="F1394" t="str">
            <v>COXIDOL COM 120 MG X 7</v>
          </cell>
          <cell r="H1394" t="str">
            <v>MEDICAMENTOS</v>
          </cell>
          <cell r="I1394" t="str">
            <v>ANALGESIA</v>
          </cell>
          <cell r="J1394">
            <v>0</v>
          </cell>
        </row>
        <row r="1395">
          <cell r="B1395">
            <v>894438</v>
          </cell>
          <cell r="C1395">
            <v>6679</v>
          </cell>
          <cell r="D1395">
            <v>7800007805102</v>
          </cell>
          <cell r="F1395" t="str">
            <v>COXIDOL COM REC 90 MG X 14</v>
          </cell>
          <cell r="H1395" t="str">
            <v>MEDICAMENTOS</v>
          </cell>
          <cell r="I1395" t="str">
            <v>ANALGESIA</v>
          </cell>
          <cell r="J1395">
            <v>0</v>
          </cell>
        </row>
        <row r="1396">
          <cell r="B1396">
            <v>830173</v>
          </cell>
          <cell r="C1396">
            <v>5199</v>
          </cell>
          <cell r="D1396">
            <v>8903726249451</v>
          </cell>
          <cell r="F1396" t="str">
            <v>COXTOR COM REC 120 MG X 7</v>
          </cell>
          <cell r="H1396" t="str">
            <v>MEDICAMENTOS</v>
          </cell>
          <cell r="I1396" t="str">
            <v>ANALGESIA</v>
          </cell>
          <cell r="J1396">
            <v>0</v>
          </cell>
        </row>
        <row r="1397">
          <cell r="B1397">
            <v>830174</v>
          </cell>
          <cell r="C1397">
            <v>902</v>
          </cell>
          <cell r="D1397">
            <v>7806130008830</v>
          </cell>
          <cell r="F1397" t="str">
            <v>CRANBERRY ALG HIDROF PRENS X 100 GR</v>
          </cell>
          <cell r="H1397" t="str">
            <v>DISPOSITIVOS MéDICOS</v>
          </cell>
          <cell r="I1397" t="str">
            <v>ALGODóN, APóSITOS Y GASAS</v>
          </cell>
          <cell r="J1397">
            <v>0</v>
          </cell>
        </row>
        <row r="1398">
          <cell r="B1398">
            <v>830175</v>
          </cell>
          <cell r="C1398">
            <v>903</v>
          </cell>
          <cell r="D1398">
            <v>7806130008847</v>
          </cell>
          <cell r="F1398" t="str">
            <v>CRANBERRY ALG HIDROF PRENS X 250 GR</v>
          </cell>
          <cell r="H1398" t="str">
            <v>DISPOSITIVOS MéDICOS</v>
          </cell>
          <cell r="I1398" t="str">
            <v>ALGODóN, APóSITOS Y GASAS</v>
          </cell>
          <cell r="J1398">
            <v>0</v>
          </cell>
        </row>
        <row r="1399">
          <cell r="B1399">
            <v>830176</v>
          </cell>
          <cell r="C1399">
            <v>4861</v>
          </cell>
          <cell r="D1399" t="str">
            <v>44A6AEBANFE2AW</v>
          </cell>
          <cell r="F1399" t="str">
            <v>CRANBERRY APO ALGINATO CALCIO 10X10CM X 1</v>
          </cell>
          <cell r="H1399" t="str">
            <v>DISPOSITIVOS MéDICOS</v>
          </cell>
          <cell r="I1399" t="str">
            <v>ALGODóN, APóSITOS Y GASAS</v>
          </cell>
          <cell r="J1399">
            <v>7</v>
          </cell>
        </row>
        <row r="1400">
          <cell r="B1400">
            <v>830177</v>
          </cell>
          <cell r="C1400">
            <v>3869</v>
          </cell>
          <cell r="D1400" t="str">
            <v>44A6AEAANFJ3BC</v>
          </cell>
          <cell r="F1400" t="str">
            <v>CRANBERRY APO ALGINATO CALCIO PLATA 5X5CM X 1</v>
          </cell>
          <cell r="H1400" t="str">
            <v>DISPOSITIVOS MéDICOS</v>
          </cell>
          <cell r="I1400" t="str">
            <v>ALGODóN, APóSITOS Y GASAS</v>
          </cell>
          <cell r="J1400">
            <v>13</v>
          </cell>
        </row>
        <row r="1401">
          <cell r="B1401">
            <v>830178</v>
          </cell>
          <cell r="C1401">
            <v>5684</v>
          </cell>
          <cell r="D1401">
            <v>7806130000087</v>
          </cell>
          <cell r="F1401" t="str">
            <v>CRANBERRY BAJALENGUA MADERA X 100</v>
          </cell>
          <cell r="H1401" t="str">
            <v>DISPOSITIVOS MéDICOS</v>
          </cell>
          <cell r="I1401" t="str">
            <v>OTROS DM</v>
          </cell>
          <cell r="J1401">
            <v>0</v>
          </cell>
        </row>
        <row r="1402">
          <cell r="B1402">
            <v>830179</v>
          </cell>
          <cell r="C1402">
            <v>5606</v>
          </cell>
          <cell r="D1402" t="str">
            <v>P00159</v>
          </cell>
          <cell r="F1402" t="str">
            <v>CRANBERRY BOLSA GASA NO TEJ + ALG 10CM/20CM X 10</v>
          </cell>
          <cell r="H1402" t="str">
            <v>DISPOSITIVOS MéDICOS</v>
          </cell>
          <cell r="I1402" t="str">
            <v>ALGODóN, APóSITOS Y GASAS</v>
          </cell>
          <cell r="J1402">
            <v>0</v>
          </cell>
        </row>
        <row r="1403">
          <cell r="B1403">
            <v>830180</v>
          </cell>
          <cell r="C1403">
            <v>5614</v>
          </cell>
          <cell r="D1403" t="str">
            <v>P00162</v>
          </cell>
          <cell r="F1403" t="str">
            <v>CRANBERRY CAJA APO ADHESIVO TRANSP 6CM/7CM X 100</v>
          </cell>
          <cell r="H1403" t="str">
            <v>DISPOSITIVOS MéDICOS</v>
          </cell>
          <cell r="I1403" t="str">
            <v>ALGODóN, APóSITOS Y GASAS</v>
          </cell>
          <cell r="J1403">
            <v>0</v>
          </cell>
        </row>
        <row r="1404">
          <cell r="B1404">
            <v>1183023</v>
          </cell>
          <cell r="C1404">
            <v>6994</v>
          </cell>
          <cell r="D1404" t="str">
            <v>P00005</v>
          </cell>
          <cell r="F1404" t="str">
            <v>CRANBERRY CAJA APO TRANS 10/12 CM X 50</v>
          </cell>
          <cell r="H1404" t="str">
            <v>DISPOSITIVOS MéDICOS</v>
          </cell>
          <cell r="I1404" t="str">
            <v>ALGODóN, APóSITOS Y GASAS</v>
          </cell>
          <cell r="J1404">
            <v>0</v>
          </cell>
        </row>
        <row r="1405">
          <cell r="B1405">
            <v>1380735</v>
          </cell>
          <cell r="C1405">
            <v>7052</v>
          </cell>
          <cell r="D1405" t="str">
            <v>P00333</v>
          </cell>
          <cell r="F1405" t="str">
            <v>CRANBERRY CAJA APO TRANS 6/7 CM X 100</v>
          </cell>
          <cell r="H1405" t="str">
            <v>DISPOSITIVOS MéDICOS</v>
          </cell>
          <cell r="I1405" t="str">
            <v>ALGODóN, APóSITOS Y GASAS</v>
          </cell>
          <cell r="J1405">
            <v>0</v>
          </cell>
        </row>
        <row r="1406">
          <cell r="B1406">
            <v>830182</v>
          </cell>
          <cell r="C1406">
            <v>5608</v>
          </cell>
          <cell r="D1406" t="str">
            <v>44E1AZKANFT1AV</v>
          </cell>
          <cell r="F1406" t="str">
            <v>CRANBERRY CAJA GASA NO TEJIDA 10CM/10CM X 50</v>
          </cell>
          <cell r="H1406" t="str">
            <v>DISPOSITIVOS MéDICOS</v>
          </cell>
          <cell r="I1406" t="str">
            <v>ALGODóN, APóSITOS Y GASAS</v>
          </cell>
          <cell r="J1406">
            <v>0</v>
          </cell>
        </row>
        <row r="1407">
          <cell r="B1407">
            <v>830181</v>
          </cell>
          <cell r="C1407">
            <v>5975</v>
          </cell>
          <cell r="D1407">
            <v>7806130014497</v>
          </cell>
          <cell r="F1407" t="str">
            <v>CRANBERRY CAJA GASA NO TEJIDA 5CM/5CM X 2 X 50</v>
          </cell>
          <cell r="H1407" t="str">
            <v>DISPOSITIVOS MéDICOS</v>
          </cell>
          <cell r="I1407" t="str">
            <v>ALGODóN, APóSITOS Y GASAS</v>
          </cell>
          <cell r="J1407">
            <v>0</v>
          </cell>
        </row>
        <row r="1408">
          <cell r="B1408">
            <v>830183</v>
          </cell>
          <cell r="C1408">
            <v>5607</v>
          </cell>
          <cell r="D1408" t="str">
            <v>44E1AZMANFT1BG</v>
          </cell>
          <cell r="F1408" t="str">
            <v>CRANBERRY CAJA GASA NO TEJIDA 7,5CM/7,5CM X 50</v>
          </cell>
          <cell r="H1408" t="str">
            <v>DISPOSITIVOS MéDICOS</v>
          </cell>
          <cell r="I1408" t="str">
            <v>ALGODóN, APóSITOS Y GASAS</v>
          </cell>
          <cell r="J1408">
            <v>0</v>
          </cell>
        </row>
        <row r="1409">
          <cell r="B1409">
            <v>830185</v>
          </cell>
          <cell r="C1409">
            <v>5617</v>
          </cell>
          <cell r="D1409" t="str">
            <v>P00163</v>
          </cell>
          <cell r="F1409" t="str">
            <v>CRANBERRY CAJA JERINGA 20 ML AGU 21G/1,5 X 50</v>
          </cell>
          <cell r="H1409" t="str">
            <v>DISPOSITIVOS MéDICOS</v>
          </cell>
          <cell r="I1409" t="str">
            <v>AGUJAS Y JERINGAS</v>
          </cell>
          <cell r="J1409">
            <v>0</v>
          </cell>
        </row>
        <row r="1410">
          <cell r="B1410">
            <v>830186</v>
          </cell>
          <cell r="C1410">
            <v>5609</v>
          </cell>
          <cell r="D1410" t="str">
            <v>P00160</v>
          </cell>
          <cell r="F1410" t="str">
            <v>CRANBERRY CAJA JERINGA 3 ML AGU 21G/1,5 X 100</v>
          </cell>
          <cell r="H1410" t="str">
            <v>DISPOSITIVOS MéDICOS</v>
          </cell>
          <cell r="I1410" t="str">
            <v>AGUJAS Y JERINGAS</v>
          </cell>
          <cell r="J1410">
            <v>0</v>
          </cell>
        </row>
        <row r="1411">
          <cell r="B1411">
            <v>830187</v>
          </cell>
          <cell r="C1411">
            <v>5611</v>
          </cell>
          <cell r="D1411" t="str">
            <v>P00161</v>
          </cell>
          <cell r="F1411" t="str">
            <v>CRANBERRY CAJA JERINGA 5 ML AGU 21G/1,5 X 100</v>
          </cell>
          <cell r="H1411" t="str">
            <v>DISPOSITIVOS MéDICOS</v>
          </cell>
          <cell r="I1411" t="str">
            <v>AGUJAS Y JERINGAS</v>
          </cell>
          <cell r="J1411">
            <v>0</v>
          </cell>
        </row>
        <row r="1412">
          <cell r="B1412">
            <v>830184</v>
          </cell>
          <cell r="C1412">
            <v>4648</v>
          </cell>
          <cell r="D1412">
            <v>7806130200203</v>
          </cell>
          <cell r="F1412" t="str">
            <v>CRANBERRY CAJA JERINGA TUBERCULINA 1 ML 27GX1/2 X 100</v>
          </cell>
          <cell r="H1412" t="str">
            <v>DISPOSITIVOS MéDICOS</v>
          </cell>
          <cell r="I1412" t="str">
            <v>AGUJAS Y JERINGAS</v>
          </cell>
          <cell r="J1412">
            <v>0</v>
          </cell>
        </row>
        <row r="1413">
          <cell r="B1413">
            <v>830188</v>
          </cell>
          <cell r="C1413">
            <v>1040</v>
          </cell>
          <cell r="D1413">
            <v>7805633023425</v>
          </cell>
          <cell r="F1413" t="str">
            <v>CRANBERRY CAP 7500MG X 30 SPRINGLIFE</v>
          </cell>
          <cell r="H1413" t="str">
            <v>SUPLEMENTOS</v>
          </cell>
          <cell r="I1413" t="str">
            <v>PRODUCTOS NATURALES</v>
          </cell>
          <cell r="J1413">
            <v>0</v>
          </cell>
        </row>
        <row r="1414">
          <cell r="B1414">
            <v>830189</v>
          </cell>
          <cell r="C1414">
            <v>4417</v>
          </cell>
          <cell r="D1414">
            <v>7804616660121</v>
          </cell>
          <cell r="F1414" t="str">
            <v>CRANBERRY CAP BLA VIT C VIT E X 30 SUPLALIM</v>
          </cell>
          <cell r="H1414" t="str">
            <v>SUPLEMENTOS</v>
          </cell>
          <cell r="I1414" t="str">
            <v>PRODUCTOS NATURALES</v>
          </cell>
          <cell r="J1414">
            <v>0</v>
          </cell>
        </row>
        <row r="1415">
          <cell r="B1415">
            <v>830190</v>
          </cell>
          <cell r="C1415">
            <v>1041</v>
          </cell>
          <cell r="D1415">
            <v>7803319005949</v>
          </cell>
          <cell r="F1415" t="str">
            <v>CRANBERRY CAP REFORZADO X 60 AURAVITALIS</v>
          </cell>
          <cell r="H1415" t="str">
            <v>SUPLEMENTOS</v>
          </cell>
          <cell r="I1415" t="str">
            <v>PRODUCTOS NATURALES</v>
          </cell>
          <cell r="J1415">
            <v>0</v>
          </cell>
        </row>
        <row r="1416">
          <cell r="B1416">
            <v>830191</v>
          </cell>
          <cell r="C1416">
            <v>4716</v>
          </cell>
          <cell r="D1416">
            <v>7806130008533</v>
          </cell>
          <cell r="F1416" t="str">
            <v>CRANBERRY CIN ADH MICROP BLANCA 2,5CM/9M X 1</v>
          </cell>
          <cell r="H1416" t="str">
            <v>DISPOSITIVOS MéDICOS</v>
          </cell>
          <cell r="I1416" t="str">
            <v>CINTAS ADHESIVAS</v>
          </cell>
          <cell r="J1416">
            <v>0</v>
          </cell>
        </row>
        <row r="1417">
          <cell r="B1417">
            <v>830192</v>
          </cell>
          <cell r="C1417">
            <v>4888</v>
          </cell>
          <cell r="D1417">
            <v>7806130012172</v>
          </cell>
          <cell r="F1417" t="str">
            <v>CRANBERRY CIN ADH MICROP BLANCA DISP 2,5CM/9M SP X 1</v>
          </cell>
          <cell r="H1417" t="str">
            <v>DISPOSITIVOS MéDICOS</v>
          </cell>
          <cell r="I1417" t="str">
            <v>CINTAS ADHESIVAS</v>
          </cell>
          <cell r="J1417">
            <v>16</v>
          </cell>
        </row>
        <row r="1418">
          <cell r="B1418">
            <v>830193</v>
          </cell>
          <cell r="C1418">
            <v>3398</v>
          </cell>
          <cell r="D1418">
            <v>7806130012189</v>
          </cell>
          <cell r="F1418" t="str">
            <v>CRANBERRY CIN ADH MICROP BLANCA DISP 5CM/9M X 1</v>
          </cell>
          <cell r="H1418" t="str">
            <v>DISPOSITIVOS MéDICOS</v>
          </cell>
          <cell r="I1418" t="str">
            <v>CINTAS ADHESIVAS</v>
          </cell>
          <cell r="J1418">
            <v>9</v>
          </cell>
        </row>
        <row r="1419">
          <cell r="B1419">
            <v>830194</v>
          </cell>
          <cell r="C1419">
            <v>3630</v>
          </cell>
          <cell r="D1419">
            <v>7806130012196</v>
          </cell>
          <cell r="F1419" t="str">
            <v>CRANBERRY CIN ADH PLASTICA 2,5CM/9M X 1</v>
          </cell>
          <cell r="H1419" t="str">
            <v>DISPOSITIVOS MéDICOS</v>
          </cell>
          <cell r="I1419" t="str">
            <v>CINTAS ADHESIVAS</v>
          </cell>
          <cell r="J1419">
            <v>12</v>
          </cell>
        </row>
        <row r="1420">
          <cell r="B1420">
            <v>830195</v>
          </cell>
          <cell r="C1420">
            <v>5966</v>
          </cell>
          <cell r="D1420">
            <v>7806130013070</v>
          </cell>
          <cell r="F1420" t="str">
            <v>CRANBERRY CIN ADH PLASTICA 5CM/9M X 1</v>
          </cell>
          <cell r="H1420" t="str">
            <v>DISPOSITIVOS MéDICOS</v>
          </cell>
          <cell r="I1420" t="str">
            <v>CINTAS ADHESIVAS</v>
          </cell>
          <cell r="J1420">
            <v>5</v>
          </cell>
        </row>
        <row r="1421">
          <cell r="B1421">
            <v>830196</v>
          </cell>
          <cell r="C1421">
            <v>3461</v>
          </cell>
          <cell r="D1421">
            <v>7806130014930</v>
          </cell>
          <cell r="F1421" t="str">
            <v>CRANBERRY COMPRESA GASA EST 45CM/45CM X 5</v>
          </cell>
          <cell r="H1421" t="str">
            <v>DISPOSITIVOS MéDICOS</v>
          </cell>
          <cell r="I1421" t="str">
            <v>ALGODóN, APóSITOS Y GASAS</v>
          </cell>
          <cell r="J1421">
            <v>1</v>
          </cell>
        </row>
        <row r="1422">
          <cell r="B1422">
            <v>830197</v>
          </cell>
          <cell r="C1422">
            <v>4913</v>
          </cell>
          <cell r="D1422">
            <v>7806130011915</v>
          </cell>
          <cell r="F1422" t="str">
            <v>CRANBERRY HIDROGEL X 15 GR</v>
          </cell>
          <cell r="H1422" t="str">
            <v>DISPOSITIVOS MéDICOS</v>
          </cell>
          <cell r="I1422" t="str">
            <v>OTROS DM</v>
          </cell>
          <cell r="J1422">
            <v>0</v>
          </cell>
        </row>
        <row r="1423">
          <cell r="B1423">
            <v>830198</v>
          </cell>
          <cell r="C1423">
            <v>3708</v>
          </cell>
          <cell r="D1423">
            <v>7806130011519</v>
          </cell>
          <cell r="F1423" t="str">
            <v>CRANBERRY KIT DE CURACION</v>
          </cell>
          <cell r="H1423" t="str">
            <v>DISPOSITIVOS MéDICOS</v>
          </cell>
          <cell r="I1423" t="str">
            <v>OTROS DM</v>
          </cell>
          <cell r="J1423">
            <v>6</v>
          </cell>
        </row>
        <row r="1424">
          <cell r="B1424">
            <v>830199</v>
          </cell>
          <cell r="C1424">
            <v>4494</v>
          </cell>
          <cell r="D1424" t="str">
            <v>44F1BDZANBT1AS</v>
          </cell>
          <cell r="F1424" t="str">
            <v>CRANBERRY LLAVE TRES PASOS X 1</v>
          </cell>
          <cell r="H1424" t="str">
            <v>DISPOSITIVOS MéDICOS</v>
          </cell>
          <cell r="I1424" t="str">
            <v>OTROS DM</v>
          </cell>
          <cell r="J1424">
            <v>46</v>
          </cell>
        </row>
        <row r="1425">
          <cell r="B1425">
            <v>830200</v>
          </cell>
          <cell r="C1425">
            <v>5690</v>
          </cell>
          <cell r="D1425">
            <v>7806130201309</v>
          </cell>
          <cell r="F1425" t="str">
            <v>CRANBERRY MASC 3 PLIEGUES X 50</v>
          </cell>
          <cell r="H1425" t="str">
            <v>DISPOSITIVOS MéDICOS</v>
          </cell>
          <cell r="I1425" t="str">
            <v>MASCARILLAS</v>
          </cell>
          <cell r="J1425">
            <v>4</v>
          </cell>
        </row>
        <row r="1426">
          <cell r="B1426">
            <v>830201</v>
          </cell>
          <cell r="C1426">
            <v>4907</v>
          </cell>
          <cell r="D1426">
            <v>7806130010376</v>
          </cell>
          <cell r="F1426" t="str">
            <v>CRANBERRY MEDIAS ANTIEMBOLICAS M X 1</v>
          </cell>
          <cell r="H1426" t="str">
            <v>DISPOSITIVOS MéDICOS</v>
          </cell>
          <cell r="I1426" t="str">
            <v>OTROS DM</v>
          </cell>
          <cell r="J1426">
            <v>1</v>
          </cell>
        </row>
        <row r="1427">
          <cell r="B1427">
            <v>830202</v>
          </cell>
          <cell r="C1427">
            <v>1676</v>
          </cell>
          <cell r="D1427">
            <v>7806130008502</v>
          </cell>
          <cell r="F1427" t="str">
            <v>CRANBERRY PARCHE CURITA X 30</v>
          </cell>
          <cell r="H1427" t="str">
            <v>DISPOSITIVOS MéDICOS</v>
          </cell>
          <cell r="I1427" t="str">
            <v>PARCHES CURITAS</v>
          </cell>
          <cell r="J1427">
            <v>0</v>
          </cell>
        </row>
        <row r="1428">
          <cell r="B1428">
            <v>830203</v>
          </cell>
          <cell r="C1428">
            <v>4986</v>
          </cell>
          <cell r="D1428">
            <v>7806130012202</v>
          </cell>
          <cell r="F1428" t="str">
            <v>CRANBERRY PELICULA PROTECT PIEL SP X 28 ML</v>
          </cell>
          <cell r="H1428" t="str">
            <v>DISPOSITIVOS MéDICOS</v>
          </cell>
          <cell r="I1428" t="str">
            <v>OTROS DM</v>
          </cell>
          <cell r="J1428">
            <v>3</v>
          </cell>
        </row>
        <row r="1429">
          <cell r="B1429">
            <v>830204</v>
          </cell>
          <cell r="C1429">
            <v>5894</v>
          </cell>
          <cell r="D1429">
            <v>606110297004</v>
          </cell>
          <cell r="F1429" t="str">
            <v>CRANBERRY PLUS CAP X 60 WELLPLUS</v>
          </cell>
          <cell r="H1429" t="str">
            <v>SUPLEMENTOS</v>
          </cell>
          <cell r="I1429" t="str">
            <v>PRODUCTOS NATURALES</v>
          </cell>
          <cell r="J1429">
            <v>3</v>
          </cell>
        </row>
        <row r="1430">
          <cell r="B1430">
            <v>830205</v>
          </cell>
          <cell r="C1430">
            <v>4281</v>
          </cell>
          <cell r="D1430">
            <v>9027651891109</v>
          </cell>
          <cell r="F1430" t="str">
            <v>CRANBERRY PREB  PROB 300 MG X 60 NATURAL FARM</v>
          </cell>
          <cell r="H1430" t="str">
            <v>SUPLEMENTOS</v>
          </cell>
          <cell r="I1430" t="str">
            <v>PRODUCTOS NATURALES</v>
          </cell>
          <cell r="J1430">
            <v>11</v>
          </cell>
        </row>
        <row r="1431">
          <cell r="B1431">
            <v>830206</v>
          </cell>
          <cell r="C1431">
            <v>1042</v>
          </cell>
          <cell r="D1431">
            <v>7806130006980</v>
          </cell>
          <cell r="F1431" t="str">
            <v>CRANBERRY TERMOMETRO DIGITAL ALARMA</v>
          </cell>
          <cell r="H1431" t="str">
            <v>DISPOSITIVOS MéDICOS</v>
          </cell>
          <cell r="I1431" t="str">
            <v>TERMóMETROS</v>
          </cell>
          <cell r="J1431">
            <v>0</v>
          </cell>
        </row>
        <row r="1432">
          <cell r="B1432">
            <v>830207</v>
          </cell>
          <cell r="C1432">
            <v>2657</v>
          </cell>
          <cell r="D1432">
            <v>7806130011748</v>
          </cell>
          <cell r="F1432" t="str">
            <v>CRANBERRY TERMOMETRO DIGITAL FLEX</v>
          </cell>
          <cell r="H1432" t="str">
            <v>DISPOSITIVOS MéDICOS</v>
          </cell>
          <cell r="I1432" t="str">
            <v>TERMóMETROS</v>
          </cell>
          <cell r="J1432">
            <v>2</v>
          </cell>
        </row>
        <row r="1433">
          <cell r="B1433">
            <v>830208</v>
          </cell>
          <cell r="C1433">
            <v>4110</v>
          </cell>
          <cell r="D1433">
            <v>7806130011823</v>
          </cell>
          <cell r="F1433" t="str">
            <v>CRANBERRY TORULAS ALGODON 0,5 GR X 100</v>
          </cell>
          <cell r="H1433" t="str">
            <v>DISPOSITIVOS MéDICOS</v>
          </cell>
          <cell r="I1433" t="str">
            <v>ALGODóN, APóSITOS Y GASAS</v>
          </cell>
          <cell r="J1433">
            <v>1</v>
          </cell>
        </row>
        <row r="1434">
          <cell r="B1434">
            <v>830209</v>
          </cell>
          <cell r="C1434">
            <v>4932</v>
          </cell>
          <cell r="D1434">
            <v>7806130011830</v>
          </cell>
          <cell r="F1434" t="str">
            <v>CRANBERRY TORULAS ALGODON 1 GR X 100</v>
          </cell>
          <cell r="H1434" t="str">
            <v>DISPOSITIVOS MéDICOS</v>
          </cell>
          <cell r="I1434" t="str">
            <v>ALGODóN, APóSITOS Y GASAS</v>
          </cell>
          <cell r="J1434">
            <v>2</v>
          </cell>
        </row>
        <row r="1435">
          <cell r="B1435">
            <v>830210</v>
          </cell>
          <cell r="C1435">
            <v>1529</v>
          </cell>
          <cell r="D1435">
            <v>7806130013568</v>
          </cell>
          <cell r="F1435" t="str">
            <v>CRANBERRY UD APO GASA NT + ALG 10X10 CM</v>
          </cell>
          <cell r="H1435" t="str">
            <v>DISPOSITIVOS MéDICOS</v>
          </cell>
          <cell r="I1435" t="str">
            <v>ALGODóN, APóSITOS Y GASAS</v>
          </cell>
          <cell r="J1435">
            <v>10</v>
          </cell>
        </row>
        <row r="1436">
          <cell r="B1436">
            <v>830211</v>
          </cell>
          <cell r="C1436">
            <v>4584</v>
          </cell>
          <cell r="D1436" t="str">
            <v>44A6ASJANFE2BA</v>
          </cell>
          <cell r="F1436" t="str">
            <v>CRANBERRY UD APO GASA NT + ALG 20X25 CM</v>
          </cell>
          <cell r="H1436" t="str">
            <v>DISPOSITIVOS MéDICOS</v>
          </cell>
          <cell r="I1436" t="str">
            <v>ALGODóN, APóSITOS Y GASAS</v>
          </cell>
          <cell r="J1436">
            <v>4</v>
          </cell>
        </row>
        <row r="1437">
          <cell r="B1437">
            <v>830212</v>
          </cell>
          <cell r="C1437">
            <v>3244</v>
          </cell>
          <cell r="D1437">
            <v>7806130008229</v>
          </cell>
          <cell r="F1437" t="str">
            <v>CRANBERRY UD APO HIDROCOLOIDE EST 10X10</v>
          </cell>
          <cell r="H1437" t="str">
            <v>DISPOSITIVOS MéDICOS</v>
          </cell>
          <cell r="I1437" t="str">
            <v>ALGODóN, APóSITOS Y GASAS</v>
          </cell>
          <cell r="J1437">
            <v>3</v>
          </cell>
        </row>
        <row r="1438">
          <cell r="B1438">
            <v>830213</v>
          </cell>
          <cell r="C1438">
            <v>1502</v>
          </cell>
          <cell r="D1438">
            <v>7806130008212</v>
          </cell>
          <cell r="F1438" t="str">
            <v>CRANBERRY UD APO TRANS 10/12 CM</v>
          </cell>
          <cell r="H1438" t="str">
            <v>DISPOSITIVOS MéDICOS</v>
          </cell>
          <cell r="I1438" t="str">
            <v>ALGODóN, APóSITOS Y GASAS</v>
          </cell>
          <cell r="J1438">
            <v>19</v>
          </cell>
        </row>
        <row r="1439">
          <cell r="B1439">
            <v>830214</v>
          </cell>
          <cell r="C1439">
            <v>1532</v>
          </cell>
          <cell r="D1439">
            <v>7806130008182</v>
          </cell>
          <cell r="F1439" t="str">
            <v>CRANBERRY UD APO TRANS 6/7 CM</v>
          </cell>
          <cell r="H1439" t="str">
            <v>DISPOSITIVOS MéDICOS</v>
          </cell>
          <cell r="I1439" t="str">
            <v>ALGODóN, APóSITOS Y GASAS</v>
          </cell>
          <cell r="J1439">
            <v>51</v>
          </cell>
        </row>
        <row r="1440">
          <cell r="B1440">
            <v>830215</v>
          </cell>
          <cell r="C1440">
            <v>1513</v>
          </cell>
          <cell r="D1440">
            <v>7806130200173</v>
          </cell>
          <cell r="F1440" t="str">
            <v>CRANBERRY UD GASA ESTERIL 1/1 YD</v>
          </cell>
          <cell r="H1440" t="str">
            <v>DISPOSITIVOS MéDICOS</v>
          </cell>
          <cell r="I1440" t="str">
            <v>ALGODóN, APóSITOS Y GASAS</v>
          </cell>
          <cell r="J1440">
            <v>22</v>
          </cell>
        </row>
        <row r="1441">
          <cell r="B1441">
            <v>830216</v>
          </cell>
          <cell r="C1441">
            <v>2507</v>
          </cell>
          <cell r="D1441">
            <v>7806130007949</v>
          </cell>
          <cell r="F1441" t="str">
            <v>CRANBERRY UD GASA ESTERIL 1X1/2 YD</v>
          </cell>
          <cell r="H1441" t="str">
            <v>DISPOSITIVOS MéDICOS</v>
          </cell>
          <cell r="I1441" t="str">
            <v>ALGODóN, APóSITOS Y GASAS</v>
          </cell>
          <cell r="J1441">
            <v>21</v>
          </cell>
        </row>
        <row r="1442">
          <cell r="B1442">
            <v>830217</v>
          </cell>
          <cell r="C1442">
            <v>2508</v>
          </cell>
          <cell r="D1442">
            <v>7806130200494</v>
          </cell>
          <cell r="F1442" t="str">
            <v>CRANBERRY UD GASA ESTERIL 1X1/4 YD</v>
          </cell>
          <cell r="H1442" t="str">
            <v>DISPOSITIVOS MéDICOS</v>
          </cell>
          <cell r="I1442" t="str">
            <v>ALGODóN, APóSITOS Y GASAS</v>
          </cell>
          <cell r="J1442">
            <v>32</v>
          </cell>
        </row>
        <row r="1443">
          <cell r="B1443">
            <v>830219</v>
          </cell>
          <cell r="C1443">
            <v>1531</v>
          </cell>
          <cell r="D1443" t="str">
            <v>P00010</v>
          </cell>
          <cell r="F1443" t="str">
            <v>CRANBERRY UD GASA NO TEJIDA 10X10 CM X 2</v>
          </cell>
          <cell r="H1443" t="str">
            <v>DISPOSITIVOS MéDICOS</v>
          </cell>
          <cell r="I1443" t="str">
            <v>ALGODóN, APóSITOS Y GASAS</v>
          </cell>
          <cell r="J1443">
            <v>0</v>
          </cell>
        </row>
        <row r="1444">
          <cell r="B1444">
            <v>830218</v>
          </cell>
          <cell r="C1444">
            <v>5990</v>
          </cell>
          <cell r="D1444">
            <v>7806130010284</v>
          </cell>
          <cell r="F1444" t="str">
            <v>CRANBERRY UD GASA NO TEJIDA 5CM/5CM X 2</v>
          </cell>
          <cell r="H1444" t="str">
            <v>DISPOSITIVOS MéDICOS</v>
          </cell>
          <cell r="I1444" t="str">
            <v>ALGODóN, APóSITOS Y GASAS</v>
          </cell>
          <cell r="J1444">
            <v>79</v>
          </cell>
        </row>
        <row r="1445">
          <cell r="B1445">
            <v>830220</v>
          </cell>
          <cell r="C1445">
            <v>1528</v>
          </cell>
          <cell r="D1445">
            <v>7806130008199</v>
          </cell>
          <cell r="F1445" t="str">
            <v>CRANBERRY UD GASA PARAFINADA 10X10 CM</v>
          </cell>
          <cell r="H1445" t="str">
            <v>DISPOSITIVOS MéDICOS</v>
          </cell>
          <cell r="I1445" t="str">
            <v>ALGODóN, APóSITOS Y GASAS</v>
          </cell>
          <cell r="J1445">
            <v>17</v>
          </cell>
        </row>
        <row r="1446">
          <cell r="B1446">
            <v>830221</v>
          </cell>
          <cell r="C1446">
            <v>2059</v>
          </cell>
          <cell r="D1446">
            <v>7806130200708</v>
          </cell>
          <cell r="F1446" t="str">
            <v>CRANBERRY UD JERINGA 10 ML LOCK C/A 21 X 1 1/2</v>
          </cell>
          <cell r="H1446" t="str">
            <v>DISPOSITIVOS MéDICOS</v>
          </cell>
          <cell r="I1446" t="str">
            <v>AGUJAS Y JERINGAS</v>
          </cell>
          <cell r="J1446">
            <v>53</v>
          </cell>
        </row>
        <row r="1447">
          <cell r="B1447">
            <v>830222</v>
          </cell>
          <cell r="C1447">
            <v>4293</v>
          </cell>
          <cell r="D1447">
            <v>7806130200715</v>
          </cell>
          <cell r="F1447" t="str">
            <v>CRANBERRY UD JERINGA 20 ML LOCK C/A 21GX1,5</v>
          </cell>
          <cell r="H1447" t="str">
            <v>DISPOSITIVOS MéDICOS</v>
          </cell>
          <cell r="I1447" t="str">
            <v>AGUJAS Y JERINGAS</v>
          </cell>
          <cell r="J1447">
            <v>0</v>
          </cell>
        </row>
        <row r="1448">
          <cell r="B1448">
            <v>830223</v>
          </cell>
          <cell r="C1448">
            <v>1533</v>
          </cell>
          <cell r="D1448">
            <v>7806130200531</v>
          </cell>
          <cell r="F1448" t="str">
            <v>CRANBERRY UD JERINGA 3 ML AGU 21GX1,5</v>
          </cell>
          <cell r="H1448" t="str">
            <v>DISPOSITIVOS MéDICOS</v>
          </cell>
          <cell r="I1448" t="str">
            <v>AGUJAS Y JERINGAS</v>
          </cell>
          <cell r="J1448">
            <v>122</v>
          </cell>
        </row>
        <row r="1449">
          <cell r="B1449">
            <v>830224</v>
          </cell>
          <cell r="C1449">
            <v>2060</v>
          </cell>
          <cell r="D1449">
            <v>7806130014824</v>
          </cell>
          <cell r="F1449" t="str">
            <v>CRANBERRY UD JERINGA 5 ML LOCK C/A 21 X 1 1/2</v>
          </cell>
          <cell r="H1449" t="str">
            <v>DISPOSITIVOS MéDICOS</v>
          </cell>
          <cell r="I1449" t="str">
            <v>AGUJAS Y JERINGAS</v>
          </cell>
          <cell r="J1449">
            <v>105</v>
          </cell>
        </row>
        <row r="1450">
          <cell r="B1450">
            <v>830225</v>
          </cell>
          <cell r="C1450">
            <v>1501</v>
          </cell>
          <cell r="D1450">
            <v>7806130002494</v>
          </cell>
          <cell r="F1450" t="str">
            <v>CRANBERRY UD JERINGA 60 ML PUNTA CATETER</v>
          </cell>
          <cell r="H1450" t="str">
            <v>DISPOSITIVOS MéDICOS</v>
          </cell>
          <cell r="I1450" t="str">
            <v>AGUJAS Y JERINGAS</v>
          </cell>
          <cell r="J1450">
            <v>8</v>
          </cell>
        </row>
        <row r="1451">
          <cell r="B1451">
            <v>830226</v>
          </cell>
          <cell r="C1451">
            <v>1534</v>
          </cell>
          <cell r="D1451">
            <v>7806130014794</v>
          </cell>
          <cell r="F1451" t="str">
            <v>CRANBERRY UD JERINGA INSULINA 100 UI AGU 6MM</v>
          </cell>
          <cell r="H1451" t="str">
            <v>DISPOSITIVOS MéDICOS</v>
          </cell>
          <cell r="I1451" t="str">
            <v>AGUJAS Y JERINGAS</v>
          </cell>
          <cell r="J1451">
            <v>100</v>
          </cell>
        </row>
        <row r="1452">
          <cell r="B1452">
            <v>831492</v>
          </cell>
          <cell r="C1452">
            <v>6240</v>
          </cell>
          <cell r="D1452" t="str">
            <v>P00316</v>
          </cell>
          <cell r="F1452" t="str">
            <v>CRANBERRY UD JERINGA TUBERCULINA 1 ML X 1</v>
          </cell>
          <cell r="H1452" t="str">
            <v>DISPOSITIVOS MéDICOS</v>
          </cell>
          <cell r="I1452" t="str">
            <v>AGUJAS Y JERINGAS</v>
          </cell>
          <cell r="J1452">
            <v>44</v>
          </cell>
        </row>
        <row r="1453">
          <cell r="B1453">
            <v>830227</v>
          </cell>
          <cell r="C1453">
            <v>3491</v>
          </cell>
          <cell r="D1453">
            <v>7806130200685</v>
          </cell>
          <cell r="F1453" t="str">
            <v>CRANBERRY UD SCALP VEIN 23G X 3/4</v>
          </cell>
          <cell r="H1453" t="str">
            <v>DISPOSITIVOS MéDICOS</v>
          </cell>
          <cell r="I1453" t="str">
            <v>OTROS DM</v>
          </cell>
          <cell r="J1453">
            <v>32</v>
          </cell>
        </row>
        <row r="1454">
          <cell r="B1454">
            <v>830228</v>
          </cell>
          <cell r="C1454">
            <v>2925</v>
          </cell>
          <cell r="D1454">
            <v>7806130006782</v>
          </cell>
          <cell r="F1454" t="str">
            <v>CRANBERRY VENDA ELAST 10CM/4,5M X 1</v>
          </cell>
          <cell r="H1454" t="str">
            <v>DISPOSITIVOS MéDICOS</v>
          </cell>
          <cell r="I1454" t="str">
            <v>OTROS DM</v>
          </cell>
          <cell r="J1454">
            <v>3</v>
          </cell>
        </row>
        <row r="1455">
          <cell r="B1455">
            <v>830229</v>
          </cell>
          <cell r="C1455">
            <v>4544</v>
          </cell>
          <cell r="D1455">
            <v>7806130016323</v>
          </cell>
          <cell r="F1455" t="str">
            <v>CRANBERRY VENDA ELAST 5CM/4,5M X 1</v>
          </cell>
          <cell r="H1455" t="str">
            <v>DISPOSITIVOS MéDICOS</v>
          </cell>
          <cell r="I1455" t="str">
            <v>OTROS DM</v>
          </cell>
          <cell r="J1455">
            <v>4</v>
          </cell>
        </row>
        <row r="1456">
          <cell r="B1456">
            <v>830230</v>
          </cell>
          <cell r="C1456">
            <v>2924</v>
          </cell>
          <cell r="D1456">
            <v>7806130006775</v>
          </cell>
          <cell r="F1456" t="str">
            <v>CRANBERRY VENDA ELAST 7,5CM/4,5M X 1</v>
          </cell>
          <cell r="H1456" t="str">
            <v>DISPOSITIVOS MéDICOS</v>
          </cell>
          <cell r="I1456" t="str">
            <v>OTROS DM</v>
          </cell>
          <cell r="J1456">
            <v>0</v>
          </cell>
        </row>
        <row r="1457">
          <cell r="B1457">
            <v>830231</v>
          </cell>
          <cell r="C1457">
            <v>4751</v>
          </cell>
          <cell r="D1457">
            <v>7806130012660</v>
          </cell>
          <cell r="F1457" t="str">
            <v>CRANBERRY VENDA YESO 10CM/2,7M X 1</v>
          </cell>
          <cell r="H1457" t="str">
            <v>DISPOSITIVOS MéDICOS</v>
          </cell>
          <cell r="I1457" t="str">
            <v>OTROS DM</v>
          </cell>
          <cell r="J1457">
            <v>0</v>
          </cell>
        </row>
        <row r="1458">
          <cell r="B1458">
            <v>830232</v>
          </cell>
          <cell r="C1458">
            <v>5239</v>
          </cell>
          <cell r="D1458">
            <v>7616016381632</v>
          </cell>
          <cell r="F1458" t="str">
            <v>CREATINA CAP 500 MG X 60 FNL</v>
          </cell>
          <cell r="H1458" t="str">
            <v>SUPLEMENTOS</v>
          </cell>
          <cell r="I1458" t="str">
            <v>DEPORTIVOS</v>
          </cell>
          <cell r="J1458">
            <v>0</v>
          </cell>
        </row>
        <row r="1459">
          <cell r="B1459">
            <v>830233</v>
          </cell>
          <cell r="C1459">
            <v>6033</v>
          </cell>
          <cell r="D1459">
            <v>658325195354</v>
          </cell>
          <cell r="F1459" t="str">
            <v>CREATINA CAP 500 MG X 60 GREEN MEDICAL</v>
          </cell>
          <cell r="H1459" t="str">
            <v>SUPLEMENTOS</v>
          </cell>
          <cell r="I1459" t="str">
            <v>DEPORTIVOS</v>
          </cell>
          <cell r="J1459">
            <v>4</v>
          </cell>
        </row>
        <row r="1460">
          <cell r="B1460">
            <v>830234</v>
          </cell>
          <cell r="C1460">
            <v>2903</v>
          </cell>
          <cell r="D1460">
            <v>853237000745</v>
          </cell>
          <cell r="F1460" t="str">
            <v>CREATINA DRIVE X 300 GR</v>
          </cell>
          <cell r="H1460" t="str">
            <v>SUPLEMENTOS</v>
          </cell>
          <cell r="I1460" t="str">
            <v>DEPORTIVOS</v>
          </cell>
          <cell r="J1460">
            <v>0</v>
          </cell>
        </row>
        <row r="1461">
          <cell r="B1461">
            <v>1002180</v>
          </cell>
          <cell r="C1461">
            <v>6846</v>
          </cell>
          <cell r="D1461">
            <v>7371869651744</v>
          </cell>
          <cell r="F1461" t="str">
            <v>CREATINA GOMIT 1 GR X 60 PERFECT BEAR</v>
          </cell>
          <cell r="H1461" t="str">
            <v>SUPLEMENTOS</v>
          </cell>
          <cell r="I1461" t="str">
            <v>DEPORTIVOS</v>
          </cell>
          <cell r="J1461">
            <v>0</v>
          </cell>
        </row>
        <row r="1462">
          <cell r="B1462">
            <v>983210</v>
          </cell>
          <cell r="C1462">
            <v>6845</v>
          </cell>
          <cell r="D1462">
            <v>609143535952</v>
          </cell>
          <cell r="F1462" t="str">
            <v>CREATINA GOMIT 1,5 GR X 60 GREEN MEDICAL</v>
          </cell>
          <cell r="H1462" t="str">
            <v>SUPLEMENTOS</v>
          </cell>
          <cell r="I1462" t="str">
            <v>DEPORTIVOS</v>
          </cell>
          <cell r="J1462">
            <v>0</v>
          </cell>
        </row>
        <row r="1463">
          <cell r="B1463">
            <v>832224</v>
          </cell>
          <cell r="C1463">
            <v>6350</v>
          </cell>
          <cell r="D1463">
            <v>799192074226</v>
          </cell>
          <cell r="F1463" t="str">
            <v>CREATINA GOMIT 5 GR X 150 NEWPHARMA</v>
          </cell>
          <cell r="H1463" t="str">
            <v>SUPLEMENTOS</v>
          </cell>
          <cell r="I1463" t="str">
            <v>DEPORTIVOS</v>
          </cell>
          <cell r="J1463">
            <v>0</v>
          </cell>
        </row>
        <row r="1464">
          <cell r="B1464">
            <v>830235</v>
          </cell>
          <cell r="C1464">
            <v>5907</v>
          </cell>
          <cell r="D1464">
            <v>7804651160402</v>
          </cell>
          <cell r="F1464" t="str">
            <v>CREATINA MONOHIDRATADA X 300 GR EXTREMO SUR</v>
          </cell>
          <cell r="H1464" t="str">
            <v>SUPLEMENTOS</v>
          </cell>
          <cell r="I1464" t="str">
            <v>DEPORTIVOS</v>
          </cell>
          <cell r="J1464">
            <v>0</v>
          </cell>
        </row>
        <row r="1465">
          <cell r="B1465">
            <v>830236</v>
          </cell>
          <cell r="C1465">
            <v>4836</v>
          </cell>
          <cell r="D1465">
            <v>7809576419390</v>
          </cell>
          <cell r="F1465" t="str">
            <v>CREATINA MONOHIDRATADA X 300 GR NUTRAPHARM</v>
          </cell>
          <cell r="H1465" t="str">
            <v>SUPLEMENTOS</v>
          </cell>
          <cell r="I1465" t="str">
            <v>DEPORTIVOS</v>
          </cell>
          <cell r="J1465">
            <v>0</v>
          </cell>
        </row>
        <row r="1466">
          <cell r="B1466">
            <v>830237</v>
          </cell>
          <cell r="C1466">
            <v>3714</v>
          </cell>
          <cell r="D1466">
            <v>659525184353</v>
          </cell>
          <cell r="F1466" t="str">
            <v>CREATINA MONOHIDRATADA X 315 GR GREEN MEDICAL</v>
          </cell>
          <cell r="H1466" t="str">
            <v>SUPLEMENTOS</v>
          </cell>
          <cell r="I1466" t="str">
            <v>DEPORTIVOS</v>
          </cell>
          <cell r="J1466">
            <v>0</v>
          </cell>
        </row>
        <row r="1467">
          <cell r="B1467">
            <v>830238</v>
          </cell>
          <cell r="C1467">
            <v>3881</v>
          </cell>
          <cell r="D1467">
            <v>5015833320466</v>
          </cell>
          <cell r="F1467" t="str">
            <v>CREIGHTONS EXF DUCHA COCONUT X 250 ML</v>
          </cell>
          <cell r="H1467" t="str">
            <v>DERMOCOSMéTICA</v>
          </cell>
          <cell r="I1467" t="str">
            <v>CUIDADO CORPORAL</v>
          </cell>
          <cell r="J1467">
            <v>0</v>
          </cell>
        </row>
        <row r="1468">
          <cell r="B1468">
            <v>830239</v>
          </cell>
          <cell r="C1468">
            <v>3018</v>
          </cell>
          <cell r="D1468">
            <v>5015833320442</v>
          </cell>
          <cell r="F1468" t="str">
            <v>CREIGHTONS EXF DUCHA VANILLA  MACAD X 250 ML</v>
          </cell>
          <cell r="H1468" t="str">
            <v>DERMOCOSMéTICA</v>
          </cell>
          <cell r="I1468" t="str">
            <v>CUIDADO CORPORAL</v>
          </cell>
          <cell r="J1468">
            <v>0</v>
          </cell>
        </row>
        <row r="1469">
          <cell r="B1469">
            <v>830240</v>
          </cell>
          <cell r="C1469">
            <v>1677</v>
          </cell>
          <cell r="D1469">
            <v>7800044000096</v>
          </cell>
          <cell r="F1469" t="str">
            <v>CREMA AZUFRADA 6% X 50 GR VALMA</v>
          </cell>
          <cell r="H1469" t="str">
            <v>MEDICAMENTOS</v>
          </cell>
          <cell r="I1469" t="str">
            <v>ANTIINFECCIOSOS</v>
          </cell>
          <cell r="J1469">
            <v>3</v>
          </cell>
        </row>
        <row r="1470">
          <cell r="B1470">
            <v>830241</v>
          </cell>
          <cell r="C1470">
            <v>2354</v>
          </cell>
          <cell r="D1470">
            <v>7896206407490</v>
          </cell>
          <cell r="F1470" t="str">
            <v>CRESTOR COM REC 10 MG X 30</v>
          </cell>
          <cell r="H1470" t="str">
            <v>MEDICAMENTOS</v>
          </cell>
          <cell r="I1470" t="str">
            <v>CARDIOVASCULAR</v>
          </cell>
          <cell r="J1470">
            <v>0</v>
          </cell>
        </row>
        <row r="1471">
          <cell r="B1471">
            <v>830242</v>
          </cell>
          <cell r="C1471">
            <v>908</v>
          </cell>
          <cell r="D1471">
            <v>7804918404119</v>
          </cell>
          <cell r="F1471" t="str">
            <v>CREVET LIGHT COM MAS 500 MG X 32</v>
          </cell>
          <cell r="H1471" t="str">
            <v>SUPLEMENTOS</v>
          </cell>
          <cell r="I1471" t="str">
            <v>VITAMINAS Y MINERALES</v>
          </cell>
          <cell r="J1471">
            <v>5</v>
          </cell>
        </row>
        <row r="1472">
          <cell r="B1472">
            <v>857869</v>
          </cell>
          <cell r="C1472">
            <v>6656</v>
          </cell>
          <cell r="D1472">
            <v>658325429190</v>
          </cell>
          <cell r="F1472" t="str">
            <v>CROMO PLUS CAP X 60 WELLPLUS</v>
          </cell>
          <cell r="H1472" t="str">
            <v>SUPLEMENTOS</v>
          </cell>
          <cell r="I1472" t="str">
            <v>VITAMINAS Y MINERALES</v>
          </cell>
          <cell r="J1472">
            <v>4</v>
          </cell>
        </row>
        <row r="1473">
          <cell r="B1473">
            <v>830243</v>
          </cell>
          <cell r="C1473">
            <v>3462</v>
          </cell>
          <cell r="D1473">
            <v>7809591402322</v>
          </cell>
          <cell r="F1473" t="str">
            <v>CRONOTAN COM 325/37,5 MG X 30</v>
          </cell>
          <cell r="H1473" t="str">
            <v>MEDICAMENTOS</v>
          </cell>
          <cell r="I1473" t="str">
            <v>ANALGESIA</v>
          </cell>
          <cell r="J1473">
            <v>0</v>
          </cell>
        </row>
        <row r="1474">
          <cell r="B1474">
            <v>830244</v>
          </cell>
          <cell r="C1474">
            <v>3819</v>
          </cell>
          <cell r="D1474">
            <v>7809591403268</v>
          </cell>
          <cell r="F1474" t="str">
            <v>CRONOTAN COM EFE 325/37,5 MG X 20</v>
          </cell>
          <cell r="H1474" t="str">
            <v>MEDICAMENTOS</v>
          </cell>
          <cell r="I1474" t="str">
            <v>ANALGESIA</v>
          </cell>
          <cell r="J1474">
            <v>0</v>
          </cell>
        </row>
        <row r="1475">
          <cell r="B1475">
            <v>830245</v>
          </cell>
          <cell r="C1475">
            <v>1678</v>
          </cell>
          <cell r="D1475">
            <v>7800070000541</v>
          </cell>
          <cell r="F1475" t="str">
            <v>CRONUS COM X 20</v>
          </cell>
          <cell r="H1475" t="str">
            <v>MEDICAMENTOS</v>
          </cell>
          <cell r="I1475" t="str">
            <v>ANALGESIA</v>
          </cell>
          <cell r="J1475">
            <v>2</v>
          </cell>
        </row>
        <row r="1476">
          <cell r="B1476">
            <v>830246</v>
          </cell>
          <cell r="C1476">
            <v>6116</v>
          </cell>
          <cell r="D1476">
            <v>7800070005102</v>
          </cell>
          <cell r="F1476" t="str">
            <v>CRONUS COM X 30</v>
          </cell>
          <cell r="H1476" t="str">
            <v>MEDICAMENTOS</v>
          </cell>
          <cell r="I1476" t="str">
            <v>ANALGESIA</v>
          </cell>
          <cell r="J1476">
            <v>0</v>
          </cell>
        </row>
        <row r="1477">
          <cell r="B1477">
            <v>830247</v>
          </cell>
          <cell r="C1477">
            <v>2711</v>
          </cell>
          <cell r="D1477">
            <v>7612412156003</v>
          </cell>
          <cell r="F1477" t="str">
            <v>CURAPROX CEP 1560 SOFT X 1</v>
          </cell>
          <cell r="H1477" t="str">
            <v>HIGIENE Y CUIDADO PERSONAL</v>
          </cell>
          <cell r="I1477" t="str">
            <v>CEPILLOS DENTALES</v>
          </cell>
          <cell r="J1477">
            <v>1</v>
          </cell>
        </row>
        <row r="1478">
          <cell r="B1478">
            <v>830248</v>
          </cell>
          <cell r="C1478">
            <v>1044</v>
          </cell>
          <cell r="D1478">
            <v>7612412435672</v>
          </cell>
          <cell r="F1478" t="str">
            <v>CURAPROX CEP 1560 SOFT X 2</v>
          </cell>
          <cell r="H1478" t="str">
            <v>HIGIENE Y CUIDADO PERSONAL</v>
          </cell>
          <cell r="I1478" t="str">
            <v>CEPILLOS DENTALES</v>
          </cell>
          <cell r="J1478">
            <v>0</v>
          </cell>
        </row>
        <row r="1479">
          <cell r="B1479">
            <v>830249</v>
          </cell>
          <cell r="C1479">
            <v>2712</v>
          </cell>
          <cell r="D1479">
            <v>7612412396003</v>
          </cell>
          <cell r="F1479" t="str">
            <v>CURAPROX CEP 3960 SUPER SOFT X 1</v>
          </cell>
          <cell r="H1479" t="str">
            <v>HIGIENE Y CUIDADO PERSONAL</v>
          </cell>
          <cell r="I1479" t="str">
            <v>CEPILLOS DENTALES</v>
          </cell>
          <cell r="J1479">
            <v>2</v>
          </cell>
        </row>
        <row r="1480">
          <cell r="B1480">
            <v>830250</v>
          </cell>
          <cell r="C1480">
            <v>1045</v>
          </cell>
          <cell r="D1480">
            <v>7612412434682</v>
          </cell>
          <cell r="F1480" t="str">
            <v>CURAPROX CEP 3960 SUPER SOFT X 2</v>
          </cell>
          <cell r="H1480" t="str">
            <v>HIGIENE Y CUIDADO PERSONAL</v>
          </cell>
          <cell r="I1480" t="str">
            <v>CEPILLOS DENTALES</v>
          </cell>
          <cell r="J1480">
            <v>0</v>
          </cell>
        </row>
        <row r="1481">
          <cell r="B1481">
            <v>830251</v>
          </cell>
          <cell r="C1481">
            <v>2713</v>
          </cell>
          <cell r="D1481">
            <v>7612412423174</v>
          </cell>
          <cell r="F1481" t="str">
            <v>CURAPROX CEP 5460 ULTRA SOFT X 1</v>
          </cell>
          <cell r="H1481" t="str">
            <v>HIGIENE Y CUIDADO PERSONAL</v>
          </cell>
          <cell r="I1481" t="str">
            <v>CEPILLOS DENTALES</v>
          </cell>
          <cell r="J1481">
            <v>1</v>
          </cell>
        </row>
        <row r="1482">
          <cell r="B1482">
            <v>830252</v>
          </cell>
          <cell r="C1482">
            <v>1046</v>
          </cell>
          <cell r="D1482">
            <v>7612412433692</v>
          </cell>
          <cell r="F1482" t="str">
            <v>CURAPROX CEP 5460 ULTRA SOFT X 2</v>
          </cell>
          <cell r="H1482" t="str">
            <v>HIGIENE Y CUIDADO PERSONAL</v>
          </cell>
          <cell r="I1482" t="str">
            <v>CEPILLOS DENTALES</v>
          </cell>
          <cell r="J1482">
            <v>0</v>
          </cell>
        </row>
        <row r="1483">
          <cell r="B1483">
            <v>830253</v>
          </cell>
          <cell r="C1483">
            <v>3699</v>
          </cell>
          <cell r="D1483">
            <v>7612412429862</v>
          </cell>
          <cell r="F1483" t="str">
            <v>CURAPROX CEP KIT DE VIAJE AMARILLO X 1</v>
          </cell>
          <cell r="H1483" t="str">
            <v>HIGIENE Y CUIDADO PERSONAL</v>
          </cell>
          <cell r="I1483" t="str">
            <v>CEPILLOS DENTALES</v>
          </cell>
          <cell r="J1483">
            <v>0</v>
          </cell>
        </row>
        <row r="1484">
          <cell r="B1484">
            <v>830254</v>
          </cell>
          <cell r="C1484">
            <v>4852</v>
          </cell>
          <cell r="D1484">
            <v>7612412429879</v>
          </cell>
          <cell r="F1484" t="str">
            <v>CURAPROX CEP KIT DE VIAJE CELESTE X 1</v>
          </cell>
          <cell r="H1484" t="str">
            <v>HIGIENE Y CUIDADO PERSONAL</v>
          </cell>
          <cell r="I1484" t="str">
            <v>CEPILLOS DENTALES</v>
          </cell>
          <cell r="J1484">
            <v>0</v>
          </cell>
        </row>
        <row r="1485">
          <cell r="B1485">
            <v>830255</v>
          </cell>
          <cell r="C1485">
            <v>6321</v>
          </cell>
          <cell r="D1485">
            <v>7612412429886</v>
          </cell>
          <cell r="F1485" t="str">
            <v>CURAPROX CEP KIT DE VIAJE LILA X 1</v>
          </cell>
          <cell r="H1485" t="str">
            <v>HIGIENE Y CUIDADO PERSONAL</v>
          </cell>
          <cell r="I1485" t="str">
            <v>CEPILLOS DENTALES</v>
          </cell>
          <cell r="J1485">
            <v>1</v>
          </cell>
        </row>
        <row r="1486">
          <cell r="B1486">
            <v>830256</v>
          </cell>
          <cell r="C1486">
            <v>4851</v>
          </cell>
          <cell r="D1486">
            <v>7612412429909</v>
          </cell>
          <cell r="F1486" t="str">
            <v>CURAPROX CEP KIT DE VIAJE ROSADO X 1</v>
          </cell>
          <cell r="H1486" t="str">
            <v>HIGIENE Y CUIDADO PERSONAL</v>
          </cell>
          <cell r="I1486" t="str">
            <v>CEPILLOS DENTALES</v>
          </cell>
          <cell r="J1486">
            <v>1</v>
          </cell>
        </row>
        <row r="1487">
          <cell r="B1487">
            <v>830257</v>
          </cell>
          <cell r="C1487">
            <v>4105</v>
          </cell>
          <cell r="D1487">
            <v>7612412422702</v>
          </cell>
          <cell r="F1487" t="str">
            <v>CURAPROX CERA PROT ORTHO WAX X 1</v>
          </cell>
          <cell r="H1487" t="str">
            <v>HIGIENE Y CUIDADO PERSONAL</v>
          </cell>
          <cell r="I1487" t="str">
            <v>ACCESORIOS DENTALES</v>
          </cell>
          <cell r="J1487">
            <v>0</v>
          </cell>
        </row>
        <row r="1488">
          <cell r="B1488">
            <v>830258</v>
          </cell>
          <cell r="C1488">
            <v>2931</v>
          </cell>
          <cell r="D1488">
            <v>7612412070002</v>
          </cell>
          <cell r="F1488" t="str">
            <v>CURAPROX CRE DEN ENZYCAL 1450 X 75 ML</v>
          </cell>
          <cell r="H1488" t="str">
            <v>HIGIENE Y CUIDADO PERSONAL</v>
          </cell>
          <cell r="I1488" t="str">
            <v>PASTAS DENTALES</v>
          </cell>
          <cell r="J1488">
            <v>0</v>
          </cell>
        </row>
        <row r="1489">
          <cell r="B1489">
            <v>830259</v>
          </cell>
          <cell r="C1489">
            <v>5835</v>
          </cell>
          <cell r="D1489">
            <v>7612412199000</v>
          </cell>
          <cell r="F1489" t="str">
            <v>CURAPROX TABLETAS REVELADORAS X 12</v>
          </cell>
          <cell r="H1489" t="str">
            <v>HIGIENE Y CUIDADO PERSONAL</v>
          </cell>
          <cell r="I1489" t="str">
            <v>ACCESORIOS HIGIENE</v>
          </cell>
          <cell r="J1489">
            <v>0</v>
          </cell>
        </row>
        <row r="1490">
          <cell r="B1490">
            <v>831554</v>
          </cell>
          <cell r="C1490">
            <v>3328</v>
          </cell>
          <cell r="D1490">
            <v>7804643008095</v>
          </cell>
          <cell r="F1490" t="str">
            <v>CURCUMA LONGA CAP X 60 KIWAY</v>
          </cell>
          <cell r="H1490" t="str">
            <v>SUPLEMENTOS</v>
          </cell>
          <cell r="I1490" t="str">
            <v>PRODUCTOS NATURALES</v>
          </cell>
          <cell r="J1490">
            <v>0</v>
          </cell>
        </row>
        <row r="1491">
          <cell r="B1491">
            <v>830260</v>
          </cell>
          <cell r="C1491">
            <v>2409</v>
          </cell>
          <cell r="D1491">
            <v>737186364946</v>
          </cell>
          <cell r="F1491" t="str">
            <v>CURCUMIN PLUS MCT SOL ORA X 150 ML WELLPLUS</v>
          </cell>
          <cell r="H1491" t="str">
            <v>SUPLEMENTOS</v>
          </cell>
          <cell r="I1491" t="str">
            <v>PRODUCTOS NATURALES</v>
          </cell>
          <cell r="J1491">
            <v>6</v>
          </cell>
        </row>
        <row r="1492">
          <cell r="B1492">
            <v>855828</v>
          </cell>
          <cell r="C1492">
            <v>6581</v>
          </cell>
          <cell r="D1492">
            <v>8780201198721</v>
          </cell>
          <cell r="F1492" t="str">
            <v>CURCUMIX BIOACTIVE CAP X 90 FNL</v>
          </cell>
          <cell r="H1492" t="str">
            <v>SUPLEMENTOS</v>
          </cell>
          <cell r="I1492" t="str">
            <v>PRODUCTOS NATURALES</v>
          </cell>
          <cell r="J1492">
            <v>5</v>
          </cell>
        </row>
        <row r="1493">
          <cell r="B1493">
            <v>830261</v>
          </cell>
          <cell r="C1493">
            <v>5118</v>
          </cell>
          <cell r="D1493">
            <v>850059630280</v>
          </cell>
          <cell r="F1493" t="str">
            <v>CURCUMIX POL 1000 MG X 20 FNL</v>
          </cell>
          <cell r="H1493" t="str">
            <v>SUPLEMENTOS</v>
          </cell>
          <cell r="I1493" t="str">
            <v>PRODUCTOS NATURALES</v>
          </cell>
          <cell r="J1493">
            <v>6</v>
          </cell>
        </row>
        <row r="1494">
          <cell r="B1494">
            <v>830262</v>
          </cell>
          <cell r="C1494">
            <v>1530</v>
          </cell>
          <cell r="D1494" t="str">
            <v>P00009</v>
          </cell>
          <cell r="F1494" t="str">
            <v>CUREBAND UD TELA MICROPOROSO 5/9 CM</v>
          </cell>
          <cell r="H1494" t="str">
            <v>DISPOSITIVOS MéDICOS</v>
          </cell>
          <cell r="I1494" t="str">
            <v>CINTAS ADHESIVAS</v>
          </cell>
          <cell r="J1494">
            <v>0</v>
          </cell>
        </row>
        <row r="1495">
          <cell r="B1495">
            <v>830263</v>
          </cell>
          <cell r="C1495">
            <v>2065</v>
          </cell>
          <cell r="D1495" t="str">
            <v>P00023</v>
          </cell>
          <cell r="F1495" t="str">
            <v>CUREBAND UD VENDITAS STD X 2</v>
          </cell>
          <cell r="H1495" t="str">
            <v>DISPOSITIVOS MéDICOS</v>
          </cell>
          <cell r="I1495" t="str">
            <v>PARCHES CURITAS</v>
          </cell>
          <cell r="J1495">
            <v>4</v>
          </cell>
        </row>
        <row r="1496">
          <cell r="B1496">
            <v>830264</v>
          </cell>
          <cell r="C1496">
            <v>1281</v>
          </cell>
          <cell r="D1496">
            <v>7702136645003</v>
          </cell>
          <cell r="F1496" t="str">
            <v>CUREBAND VENDITAS STD X 100</v>
          </cell>
          <cell r="H1496" t="str">
            <v>DISPOSITIVOS MéDICOS</v>
          </cell>
          <cell r="I1496" t="str">
            <v>PARCHES CURITAS</v>
          </cell>
          <cell r="J1496">
            <v>0</v>
          </cell>
        </row>
        <row r="1497">
          <cell r="B1497">
            <v>830265</v>
          </cell>
          <cell r="C1497">
            <v>6421</v>
          </cell>
          <cell r="D1497">
            <v>5997001367513</v>
          </cell>
          <cell r="F1497" t="str">
            <v>CURIOSIN GEL X 30 GR</v>
          </cell>
          <cell r="H1497" t="str">
            <v>DERMOCOSMéTICA</v>
          </cell>
          <cell r="I1497" t="str">
            <v>CUIDADO CORPORAL</v>
          </cell>
          <cell r="J1497">
            <v>1</v>
          </cell>
        </row>
        <row r="1498">
          <cell r="B1498">
            <v>830266</v>
          </cell>
          <cell r="C1498">
            <v>4657</v>
          </cell>
          <cell r="D1498">
            <v>7809591400045</v>
          </cell>
          <cell r="F1498" t="str">
            <v>CUTANIL PAS TOP 1% X 30 GR</v>
          </cell>
          <cell r="H1498" t="str">
            <v>MEDICAMENTOS</v>
          </cell>
          <cell r="I1498" t="str">
            <v>ANTIINFECCIOSOS</v>
          </cell>
          <cell r="J1498">
            <v>1</v>
          </cell>
        </row>
        <row r="1499">
          <cell r="B1499">
            <v>830268</v>
          </cell>
          <cell r="C1499">
            <v>4624</v>
          </cell>
          <cell r="D1499">
            <v>7800018120096</v>
          </cell>
          <cell r="F1499" t="str">
            <v>D HIPOGLOS POM X 20 GR</v>
          </cell>
          <cell r="H1499" t="str">
            <v>DERMOCOSMéTICA</v>
          </cell>
          <cell r="I1499" t="str">
            <v>CUIDADO CORPORAL</v>
          </cell>
          <cell r="J1499">
            <v>0</v>
          </cell>
        </row>
        <row r="1500">
          <cell r="B1500">
            <v>830269</v>
          </cell>
          <cell r="C1500">
            <v>1047</v>
          </cell>
          <cell r="D1500">
            <v>7800018150017</v>
          </cell>
          <cell r="F1500" t="str">
            <v>D HIPOGLOS POM X 35 GR</v>
          </cell>
          <cell r="H1500" t="str">
            <v>DERMOCOSMéTICA</v>
          </cell>
          <cell r="I1500" t="str">
            <v>CUIDADO CORPORAL</v>
          </cell>
          <cell r="J1500">
            <v>0</v>
          </cell>
        </row>
        <row r="1501">
          <cell r="B1501">
            <v>1001619</v>
          </cell>
          <cell r="C1501">
            <v>6842</v>
          </cell>
          <cell r="D1501">
            <v>7800018128221</v>
          </cell>
          <cell r="F1501" t="str">
            <v>D HIPOGLOS POM X 72 GR</v>
          </cell>
          <cell r="H1501" t="str">
            <v>DERMOCOSMéTICA</v>
          </cell>
          <cell r="I1501" t="str">
            <v>CUIDADO CORPORAL</v>
          </cell>
          <cell r="J1501">
            <v>0</v>
          </cell>
        </row>
        <row r="1502">
          <cell r="B1502">
            <v>830267</v>
          </cell>
          <cell r="C1502">
            <v>1679</v>
          </cell>
          <cell r="D1502">
            <v>7800068010187</v>
          </cell>
          <cell r="F1502" t="str">
            <v>D-HISTAPLUS COM 5 MG X 30</v>
          </cell>
          <cell r="H1502" t="str">
            <v>MEDICAMENTOS</v>
          </cell>
          <cell r="I1502" t="str">
            <v>ALERGIAS</v>
          </cell>
          <cell r="J1502">
            <v>0</v>
          </cell>
        </row>
        <row r="1503">
          <cell r="B1503">
            <v>830270</v>
          </cell>
          <cell r="C1503">
            <v>1680</v>
          </cell>
          <cell r="D1503">
            <v>7800007339799</v>
          </cell>
          <cell r="F1503" t="str">
            <v>DACAM RAPI-LENTO SUS INY 3 ML X 1</v>
          </cell>
          <cell r="H1503" t="str">
            <v>MEDICAMENTOS</v>
          </cell>
          <cell r="I1503" t="str">
            <v>CORTICOIDES</v>
          </cell>
          <cell r="J1503">
            <v>2</v>
          </cell>
        </row>
        <row r="1504">
          <cell r="B1504">
            <v>830271</v>
          </cell>
          <cell r="C1504">
            <v>3114</v>
          </cell>
          <cell r="D1504">
            <v>7804636590125</v>
          </cell>
          <cell r="F1504" t="str">
            <v>DAFLON COM REC 500 MG X 60</v>
          </cell>
          <cell r="H1504" t="str">
            <v>MEDICAMENTOS</v>
          </cell>
          <cell r="I1504" t="str">
            <v>SISTEMA CIRCULATORIO</v>
          </cell>
          <cell r="J1504">
            <v>1</v>
          </cell>
        </row>
        <row r="1505">
          <cell r="B1505">
            <v>1629892</v>
          </cell>
          <cell r="C1505">
            <v>7091</v>
          </cell>
          <cell r="D1505">
            <v>7804636590286</v>
          </cell>
          <cell r="F1505" t="str">
            <v>DAFLON SUS ORA SOBRES 1000 MG X 30</v>
          </cell>
          <cell r="H1505" t="str">
            <v>MEDICAMENTOS</v>
          </cell>
          <cell r="I1505" t="str">
            <v>SISTEMA CIRCULATORIO</v>
          </cell>
          <cell r="J1505">
            <v>-1</v>
          </cell>
        </row>
        <row r="1506">
          <cell r="B1506">
            <v>830272</v>
          </cell>
          <cell r="C1506">
            <v>1319</v>
          </cell>
          <cell r="D1506">
            <v>7730969305252</v>
          </cell>
          <cell r="F1506" t="str">
            <v>DAGOTIL COM REC 1 MG X 30</v>
          </cell>
          <cell r="H1506" t="str">
            <v>MEDICAMENTOS</v>
          </cell>
          <cell r="I1506" t="str">
            <v>SISTEMA NERVIOSO</v>
          </cell>
          <cell r="J1506">
            <v>2</v>
          </cell>
        </row>
        <row r="1507">
          <cell r="B1507">
            <v>830273</v>
          </cell>
          <cell r="C1507">
            <v>2330</v>
          </cell>
          <cell r="D1507">
            <v>7809591402049</v>
          </cell>
          <cell r="F1507" t="str">
            <v>DAHLIA 20 COM REC X 28</v>
          </cell>
          <cell r="H1507" t="str">
            <v>MEDICAMENTOS</v>
          </cell>
          <cell r="I1507" t="str">
            <v>HORMONALES</v>
          </cell>
          <cell r="J1507">
            <v>0</v>
          </cell>
        </row>
        <row r="1508">
          <cell r="B1508">
            <v>830274</v>
          </cell>
          <cell r="C1508">
            <v>2331</v>
          </cell>
          <cell r="D1508">
            <v>7809591402032</v>
          </cell>
          <cell r="F1508" t="str">
            <v>DAHLIA COM REC X 28</v>
          </cell>
          <cell r="H1508" t="str">
            <v>MEDICAMENTOS</v>
          </cell>
          <cell r="I1508" t="str">
            <v>HORMONALES</v>
          </cell>
          <cell r="J1508">
            <v>0</v>
          </cell>
        </row>
        <row r="1509">
          <cell r="B1509">
            <v>830275</v>
          </cell>
          <cell r="C1509">
            <v>5736</v>
          </cell>
          <cell r="D1509">
            <v>7809558102609</v>
          </cell>
          <cell r="F1509" t="str">
            <v>DAILY GOT STEVIA 100% X 180 ML</v>
          </cell>
          <cell r="H1509" t="str">
            <v>SUPLEMENTOS</v>
          </cell>
          <cell r="I1509" t="str">
            <v>ENDULZANTES</v>
          </cell>
          <cell r="J1509">
            <v>0</v>
          </cell>
        </row>
        <row r="1510">
          <cell r="B1510">
            <v>830276</v>
          </cell>
          <cell r="C1510">
            <v>6024</v>
          </cell>
          <cell r="D1510">
            <v>7809558101947</v>
          </cell>
          <cell r="F1510" t="str">
            <v>DAILY GOT STEVIA X 180 ML</v>
          </cell>
          <cell r="H1510" t="str">
            <v>SUPLEMENTOS</v>
          </cell>
          <cell r="I1510" t="str">
            <v>ENDULZANTES</v>
          </cell>
          <cell r="J1510">
            <v>1</v>
          </cell>
        </row>
        <row r="1511">
          <cell r="B1511">
            <v>830277</v>
          </cell>
          <cell r="C1511">
            <v>1051</v>
          </cell>
          <cell r="D1511">
            <v>7809558101725</v>
          </cell>
          <cell r="F1511" t="str">
            <v>DAILY GOT STEVIA X 270 ML</v>
          </cell>
          <cell r="H1511" t="str">
            <v>SUPLEMENTOS</v>
          </cell>
          <cell r="I1511" t="str">
            <v>ENDULZANTES</v>
          </cell>
          <cell r="J1511">
            <v>0</v>
          </cell>
        </row>
        <row r="1512">
          <cell r="B1512">
            <v>830278</v>
          </cell>
          <cell r="C1512">
            <v>1050</v>
          </cell>
          <cell r="D1512">
            <v>7809558100919</v>
          </cell>
          <cell r="F1512" t="str">
            <v>DAILY GOT SUCRALOSA X 400 ML</v>
          </cell>
          <cell r="H1512" t="str">
            <v>SUPLEMENTOS</v>
          </cell>
          <cell r="I1512" t="str">
            <v>ENDULZANTES</v>
          </cell>
          <cell r="J1512">
            <v>0</v>
          </cell>
        </row>
        <row r="1513">
          <cell r="B1513">
            <v>830279</v>
          </cell>
          <cell r="C1513">
            <v>4703</v>
          </cell>
          <cell r="D1513">
            <v>5702191009996</v>
          </cell>
          <cell r="F1513" t="str">
            <v>DAIVOBET GEL TOP X 30 GR</v>
          </cell>
          <cell r="H1513" t="str">
            <v>MEDICAMENTOS</v>
          </cell>
          <cell r="I1513" t="str">
            <v>CORTICOIDES</v>
          </cell>
          <cell r="J1513">
            <v>0</v>
          </cell>
        </row>
        <row r="1514">
          <cell r="B1514">
            <v>830280</v>
          </cell>
          <cell r="C1514">
            <v>2576</v>
          </cell>
          <cell r="D1514">
            <v>7805112000343</v>
          </cell>
          <cell r="F1514" t="str">
            <v>DAKTARIN GEL ORA 2% X 40 GR</v>
          </cell>
          <cell r="H1514" t="str">
            <v>MEDICAMENTOS</v>
          </cell>
          <cell r="I1514" t="str">
            <v>ANTIINFECCIOSOS</v>
          </cell>
          <cell r="J1514">
            <v>1</v>
          </cell>
        </row>
        <row r="1515">
          <cell r="B1515">
            <v>830281</v>
          </cell>
          <cell r="C1515">
            <v>2911</v>
          </cell>
          <cell r="D1515">
            <v>7804656600040</v>
          </cell>
          <cell r="F1515" t="str">
            <v>DALGIET COM 2 MG X 28</v>
          </cell>
          <cell r="H1515" t="str">
            <v>MEDICAMENTOS</v>
          </cell>
          <cell r="I1515" t="str">
            <v>HORMONALES</v>
          </cell>
          <cell r="J1515">
            <v>0</v>
          </cell>
        </row>
        <row r="1516">
          <cell r="B1516">
            <v>830282</v>
          </cell>
          <cell r="C1516">
            <v>1681</v>
          </cell>
          <cell r="D1516">
            <v>7800050306519</v>
          </cell>
          <cell r="F1516" t="str">
            <v>DALUN COM 20 MG X 20</v>
          </cell>
          <cell r="H1516" t="str">
            <v>MEDICAMENTOS</v>
          </cell>
          <cell r="I1516" t="str">
            <v>ALERGIAS</v>
          </cell>
          <cell r="J1516">
            <v>0</v>
          </cell>
        </row>
        <row r="1517">
          <cell r="B1517">
            <v>830283</v>
          </cell>
          <cell r="C1517">
            <v>6474</v>
          </cell>
          <cell r="D1517">
            <v>7800023000116</v>
          </cell>
          <cell r="F1517" t="str">
            <v>DAMIZEN COM REC 5 MG X 30</v>
          </cell>
          <cell r="H1517" t="str">
            <v>MEDICAMENTOS</v>
          </cell>
          <cell r="I1517" t="str">
            <v>ANALGESIA</v>
          </cell>
          <cell r="J1517">
            <v>1</v>
          </cell>
        </row>
        <row r="1518">
          <cell r="B1518">
            <v>830284</v>
          </cell>
          <cell r="C1518">
            <v>1682</v>
          </cell>
          <cell r="D1518">
            <v>7804656600057</v>
          </cell>
          <cell r="F1518" t="str">
            <v>DANIELE COM X 28</v>
          </cell>
          <cell r="H1518" t="str">
            <v>MEDICAMENTOS</v>
          </cell>
          <cell r="I1518" t="str">
            <v>HORMONALES</v>
          </cell>
          <cell r="J1518">
            <v>3</v>
          </cell>
        </row>
        <row r="1519">
          <cell r="B1519">
            <v>830285</v>
          </cell>
          <cell r="C1519">
            <v>6224</v>
          </cell>
          <cell r="D1519">
            <v>851228000835</v>
          </cell>
          <cell r="F1519" t="str">
            <v>DDROPS SOL ORA GOT 400 UI X 2,5 ML</v>
          </cell>
          <cell r="H1519" t="str">
            <v>SUPLEMENTOS</v>
          </cell>
          <cell r="I1519" t="str">
            <v>VITAMINAS Y MINERALES</v>
          </cell>
          <cell r="J1519">
            <v>1</v>
          </cell>
        </row>
        <row r="1520">
          <cell r="B1520">
            <v>830286</v>
          </cell>
          <cell r="C1520">
            <v>2329</v>
          </cell>
          <cell r="D1520">
            <v>851228000842</v>
          </cell>
          <cell r="F1520" t="str">
            <v>DDROPS SOL ORA GOT 600 UI X 2,8 ML</v>
          </cell>
          <cell r="H1520" t="str">
            <v>SUPLEMENTOS</v>
          </cell>
          <cell r="I1520" t="str">
            <v>VITAMINAS Y MINERALES</v>
          </cell>
          <cell r="J1520">
            <v>1</v>
          </cell>
        </row>
        <row r="1521">
          <cell r="B1521">
            <v>1003608</v>
          </cell>
          <cell r="C1521">
            <v>6861</v>
          </cell>
          <cell r="D1521">
            <v>7730979098052</v>
          </cell>
          <cell r="F1521" t="str">
            <v>DEBLAX CAP BLA 100.000 UI X 2</v>
          </cell>
          <cell r="H1521" t="str">
            <v>MEDICAMENTOS</v>
          </cell>
          <cell r="I1521" t="str">
            <v>VITAMINAS Y MINERALES</v>
          </cell>
          <cell r="J1521">
            <v>3</v>
          </cell>
        </row>
        <row r="1522">
          <cell r="B1522">
            <v>830287</v>
          </cell>
          <cell r="C1522">
            <v>2692</v>
          </cell>
          <cell r="D1522">
            <v>7730979098045</v>
          </cell>
          <cell r="F1522" t="str">
            <v>DEBLAX CAP BLA 2,5 MG X 1</v>
          </cell>
          <cell r="H1522" t="str">
            <v>MEDICAMENTOS</v>
          </cell>
          <cell r="I1522" t="str">
            <v>VITAMINAS Y MINERALES</v>
          </cell>
          <cell r="J1522">
            <v>1</v>
          </cell>
        </row>
        <row r="1523">
          <cell r="B1523">
            <v>830288</v>
          </cell>
          <cell r="C1523">
            <v>4640</v>
          </cell>
          <cell r="D1523">
            <v>7800026004968</v>
          </cell>
          <cell r="F1523" t="str">
            <v>DECADEX GEL TOP 5% X 30 GR</v>
          </cell>
          <cell r="H1523" t="str">
            <v>MEDICAMENTOS</v>
          </cell>
          <cell r="I1523" t="str">
            <v>ANTIINFECCIOSOS</v>
          </cell>
          <cell r="J1523">
            <v>0</v>
          </cell>
        </row>
        <row r="1524">
          <cell r="B1524">
            <v>830289</v>
          </cell>
          <cell r="C1524">
            <v>4343</v>
          </cell>
          <cell r="D1524">
            <v>8780202101065</v>
          </cell>
          <cell r="F1524" t="str">
            <v>DEFENSE MAX CAP X 90 FNL</v>
          </cell>
          <cell r="H1524" t="str">
            <v>SUPLEMENTOS</v>
          </cell>
          <cell r="I1524" t="str">
            <v>VITAMINAS Y MINERALES</v>
          </cell>
          <cell r="J1524">
            <v>0</v>
          </cell>
        </row>
        <row r="1525">
          <cell r="B1525">
            <v>830290</v>
          </cell>
          <cell r="C1525">
            <v>4111</v>
          </cell>
          <cell r="D1525">
            <v>7800028002511</v>
          </cell>
          <cell r="F1525" t="str">
            <v>DEGRALER COM REC 5 MG X 40</v>
          </cell>
          <cell r="H1525" t="str">
            <v>MEDICAMENTOS</v>
          </cell>
          <cell r="I1525" t="str">
            <v>ALERGIAS</v>
          </cell>
          <cell r="J1525">
            <v>0</v>
          </cell>
        </row>
        <row r="1526">
          <cell r="B1526">
            <v>830291</v>
          </cell>
          <cell r="C1526">
            <v>2296</v>
          </cell>
          <cell r="D1526">
            <v>7800028002290</v>
          </cell>
          <cell r="F1526" t="str">
            <v>DEGRALER FORTE 5 MG/5ML X 100 ML</v>
          </cell>
          <cell r="H1526" t="str">
            <v>MEDICAMENTOS</v>
          </cell>
          <cell r="I1526" t="str">
            <v>ALERGIAS</v>
          </cell>
          <cell r="J1526">
            <v>3</v>
          </cell>
        </row>
        <row r="1527">
          <cell r="B1527">
            <v>830292</v>
          </cell>
          <cell r="C1527">
            <v>3438</v>
          </cell>
          <cell r="D1527">
            <v>7800028001286</v>
          </cell>
          <cell r="F1527" t="str">
            <v>DEGRALER JAR 2,5 MG/5ML X 100 ML</v>
          </cell>
          <cell r="H1527" t="str">
            <v>MEDICAMENTOS</v>
          </cell>
          <cell r="I1527" t="str">
            <v>ALERGIAS</v>
          </cell>
          <cell r="J1527">
            <v>2</v>
          </cell>
        </row>
        <row r="1528">
          <cell r="B1528">
            <v>830293</v>
          </cell>
          <cell r="C1528">
            <v>3634</v>
          </cell>
          <cell r="D1528">
            <v>7800028001293</v>
          </cell>
          <cell r="F1528" t="str">
            <v>DEGRALER SOL ORA GOT 5 MG/ML X 15 ML</v>
          </cell>
          <cell r="H1528" t="str">
            <v>MEDICAMENTOS</v>
          </cell>
          <cell r="I1528" t="str">
            <v>ALERGIAS</v>
          </cell>
          <cell r="J1528">
            <v>1</v>
          </cell>
        </row>
        <row r="1529">
          <cell r="B1529">
            <v>830294</v>
          </cell>
          <cell r="C1529">
            <v>4700</v>
          </cell>
          <cell r="D1529">
            <v>1050010050655</v>
          </cell>
          <cell r="F1529" t="str">
            <v>DEL ALBA ACE MASAJE BERGAMOTA X 100 ML</v>
          </cell>
          <cell r="H1529" t="str">
            <v>DERMOCOSMéTICA</v>
          </cell>
          <cell r="I1529" t="str">
            <v>AROMATERAPIA</v>
          </cell>
          <cell r="J1529">
            <v>2</v>
          </cell>
        </row>
        <row r="1530">
          <cell r="B1530">
            <v>830295</v>
          </cell>
          <cell r="C1530">
            <v>5166</v>
          </cell>
          <cell r="D1530">
            <v>1050000550486</v>
          </cell>
          <cell r="F1530" t="str">
            <v>DEL ALBA ACE MASAJE EROS X 50 ML</v>
          </cell>
          <cell r="H1530" t="str">
            <v>DERMOCOSMéTICA</v>
          </cell>
          <cell r="I1530" t="str">
            <v>AROMATERAPIA</v>
          </cell>
          <cell r="J1530">
            <v>0</v>
          </cell>
        </row>
        <row r="1531">
          <cell r="B1531">
            <v>830296</v>
          </cell>
          <cell r="C1531">
            <v>4701</v>
          </cell>
          <cell r="D1531">
            <v>1050010050648</v>
          </cell>
          <cell r="F1531" t="str">
            <v>DEL ALBA ACE MASAJE LAVANDA X 100 ML</v>
          </cell>
          <cell r="H1531" t="str">
            <v>DERMOCOSMéTICA</v>
          </cell>
          <cell r="I1531" t="str">
            <v>AROMATERAPIA</v>
          </cell>
          <cell r="J1531">
            <v>0</v>
          </cell>
        </row>
        <row r="1532">
          <cell r="B1532">
            <v>830297</v>
          </cell>
          <cell r="C1532">
            <v>4702</v>
          </cell>
          <cell r="D1532">
            <v>1050010050679</v>
          </cell>
          <cell r="F1532" t="str">
            <v>DEL ALBA ACE MASAJE ZEN X 100 ML</v>
          </cell>
          <cell r="H1532" t="str">
            <v>DERMOCOSMéTICA</v>
          </cell>
          <cell r="I1532" t="str">
            <v>AROMATERAPIA</v>
          </cell>
          <cell r="J1532">
            <v>6</v>
          </cell>
        </row>
        <row r="1533">
          <cell r="B1533">
            <v>830298</v>
          </cell>
          <cell r="C1533">
            <v>4134</v>
          </cell>
          <cell r="D1533">
            <v>1011030060802</v>
          </cell>
          <cell r="F1533" t="str">
            <v>DEL ALBA ACOND JALEA REAL MAQUI X 300 ML</v>
          </cell>
          <cell r="H1533" t="str">
            <v>HIGIENE Y CUIDADO PERSONAL</v>
          </cell>
          <cell r="I1533" t="str">
            <v>SHAMPOO Y ACONDICIONADOR</v>
          </cell>
          <cell r="J1533">
            <v>0</v>
          </cell>
        </row>
        <row r="1534">
          <cell r="B1534">
            <v>830299</v>
          </cell>
          <cell r="C1534">
            <v>4162</v>
          </cell>
          <cell r="D1534">
            <v>1011030060727</v>
          </cell>
          <cell r="F1534" t="str">
            <v>DEL ALBA ACOND MANZANILLA X 300 ML</v>
          </cell>
          <cell r="H1534" t="str">
            <v>HIGIENE Y CUIDADO PERSONAL</v>
          </cell>
          <cell r="I1534" t="str">
            <v>SHAMPOO Y ACONDICIONADOR</v>
          </cell>
          <cell r="J1534">
            <v>3</v>
          </cell>
        </row>
        <row r="1535">
          <cell r="B1535">
            <v>830300</v>
          </cell>
          <cell r="C1535">
            <v>4160</v>
          </cell>
          <cell r="D1535">
            <v>1011030060628</v>
          </cell>
          <cell r="F1535" t="str">
            <v>DEL ALBA ACOND ORTIGA ROMERO X 300 ML</v>
          </cell>
          <cell r="H1535" t="str">
            <v>HIGIENE Y CUIDADO PERSONAL</v>
          </cell>
          <cell r="I1535" t="str">
            <v>SHAMPOO Y ACONDICIONADOR</v>
          </cell>
          <cell r="J1535">
            <v>0</v>
          </cell>
        </row>
        <row r="1536">
          <cell r="B1536">
            <v>830301</v>
          </cell>
          <cell r="C1536">
            <v>4158</v>
          </cell>
          <cell r="D1536">
            <v>1011030060529</v>
          </cell>
          <cell r="F1536" t="str">
            <v>DEL ALBA ACOND PROPOLEO MELISA X 300 ML</v>
          </cell>
          <cell r="H1536" t="str">
            <v>HIGIENE Y CUIDADO PERSONAL</v>
          </cell>
          <cell r="I1536" t="str">
            <v>SHAMPOO Y ACONDICIONADOR</v>
          </cell>
          <cell r="J1536">
            <v>2</v>
          </cell>
        </row>
        <row r="1537">
          <cell r="B1537">
            <v>830302</v>
          </cell>
          <cell r="C1537">
            <v>4156</v>
          </cell>
          <cell r="D1537">
            <v>1011030060871</v>
          </cell>
          <cell r="F1537" t="str">
            <v>DEL ALBA ACOND QUINOA TE MATCHA X 300 ML</v>
          </cell>
          <cell r="H1537" t="str">
            <v>HIGIENE Y CUIDADO PERSONAL</v>
          </cell>
          <cell r="I1537" t="str">
            <v>SHAMPOO Y ACONDICIONADOR</v>
          </cell>
          <cell r="J1537">
            <v>1</v>
          </cell>
        </row>
        <row r="1538">
          <cell r="B1538">
            <v>830303</v>
          </cell>
          <cell r="C1538">
            <v>4178</v>
          </cell>
          <cell r="D1538">
            <v>1012015050252</v>
          </cell>
          <cell r="F1538" t="str">
            <v>DEL ALBA AGU COL BERGAMOTA X 200 ML</v>
          </cell>
          <cell r="H1538" t="str">
            <v>HIGIENE Y CUIDADO PERSONAL</v>
          </cell>
          <cell r="I1538" t="str">
            <v>COLONIAS</v>
          </cell>
          <cell r="J1538">
            <v>0</v>
          </cell>
        </row>
        <row r="1539">
          <cell r="B1539">
            <v>830304</v>
          </cell>
          <cell r="C1539">
            <v>5168</v>
          </cell>
          <cell r="D1539">
            <v>1012003050714</v>
          </cell>
          <cell r="F1539" t="str">
            <v>DEL ALBA AGU COL BERGAMOTA X 30 ML</v>
          </cell>
          <cell r="H1539" t="str">
            <v>DERMOCOSMéTICA</v>
          </cell>
          <cell r="I1539" t="str">
            <v>AROMATERAPIA</v>
          </cell>
          <cell r="J1539">
            <v>0</v>
          </cell>
        </row>
        <row r="1540">
          <cell r="B1540">
            <v>830305</v>
          </cell>
          <cell r="C1540">
            <v>2624</v>
          </cell>
          <cell r="D1540">
            <v>1012010050264</v>
          </cell>
          <cell r="F1540" t="str">
            <v>DEL ALBA AGU COL PADME X 200 ML</v>
          </cell>
          <cell r="H1540" t="str">
            <v>HIGIENE Y CUIDADO PERSONAL</v>
          </cell>
          <cell r="I1540" t="str">
            <v>COLONIAS</v>
          </cell>
          <cell r="J1540">
            <v>5</v>
          </cell>
        </row>
        <row r="1541">
          <cell r="B1541">
            <v>830306</v>
          </cell>
          <cell r="C1541">
            <v>5167</v>
          </cell>
          <cell r="D1541">
            <v>1012003050721</v>
          </cell>
          <cell r="F1541" t="str">
            <v>DEL ALBA AGU COL PADME X 30 ML</v>
          </cell>
          <cell r="H1541" t="str">
            <v>DERMOCOSMéTICA</v>
          </cell>
          <cell r="I1541" t="str">
            <v>AROMATERAPIA</v>
          </cell>
          <cell r="J1541">
            <v>0</v>
          </cell>
        </row>
        <row r="1542">
          <cell r="B1542">
            <v>830307</v>
          </cell>
          <cell r="C1542">
            <v>2625</v>
          </cell>
          <cell r="D1542">
            <v>1050015050445</v>
          </cell>
          <cell r="F1542" t="str">
            <v>DEL ALBA AGU COL ZEN X 200 ML</v>
          </cell>
          <cell r="H1542" t="str">
            <v>HIGIENE Y CUIDADO PERSONAL</v>
          </cell>
          <cell r="I1542" t="str">
            <v>COLONIAS</v>
          </cell>
          <cell r="J1542">
            <v>0</v>
          </cell>
        </row>
        <row r="1543">
          <cell r="B1543">
            <v>830308</v>
          </cell>
          <cell r="C1543">
            <v>5169</v>
          </cell>
          <cell r="D1543">
            <v>1012003050738</v>
          </cell>
          <cell r="F1543" t="str">
            <v>DEL ALBA AGU COL ZEN X 30 ML</v>
          </cell>
          <cell r="H1543" t="str">
            <v>DERMOCOSMéTICA</v>
          </cell>
          <cell r="I1543" t="str">
            <v>AROMATERAPIA</v>
          </cell>
          <cell r="J1543">
            <v>0</v>
          </cell>
        </row>
        <row r="1544">
          <cell r="B1544">
            <v>830309</v>
          </cell>
          <cell r="C1544">
            <v>1503</v>
          </cell>
          <cell r="D1544">
            <v>1004050040237</v>
          </cell>
          <cell r="F1544" t="str">
            <v>DEL ALBA COMPLEJO DETOX STEVIA X 500 ML</v>
          </cell>
          <cell r="H1544" t="str">
            <v>SUPLEMENTOS</v>
          </cell>
          <cell r="I1544" t="str">
            <v>PRODUCTOS NATURALES</v>
          </cell>
          <cell r="J1544">
            <v>0</v>
          </cell>
        </row>
        <row r="1545">
          <cell r="B1545">
            <v>830310</v>
          </cell>
          <cell r="C1545">
            <v>1506</v>
          </cell>
          <cell r="D1545">
            <v>1011025060060</v>
          </cell>
          <cell r="F1545" t="str">
            <v>DEL ALBA CRE ANTIESTRIAS X 250 GR</v>
          </cell>
          <cell r="H1545" t="str">
            <v>DERMOCOSMéTICA</v>
          </cell>
          <cell r="I1545" t="str">
            <v>CUIDADO CORPORAL</v>
          </cell>
          <cell r="J1545">
            <v>0</v>
          </cell>
        </row>
        <row r="1546">
          <cell r="B1546">
            <v>830311</v>
          </cell>
          <cell r="C1546">
            <v>3523</v>
          </cell>
          <cell r="D1546">
            <v>1011005060042</v>
          </cell>
          <cell r="F1546" t="str">
            <v>DEL ALBA CRE CALMANTE BEBE X 50 ML</v>
          </cell>
          <cell r="H1546" t="str">
            <v>DERMOCOSMéTICA</v>
          </cell>
          <cell r="I1546" t="str">
            <v>CUIDADO CORPORAL</v>
          </cell>
          <cell r="J1546">
            <v>0</v>
          </cell>
        </row>
        <row r="1547">
          <cell r="B1547">
            <v>830312</v>
          </cell>
          <cell r="C1547">
            <v>3521</v>
          </cell>
          <cell r="D1547">
            <v>1011003060501</v>
          </cell>
          <cell r="F1547" t="str">
            <v>DEL ALBA CRE FACIAL JALEA REAL - ALOE X 50 ML</v>
          </cell>
          <cell r="H1547" t="str">
            <v>DERMOCOSMéTICA</v>
          </cell>
          <cell r="I1547" t="str">
            <v>CUIDADO FACIAL</v>
          </cell>
          <cell r="J1547">
            <v>6</v>
          </cell>
        </row>
        <row r="1548">
          <cell r="B1548">
            <v>830313</v>
          </cell>
          <cell r="C1548">
            <v>1446</v>
          </cell>
          <cell r="D1548">
            <v>1011003060488</v>
          </cell>
          <cell r="F1548" t="str">
            <v>DEL ALBA CRE FACIAL JALEA REAL X 35 ML</v>
          </cell>
          <cell r="H1548" t="str">
            <v>DERMOCOSMéTICA</v>
          </cell>
          <cell r="I1548" t="str">
            <v>CUIDADO FACIAL</v>
          </cell>
          <cell r="J1548">
            <v>0</v>
          </cell>
        </row>
        <row r="1549">
          <cell r="B1549">
            <v>830314</v>
          </cell>
          <cell r="C1549">
            <v>1447</v>
          </cell>
          <cell r="D1549">
            <v>1011003560490</v>
          </cell>
          <cell r="F1549" t="str">
            <v>DEL ALBA CRE FACIAL LUZ DEL ALBA X 35 ML</v>
          </cell>
          <cell r="H1549" t="str">
            <v>DERMOCOSMéTICA</v>
          </cell>
          <cell r="I1549" t="str">
            <v>CUIDADO FACIAL</v>
          </cell>
          <cell r="J1549">
            <v>2</v>
          </cell>
        </row>
        <row r="1550">
          <cell r="B1550">
            <v>830315</v>
          </cell>
          <cell r="C1550">
            <v>1445</v>
          </cell>
          <cell r="D1550">
            <v>1011003060471</v>
          </cell>
          <cell r="F1550" t="str">
            <v>DEL ALBA CRE FACIAL PROP MAT X 35 ML</v>
          </cell>
          <cell r="H1550" t="str">
            <v>DERMOCOSMéTICA</v>
          </cell>
          <cell r="I1550" t="str">
            <v>CUIDADO FACIAL</v>
          </cell>
          <cell r="J1550">
            <v>3</v>
          </cell>
        </row>
        <row r="1551">
          <cell r="B1551">
            <v>830316</v>
          </cell>
          <cell r="C1551">
            <v>1444</v>
          </cell>
          <cell r="D1551">
            <v>1011003060464</v>
          </cell>
          <cell r="F1551" t="str">
            <v>DEL ALBA CRE FACIAL ROSA CARACOL PROP X 35 ML</v>
          </cell>
          <cell r="H1551" t="str">
            <v>DERMOCOSMéTICA</v>
          </cell>
          <cell r="I1551" t="str">
            <v>CUIDADO FACIAL</v>
          </cell>
          <cell r="J1551">
            <v>0</v>
          </cell>
        </row>
        <row r="1552">
          <cell r="B1552">
            <v>830317</v>
          </cell>
          <cell r="C1552">
            <v>2626</v>
          </cell>
          <cell r="D1552">
            <v>1011005060882</v>
          </cell>
          <cell r="F1552" t="str">
            <v>DEL ALBA CRE MANOS QUINOA TE MAT X 50 ML</v>
          </cell>
          <cell r="H1552" t="str">
            <v>DERMOCOSMéTICA</v>
          </cell>
          <cell r="I1552" t="str">
            <v>CREMA MANOS</v>
          </cell>
          <cell r="J1552">
            <v>0</v>
          </cell>
        </row>
        <row r="1553">
          <cell r="B1553">
            <v>830318</v>
          </cell>
          <cell r="C1553">
            <v>1505</v>
          </cell>
          <cell r="D1553">
            <v>1011009060840</v>
          </cell>
          <cell r="F1553" t="str">
            <v>DEL ALBA CRE PAÑAL MATICO X 90 GR</v>
          </cell>
          <cell r="H1553" t="str">
            <v>DERMOCOSMéTICA</v>
          </cell>
          <cell r="I1553" t="str">
            <v>CUIDADO CORPORAL</v>
          </cell>
          <cell r="J1553">
            <v>0</v>
          </cell>
        </row>
        <row r="1554">
          <cell r="B1554">
            <v>830319</v>
          </cell>
          <cell r="C1554">
            <v>4731</v>
          </cell>
          <cell r="D1554">
            <v>1010015070201</v>
          </cell>
          <cell r="F1554" t="str">
            <v>DEL ALBA ESP LIM FAC HUMEC X 150 ML</v>
          </cell>
          <cell r="H1554" t="str">
            <v>DERMOCOSMéTICA</v>
          </cell>
          <cell r="I1554" t="str">
            <v>CUIDADO FACIAL</v>
          </cell>
          <cell r="J1554">
            <v>0</v>
          </cell>
        </row>
        <row r="1555">
          <cell r="B1555">
            <v>830320</v>
          </cell>
          <cell r="C1555">
            <v>4732</v>
          </cell>
          <cell r="D1555">
            <v>1010015070218</v>
          </cell>
          <cell r="F1555" t="str">
            <v>DEL ALBA ESP LIM FAC PIEL GRASA X 150 ML</v>
          </cell>
          <cell r="H1555" t="str">
            <v>DERMOCOSMéTICA</v>
          </cell>
          <cell r="I1555" t="str">
            <v>CUIDADO FACIAL</v>
          </cell>
          <cell r="J1555">
            <v>0</v>
          </cell>
        </row>
        <row r="1556">
          <cell r="B1556">
            <v>830321</v>
          </cell>
          <cell r="C1556">
            <v>1504</v>
          </cell>
          <cell r="D1556">
            <v>1011030060826</v>
          </cell>
          <cell r="F1556" t="str">
            <v>DEL ALBA GEL HID ALOE VERA X 250 ML</v>
          </cell>
          <cell r="H1556" t="str">
            <v>DERMOCOSMéTICA</v>
          </cell>
          <cell r="I1556" t="str">
            <v>CUIDADO CORPORAL</v>
          </cell>
          <cell r="J1556">
            <v>-1</v>
          </cell>
        </row>
        <row r="1557">
          <cell r="B1557">
            <v>830322</v>
          </cell>
          <cell r="C1557">
            <v>1536</v>
          </cell>
          <cell r="D1557">
            <v>1005100030420</v>
          </cell>
          <cell r="F1557" t="str">
            <v>DEL ALBA GEL PURO ALOE VERA ARAND MAQ X 1000 ML</v>
          </cell>
          <cell r="H1557" t="str">
            <v>SUPLEMENTOS</v>
          </cell>
          <cell r="I1557" t="str">
            <v>PRODUCTOS NATURALES</v>
          </cell>
          <cell r="J1557">
            <v>1</v>
          </cell>
        </row>
        <row r="1558">
          <cell r="B1558">
            <v>830323</v>
          </cell>
          <cell r="C1558">
            <v>2616</v>
          </cell>
          <cell r="D1558">
            <v>1005050030525</v>
          </cell>
          <cell r="F1558" t="str">
            <v>DEL ALBA GEL PURO ALOE VERA ARAND MAQ X 500 ML</v>
          </cell>
          <cell r="H1558" t="str">
            <v>SUPLEMENTOS</v>
          </cell>
          <cell r="I1558" t="str">
            <v>PRODUCTOS NATURALES</v>
          </cell>
          <cell r="J1558">
            <v>3</v>
          </cell>
        </row>
        <row r="1559">
          <cell r="B1559">
            <v>830324</v>
          </cell>
          <cell r="C1559">
            <v>3519</v>
          </cell>
          <cell r="D1559">
            <v>1004100030553</v>
          </cell>
          <cell r="F1559" t="str">
            <v>DEL ALBA GEL PURO ALOE VERA HIERB NAT X 1000 ML</v>
          </cell>
          <cell r="H1559" t="str">
            <v>SUPLEMENTOS</v>
          </cell>
          <cell r="I1559" t="str">
            <v>PRODUCTOS NATURALES</v>
          </cell>
          <cell r="J1559">
            <v>8</v>
          </cell>
        </row>
        <row r="1560">
          <cell r="B1560">
            <v>830325</v>
          </cell>
          <cell r="C1560">
            <v>2617</v>
          </cell>
          <cell r="D1560">
            <v>1004050030542</v>
          </cell>
          <cell r="F1560" t="str">
            <v>DEL ALBA GEL PURO ALOE VERA HIERB NAT X 500 ML</v>
          </cell>
          <cell r="H1560" t="str">
            <v>SUPLEMENTOS</v>
          </cell>
          <cell r="I1560" t="str">
            <v>PRODUCTOS NATURALES</v>
          </cell>
          <cell r="J1560">
            <v>4</v>
          </cell>
        </row>
        <row r="1561">
          <cell r="B1561">
            <v>830326</v>
          </cell>
          <cell r="C1561">
            <v>1535</v>
          </cell>
          <cell r="D1561">
            <v>1005100030413</v>
          </cell>
          <cell r="F1561" t="str">
            <v>DEL ALBA GEL PURO ALOE VERA X 1000 ML</v>
          </cell>
          <cell r="H1561" t="str">
            <v>SUPLEMENTOS</v>
          </cell>
          <cell r="I1561" t="str">
            <v>PRODUCTOS NATURALES</v>
          </cell>
          <cell r="J1561">
            <v>6</v>
          </cell>
        </row>
        <row r="1562">
          <cell r="B1562">
            <v>830327</v>
          </cell>
          <cell r="C1562">
            <v>4154</v>
          </cell>
          <cell r="D1562">
            <v>1005050030518</v>
          </cell>
          <cell r="F1562" t="str">
            <v>DEL ALBA GEL PURO ALOE VERA X 500 ML</v>
          </cell>
          <cell r="H1562" t="str">
            <v>SUPLEMENTOS</v>
          </cell>
          <cell r="I1562" t="str">
            <v>PRODUCTOS NATURALES</v>
          </cell>
          <cell r="J1562">
            <v>4</v>
          </cell>
        </row>
        <row r="1563">
          <cell r="B1563">
            <v>830328</v>
          </cell>
          <cell r="C1563">
            <v>3524</v>
          </cell>
          <cell r="D1563">
            <v>1011025060053</v>
          </cell>
          <cell r="F1563" t="str">
            <v>DEL ALBA LOC NUTRITIVA BEBE X 250 ML</v>
          </cell>
          <cell r="H1563" t="str">
            <v>DERMOCOSMéTICA</v>
          </cell>
          <cell r="I1563" t="str">
            <v>CUIDADO CORPORAL</v>
          </cell>
          <cell r="J1563">
            <v>0</v>
          </cell>
        </row>
        <row r="1564">
          <cell r="B1564">
            <v>830329</v>
          </cell>
          <cell r="C1564">
            <v>1507</v>
          </cell>
          <cell r="D1564">
            <v>1011025060084</v>
          </cell>
          <cell r="F1564" t="str">
            <v>DEL ALBA MASC CAP JALEA REAL MAQUI X 250 GR</v>
          </cell>
          <cell r="H1564" t="str">
            <v>HIGIENE Y CUIDADO PERSONAL</v>
          </cell>
          <cell r="I1564" t="str">
            <v>CUIDADO CAPILAR</v>
          </cell>
          <cell r="J1564">
            <v>0</v>
          </cell>
        </row>
        <row r="1565">
          <cell r="B1565">
            <v>830330</v>
          </cell>
          <cell r="C1565">
            <v>2623</v>
          </cell>
          <cell r="D1565">
            <v>1050000550509</v>
          </cell>
          <cell r="F1565" t="str">
            <v>DEL ALBA OLEO GOT BOSQUE X 5 ML</v>
          </cell>
          <cell r="H1565" t="str">
            <v>DERMOCOSMéTICA</v>
          </cell>
          <cell r="I1565" t="str">
            <v>AROMATERAPIA</v>
          </cell>
          <cell r="J1565">
            <v>3</v>
          </cell>
        </row>
        <row r="1566">
          <cell r="B1566">
            <v>830331</v>
          </cell>
          <cell r="C1566">
            <v>5936</v>
          </cell>
          <cell r="D1566">
            <v>1050000550332</v>
          </cell>
          <cell r="F1566" t="str">
            <v>DEL ALBA OLEO GOT EUCALYPTUS X 5 ML</v>
          </cell>
          <cell r="H1566" t="str">
            <v>DERMOCOSMéTICA</v>
          </cell>
          <cell r="I1566" t="str">
            <v>AROMATERAPIA</v>
          </cell>
          <cell r="J1566">
            <v>2</v>
          </cell>
        </row>
        <row r="1567">
          <cell r="B1567">
            <v>830332</v>
          </cell>
          <cell r="C1567">
            <v>5934</v>
          </cell>
          <cell r="D1567">
            <v>1050000550561</v>
          </cell>
          <cell r="F1567" t="str">
            <v>DEL ALBA OLEO GOT FOCUS X 5 ML</v>
          </cell>
          <cell r="H1567" t="str">
            <v>DERMOCOSMéTICA</v>
          </cell>
          <cell r="I1567" t="str">
            <v>AROMATERAPIA</v>
          </cell>
          <cell r="J1567">
            <v>3</v>
          </cell>
        </row>
        <row r="1568">
          <cell r="B1568">
            <v>830333</v>
          </cell>
          <cell r="C1568">
            <v>5655</v>
          </cell>
          <cell r="D1568">
            <v>1050000550554</v>
          </cell>
          <cell r="F1568" t="str">
            <v>DEL ALBA OLEO GOT MORFEO X 5 ML</v>
          </cell>
          <cell r="H1568" t="str">
            <v>DERMOCOSMéTICA</v>
          </cell>
          <cell r="I1568" t="str">
            <v>AROMATERAPIA</v>
          </cell>
          <cell r="J1568">
            <v>2</v>
          </cell>
        </row>
        <row r="1569">
          <cell r="B1569">
            <v>830334</v>
          </cell>
          <cell r="C1569">
            <v>5935</v>
          </cell>
          <cell r="D1569">
            <v>1050000550523</v>
          </cell>
          <cell r="F1569" t="str">
            <v>DEL ALBA OLEO GOT PRANA X 5 ML</v>
          </cell>
          <cell r="H1569" t="str">
            <v>DERMOCOSMéTICA</v>
          </cell>
          <cell r="I1569" t="str">
            <v>AROMATERAPIA</v>
          </cell>
          <cell r="J1569">
            <v>2</v>
          </cell>
        </row>
        <row r="1570">
          <cell r="B1570">
            <v>830335</v>
          </cell>
          <cell r="C1570">
            <v>4153</v>
          </cell>
          <cell r="D1570">
            <v>1050000550516</v>
          </cell>
          <cell r="F1570" t="str">
            <v>DEL ALBA OLEO GOT ZEN X 5 ML</v>
          </cell>
          <cell r="H1570" t="str">
            <v>DERMOCOSMéTICA</v>
          </cell>
          <cell r="I1570" t="str">
            <v>AROMATERAPIA</v>
          </cell>
          <cell r="J1570">
            <v>0</v>
          </cell>
        </row>
        <row r="1571">
          <cell r="B1571">
            <v>830336</v>
          </cell>
          <cell r="C1571">
            <v>2621</v>
          </cell>
          <cell r="D1571">
            <v>1012000560193</v>
          </cell>
          <cell r="F1571" t="str">
            <v>DEL ALBA OLEO ROLL CHI X 5 ML</v>
          </cell>
          <cell r="H1571" t="str">
            <v>DERMOCOSMéTICA</v>
          </cell>
          <cell r="I1571" t="str">
            <v>AROMATERAPIA</v>
          </cell>
          <cell r="J1571">
            <v>2</v>
          </cell>
        </row>
        <row r="1572">
          <cell r="B1572">
            <v>830337</v>
          </cell>
          <cell r="C1572">
            <v>2619</v>
          </cell>
          <cell r="D1572">
            <v>1012000560209</v>
          </cell>
          <cell r="F1572" t="str">
            <v>DEL ALBA OLEO ROLL CONCENTRACION X 5 ML</v>
          </cell>
          <cell r="H1572" t="str">
            <v>DERMOCOSMéTICA</v>
          </cell>
          <cell r="I1572" t="str">
            <v>AROMATERAPIA</v>
          </cell>
          <cell r="J1572">
            <v>3</v>
          </cell>
        </row>
        <row r="1573">
          <cell r="B1573">
            <v>830338</v>
          </cell>
          <cell r="C1573">
            <v>2622</v>
          </cell>
          <cell r="D1573">
            <v>1050000550301</v>
          </cell>
          <cell r="F1573" t="str">
            <v>DEL ALBA OLEO ROLL EROS X 5 ML</v>
          </cell>
          <cell r="H1573" t="str">
            <v>DERMOCOSMéTICA</v>
          </cell>
          <cell r="I1573" t="str">
            <v>AROMATERAPIA</v>
          </cell>
          <cell r="J1573">
            <v>0</v>
          </cell>
        </row>
        <row r="1574">
          <cell r="B1574">
            <v>830339</v>
          </cell>
          <cell r="C1574">
            <v>2620</v>
          </cell>
          <cell r="D1574">
            <v>1012000560186</v>
          </cell>
          <cell r="F1574" t="str">
            <v>DEL ALBA OLEO ROLL MORFEO X 5 ML</v>
          </cell>
          <cell r="H1574" t="str">
            <v>DERMOCOSMéTICA</v>
          </cell>
          <cell r="I1574" t="str">
            <v>AROMATERAPIA</v>
          </cell>
          <cell r="J1574">
            <v>1</v>
          </cell>
        </row>
        <row r="1575">
          <cell r="B1575">
            <v>830340</v>
          </cell>
          <cell r="C1575">
            <v>2618</v>
          </cell>
          <cell r="D1575">
            <v>1012000560179</v>
          </cell>
          <cell r="F1575" t="str">
            <v>DEL ALBA OLEO ROLL PRANA X 5 ML</v>
          </cell>
          <cell r="H1575" t="str">
            <v>DERMOCOSMéTICA</v>
          </cell>
          <cell r="I1575" t="str">
            <v>AROMATERAPIA</v>
          </cell>
          <cell r="J1575">
            <v>1</v>
          </cell>
        </row>
        <row r="1576">
          <cell r="B1576">
            <v>830341</v>
          </cell>
          <cell r="C1576">
            <v>3520</v>
          </cell>
          <cell r="D1576">
            <v>1012000560162</v>
          </cell>
          <cell r="F1576" t="str">
            <v>DEL ALBA OLEO ROLL ZEN X 5 ML</v>
          </cell>
          <cell r="H1576" t="str">
            <v>DERMOCOSMéTICA</v>
          </cell>
          <cell r="I1576" t="str">
            <v>AROMATERAPIA</v>
          </cell>
          <cell r="J1576">
            <v>1</v>
          </cell>
        </row>
        <row r="1577">
          <cell r="B1577">
            <v>830342</v>
          </cell>
          <cell r="C1577">
            <v>1448</v>
          </cell>
          <cell r="D1577">
            <v>1011001560751</v>
          </cell>
          <cell r="F1577" t="str">
            <v>DEL ALBA SERUM BOTANICO X 35 ML</v>
          </cell>
          <cell r="H1577" t="str">
            <v>DERMOCOSMéTICA</v>
          </cell>
          <cell r="I1577" t="str">
            <v>CUIDADO FACIAL</v>
          </cell>
          <cell r="J1577">
            <v>0</v>
          </cell>
        </row>
        <row r="1578">
          <cell r="B1578">
            <v>830343</v>
          </cell>
          <cell r="C1578">
            <v>3522</v>
          </cell>
          <cell r="D1578">
            <v>1011025060039</v>
          </cell>
          <cell r="F1578" t="str">
            <v>DEL ALBA SHA BEBE X 250 ML</v>
          </cell>
          <cell r="H1578" t="str">
            <v>HIGIENE Y CUIDADO PERSONAL</v>
          </cell>
          <cell r="I1578" t="str">
            <v>SHAMPOO Y ACONDICIONADOR</v>
          </cell>
          <cell r="J1578">
            <v>0</v>
          </cell>
        </row>
        <row r="1579">
          <cell r="B1579">
            <v>830344</v>
          </cell>
          <cell r="C1579">
            <v>3759</v>
          </cell>
          <cell r="D1579">
            <v>1011030060796</v>
          </cell>
          <cell r="F1579" t="str">
            <v>DEL ALBA SHA JALEA REAL MAQUI X 300 ML</v>
          </cell>
          <cell r="H1579" t="str">
            <v>HIGIENE Y CUIDADO PERSONAL</v>
          </cell>
          <cell r="I1579" t="str">
            <v>SHAMPOO Y ACONDICIONADOR</v>
          </cell>
          <cell r="J1579">
            <v>0</v>
          </cell>
        </row>
        <row r="1580">
          <cell r="B1580">
            <v>830345</v>
          </cell>
          <cell r="C1580">
            <v>4161</v>
          </cell>
          <cell r="D1580">
            <v>1011030060710</v>
          </cell>
          <cell r="F1580" t="str">
            <v>DEL ALBA SHA MANZANILLA X 300 ML</v>
          </cell>
          <cell r="H1580" t="str">
            <v>HIGIENE Y CUIDADO PERSONAL</v>
          </cell>
          <cell r="I1580" t="str">
            <v>SHAMPOO Y ACONDICIONADOR</v>
          </cell>
          <cell r="J1580">
            <v>3</v>
          </cell>
        </row>
        <row r="1581">
          <cell r="B1581">
            <v>830346</v>
          </cell>
          <cell r="C1581">
            <v>4159</v>
          </cell>
          <cell r="D1581">
            <v>1011030060611</v>
          </cell>
          <cell r="F1581" t="str">
            <v>DEL ALBA SHA ORTIGA ROMERO X 300 ML</v>
          </cell>
          <cell r="H1581" t="str">
            <v>HIGIENE Y CUIDADO PERSONAL</v>
          </cell>
          <cell r="I1581" t="str">
            <v>SHAMPOO Y ACONDICIONADOR</v>
          </cell>
          <cell r="J1581">
            <v>0</v>
          </cell>
        </row>
        <row r="1582">
          <cell r="B1582">
            <v>830347</v>
          </cell>
          <cell r="C1582">
            <v>4157</v>
          </cell>
          <cell r="D1582">
            <v>1011030060512</v>
          </cell>
          <cell r="F1582" t="str">
            <v>DEL ALBA SHA PROPOLEO MELISA X 300 ML</v>
          </cell>
          <cell r="H1582" t="str">
            <v>HIGIENE Y CUIDADO PERSONAL</v>
          </cell>
          <cell r="I1582" t="str">
            <v>SHAMPOO Y ACONDICIONADOR</v>
          </cell>
          <cell r="J1582">
            <v>2</v>
          </cell>
        </row>
        <row r="1583">
          <cell r="B1583">
            <v>830348</v>
          </cell>
          <cell r="C1583">
            <v>4155</v>
          </cell>
          <cell r="D1583">
            <v>1011030060895</v>
          </cell>
          <cell r="F1583" t="str">
            <v>DEL ALBA SHA QUINOA TE MATCHA X 300 ML</v>
          </cell>
          <cell r="H1583" t="str">
            <v>HIGIENE Y CUIDADO PERSONAL</v>
          </cell>
          <cell r="I1583" t="str">
            <v>SHAMPOO Y ACONDICIONADOR</v>
          </cell>
          <cell r="J1583">
            <v>0</v>
          </cell>
        </row>
        <row r="1584">
          <cell r="B1584">
            <v>830349</v>
          </cell>
          <cell r="C1584">
            <v>1537</v>
          </cell>
          <cell r="D1584">
            <v>1011100060916</v>
          </cell>
          <cell r="F1584" t="str">
            <v>DEL ALBA SHA RECARGA ORTIGA ROMERO X 1000 ML</v>
          </cell>
          <cell r="H1584" t="str">
            <v>HIGIENE Y CUIDADO PERSONAL</v>
          </cell>
          <cell r="I1584" t="str">
            <v>SHAMPOO Y ACONDICIONADOR</v>
          </cell>
          <cell r="J1584">
            <v>0</v>
          </cell>
        </row>
        <row r="1585">
          <cell r="B1585">
            <v>830350</v>
          </cell>
          <cell r="C1585">
            <v>4730</v>
          </cell>
          <cell r="D1585">
            <v>1010015010184</v>
          </cell>
          <cell r="F1585" t="str">
            <v>DEL ALBA STEVIA LIQUIDA X 150 ML</v>
          </cell>
          <cell r="H1585" t="str">
            <v>SUPLEMENTOS</v>
          </cell>
          <cell r="I1585" t="str">
            <v>ENDULZANTES</v>
          </cell>
          <cell r="J1585">
            <v>0</v>
          </cell>
        </row>
        <row r="1586">
          <cell r="B1586">
            <v>830351</v>
          </cell>
          <cell r="C1586">
            <v>4171</v>
          </cell>
          <cell r="D1586">
            <v>1010017010229</v>
          </cell>
          <cell r="F1586" t="str">
            <v>DEL ALBA STEVIA LIQUIDA X 170 ML</v>
          </cell>
          <cell r="H1586" t="str">
            <v>SUPLEMENTOS</v>
          </cell>
          <cell r="I1586" t="str">
            <v>ENDULZANTES</v>
          </cell>
          <cell r="J1586">
            <v>0</v>
          </cell>
        </row>
        <row r="1587">
          <cell r="B1587">
            <v>830352</v>
          </cell>
          <cell r="C1587">
            <v>4179</v>
          </cell>
          <cell r="D1587">
            <v>1001005010154</v>
          </cell>
          <cell r="F1587" t="str">
            <v>DEL ALBA STEVIA POLVO X 50 GR</v>
          </cell>
          <cell r="H1587" t="str">
            <v>SUPLEMENTOS</v>
          </cell>
          <cell r="I1587" t="str">
            <v>ENDULZANTES</v>
          </cell>
          <cell r="J1587">
            <v>0</v>
          </cell>
        </row>
        <row r="1588">
          <cell r="B1588">
            <v>830353</v>
          </cell>
          <cell r="C1588">
            <v>4054</v>
          </cell>
          <cell r="D1588">
            <v>7809591402933</v>
          </cell>
          <cell r="F1588" t="str">
            <v>DELTIUS SOL ORA 100.000 UI X 4</v>
          </cell>
          <cell r="H1588" t="str">
            <v>MEDICAMENTOS</v>
          </cell>
          <cell r="I1588" t="str">
            <v>VITAMINAS Y MINERALES</v>
          </cell>
          <cell r="J1588">
            <v>0</v>
          </cell>
        </row>
        <row r="1589">
          <cell r="B1589">
            <v>830354</v>
          </cell>
          <cell r="C1589">
            <v>3203</v>
          </cell>
          <cell r="D1589">
            <v>7809591403237</v>
          </cell>
          <cell r="F1589" t="str">
            <v>DELTIUS SOL ORA 50000 UI X 4</v>
          </cell>
          <cell r="H1589" t="str">
            <v>MEDICAMENTOS</v>
          </cell>
          <cell r="I1589" t="str">
            <v>VITAMINAS Y MINERALES</v>
          </cell>
          <cell r="J1589">
            <v>2</v>
          </cell>
        </row>
        <row r="1590">
          <cell r="B1590">
            <v>830355</v>
          </cell>
          <cell r="C1590">
            <v>5086</v>
          </cell>
          <cell r="D1590">
            <v>7898185410096</v>
          </cell>
          <cell r="F1590" t="str">
            <v>DENTALCLEAN CEP SOFT VIAJE X 1</v>
          </cell>
          <cell r="H1590" t="str">
            <v>HIGIENE Y CUIDADO PERSONAL</v>
          </cell>
          <cell r="I1590" t="str">
            <v>CEPILLOS DENTALES</v>
          </cell>
          <cell r="J1590">
            <v>4</v>
          </cell>
        </row>
        <row r="1591">
          <cell r="B1591">
            <v>830356</v>
          </cell>
          <cell r="C1591">
            <v>1054</v>
          </cell>
          <cell r="D1591">
            <v>7804925543283</v>
          </cell>
          <cell r="F1591" t="str">
            <v>DENTO CEP PLUS DURO X 2</v>
          </cell>
          <cell r="H1591" t="str">
            <v>HIGIENE Y CUIDADO PERSONAL</v>
          </cell>
          <cell r="I1591" t="str">
            <v>CEPILLOS DENTALES</v>
          </cell>
          <cell r="J1591">
            <v>0</v>
          </cell>
        </row>
        <row r="1592">
          <cell r="B1592">
            <v>830357</v>
          </cell>
          <cell r="C1592">
            <v>2391</v>
          </cell>
          <cell r="D1592">
            <v>7804925543290</v>
          </cell>
          <cell r="F1592" t="str">
            <v>DENTO CEP PLUS MEDIANO X 2</v>
          </cell>
          <cell r="H1592" t="str">
            <v>HIGIENE Y CUIDADO PERSONAL</v>
          </cell>
          <cell r="I1592" t="str">
            <v>CEPILLOS DENTALES</v>
          </cell>
          <cell r="J1592">
            <v>0</v>
          </cell>
        </row>
        <row r="1593">
          <cell r="B1593">
            <v>830358</v>
          </cell>
          <cell r="C1593">
            <v>5535</v>
          </cell>
          <cell r="D1593">
            <v>7809601111893</v>
          </cell>
          <cell r="F1593" t="str">
            <v>DENTWELL HILO DENTAL INFANTIL X 36</v>
          </cell>
          <cell r="H1593" t="str">
            <v>HIGIENE Y CUIDADO PERSONAL</v>
          </cell>
          <cell r="I1593" t="str">
            <v>HILOS DENTALES</v>
          </cell>
          <cell r="J1593">
            <v>3</v>
          </cell>
        </row>
        <row r="1594">
          <cell r="B1594">
            <v>830359</v>
          </cell>
          <cell r="C1594">
            <v>3175</v>
          </cell>
          <cell r="D1594">
            <v>7804612011316</v>
          </cell>
          <cell r="F1594" t="str">
            <v>DEOSEC DES ROL ANTITRANSPIRANTE X 40 ML</v>
          </cell>
          <cell r="H1594" t="str">
            <v>HIGIENE Y CUIDADO PERSONAL</v>
          </cell>
          <cell r="I1594" t="str">
            <v>DESODORANTES</v>
          </cell>
          <cell r="J1594">
            <v>0</v>
          </cell>
        </row>
        <row r="1595">
          <cell r="B1595">
            <v>830360</v>
          </cell>
          <cell r="C1595">
            <v>4112</v>
          </cell>
          <cell r="D1595">
            <v>7800060127852</v>
          </cell>
          <cell r="F1595" t="str">
            <v>DEPRAX COM REC 50 MG X 60</v>
          </cell>
          <cell r="H1595" t="str">
            <v>MEDICAMENTOS</v>
          </cell>
          <cell r="I1595" t="str">
            <v>SISTEMA NERVIOSO</v>
          </cell>
          <cell r="J1595">
            <v>1</v>
          </cell>
        </row>
        <row r="1596">
          <cell r="B1596">
            <v>830361</v>
          </cell>
          <cell r="C1596">
            <v>6482</v>
          </cell>
          <cell r="D1596">
            <v>7800059002931</v>
          </cell>
          <cell r="F1596" t="str">
            <v>DEPUROL RETARD CAP LP 37,5 MG X 20</v>
          </cell>
          <cell r="H1596" t="str">
            <v>MEDICAMENTOS</v>
          </cell>
          <cell r="I1596" t="str">
            <v>SISTEMA NERVIOSO</v>
          </cell>
          <cell r="J1596">
            <v>1</v>
          </cell>
        </row>
        <row r="1597">
          <cell r="B1597">
            <v>830362</v>
          </cell>
          <cell r="C1597">
            <v>4463</v>
          </cell>
          <cell r="D1597">
            <v>3337871330286</v>
          </cell>
          <cell r="F1597" t="str">
            <v>DERCOS SHA ANTICASPA NORMAL-GRASO X 200 ML</v>
          </cell>
          <cell r="H1597" t="str">
            <v>HIGIENE Y CUIDADO PERSONAL</v>
          </cell>
          <cell r="I1597" t="str">
            <v>SHAMPOO Y ACONDICIONADOR</v>
          </cell>
          <cell r="J1597">
            <v>1</v>
          </cell>
        </row>
        <row r="1598">
          <cell r="B1598">
            <v>830363</v>
          </cell>
          <cell r="C1598">
            <v>2640</v>
          </cell>
          <cell r="D1598">
            <v>3337871331290</v>
          </cell>
          <cell r="F1598" t="str">
            <v>DERCOS SHA ANTICASPA NORMAL-GRASO X 390 ML</v>
          </cell>
          <cell r="H1598" t="str">
            <v>HIGIENE Y CUIDADO PERSONAL</v>
          </cell>
          <cell r="I1598" t="str">
            <v>SHAMPOO Y ACONDICIONADOR</v>
          </cell>
          <cell r="J1598">
            <v>0</v>
          </cell>
        </row>
        <row r="1599">
          <cell r="B1599">
            <v>830364</v>
          </cell>
          <cell r="C1599">
            <v>1055</v>
          </cell>
          <cell r="D1599">
            <v>3337871330262</v>
          </cell>
          <cell r="F1599" t="str">
            <v>DERCOS SHA ANTICASPA PELO SECO X 200 ML</v>
          </cell>
          <cell r="H1599" t="str">
            <v>HIGIENE Y CUIDADO PERSONAL</v>
          </cell>
          <cell r="I1599" t="str">
            <v>SHAMPOO Y ACONDICIONADOR</v>
          </cell>
          <cell r="J1599">
            <v>1</v>
          </cell>
        </row>
        <row r="1600">
          <cell r="B1600">
            <v>857358</v>
          </cell>
          <cell r="C1600">
            <v>6648</v>
          </cell>
          <cell r="D1600">
            <v>3337871311292</v>
          </cell>
          <cell r="F1600" t="str">
            <v>DERCOS SHA ENERGY ESTIMULANTE X 200 ML</v>
          </cell>
          <cell r="H1600" t="str">
            <v>HIGIENE Y CUIDADO PERSONAL</v>
          </cell>
          <cell r="I1600" t="str">
            <v>SHAMPOO Y ACONDICIONADOR</v>
          </cell>
          <cell r="J1600">
            <v>0</v>
          </cell>
        </row>
        <row r="1601">
          <cell r="B1601">
            <v>830365</v>
          </cell>
          <cell r="C1601">
            <v>4008</v>
          </cell>
          <cell r="D1601">
            <v>3337875874366</v>
          </cell>
          <cell r="F1601" t="str">
            <v>DERCOS SHA SEBO CONTROL X 200 ML</v>
          </cell>
          <cell r="H1601" t="str">
            <v>HIGIENE Y CUIDADO PERSONAL</v>
          </cell>
          <cell r="I1601" t="str">
            <v>SHAMPOO Y ACONDICIONADOR</v>
          </cell>
          <cell r="J1601">
            <v>1</v>
          </cell>
        </row>
        <row r="1602">
          <cell r="B1602">
            <v>830366</v>
          </cell>
          <cell r="C1602">
            <v>3877</v>
          </cell>
          <cell r="D1602">
            <v>7800059002559</v>
          </cell>
          <cell r="F1602" t="str">
            <v>DERMABEL GEL DER 1% X 30 GR</v>
          </cell>
          <cell r="H1602" t="str">
            <v>MEDICAMENTOS</v>
          </cell>
          <cell r="I1602" t="str">
            <v>ANTIINFECCIOSOS</v>
          </cell>
          <cell r="J1602">
            <v>0</v>
          </cell>
        </row>
        <row r="1603">
          <cell r="B1603">
            <v>830367</v>
          </cell>
          <cell r="C1603">
            <v>2093</v>
          </cell>
          <cell r="D1603">
            <v>7800060011205</v>
          </cell>
          <cell r="F1603" t="str">
            <v>DERMABIOTICO UNG DER X 15 GR</v>
          </cell>
          <cell r="H1603" t="str">
            <v>MEDICAMENTOS</v>
          </cell>
          <cell r="I1603" t="str">
            <v>ANTIINFECCIOSOS</v>
          </cell>
          <cell r="J1603">
            <v>1</v>
          </cell>
        </row>
        <row r="1604">
          <cell r="B1604">
            <v>830368</v>
          </cell>
          <cell r="C1604">
            <v>3534</v>
          </cell>
          <cell r="D1604">
            <v>781718849999</v>
          </cell>
          <cell r="F1604" t="str">
            <v>DERMAPLUS CAP X 180  WELLPLUS</v>
          </cell>
          <cell r="H1604" t="str">
            <v>SUPLEMENTOS</v>
          </cell>
          <cell r="I1604" t="str">
            <v>VITAMINAS Y MINERALES</v>
          </cell>
          <cell r="J1604">
            <v>2</v>
          </cell>
        </row>
        <row r="1605">
          <cell r="B1605">
            <v>830369</v>
          </cell>
          <cell r="C1605">
            <v>5641</v>
          </cell>
          <cell r="D1605">
            <v>7804625950602</v>
          </cell>
          <cell r="F1605" t="str">
            <v>DERMATOPIC ESP LIM SULFUR FOAM X 150 ML</v>
          </cell>
          <cell r="H1605" t="str">
            <v>DERMOCOSMéTICA</v>
          </cell>
          <cell r="I1605" t="str">
            <v>CUIDADO CORPORAL</v>
          </cell>
          <cell r="J1605">
            <v>2</v>
          </cell>
        </row>
        <row r="1606">
          <cell r="B1606">
            <v>830370</v>
          </cell>
          <cell r="C1606">
            <v>5642</v>
          </cell>
          <cell r="D1606">
            <v>7804625951869</v>
          </cell>
          <cell r="F1606" t="str">
            <v>DERMATOPIC JAB BAR SULFUR X 100 GR</v>
          </cell>
          <cell r="H1606" t="str">
            <v>DERMOCOSMéTICA</v>
          </cell>
          <cell r="I1606" t="str">
            <v>CUIDADO CORPORAL</v>
          </cell>
          <cell r="J1606">
            <v>0</v>
          </cell>
        </row>
        <row r="1607">
          <cell r="B1607">
            <v>830371</v>
          </cell>
          <cell r="C1607">
            <v>5647</v>
          </cell>
          <cell r="D1607">
            <v>7804625950619</v>
          </cell>
          <cell r="F1607" t="str">
            <v>DERMATOPIC SYNDET HIDRATANTE X 250 ML</v>
          </cell>
          <cell r="H1607" t="str">
            <v>DERMOCOSMéTICA</v>
          </cell>
          <cell r="I1607" t="str">
            <v>CUIDADO CORPORAL</v>
          </cell>
          <cell r="J1607">
            <v>1</v>
          </cell>
        </row>
        <row r="1608">
          <cell r="B1608">
            <v>830372</v>
          </cell>
          <cell r="C1608">
            <v>4433</v>
          </cell>
          <cell r="D1608">
            <v>7800006005268</v>
          </cell>
          <cell r="F1608" t="str">
            <v>DERMISOLONA COM 20 MG X 10</v>
          </cell>
          <cell r="H1608" t="str">
            <v>VETERINARIOS</v>
          </cell>
          <cell r="I1608" t="str">
            <v>ALERGIAS</v>
          </cell>
          <cell r="J1608">
            <v>3</v>
          </cell>
        </row>
        <row r="1609">
          <cell r="B1609">
            <v>830373</v>
          </cell>
          <cell r="C1609">
            <v>5145</v>
          </cell>
          <cell r="D1609">
            <v>7800006009891</v>
          </cell>
          <cell r="F1609" t="str">
            <v>DERMISOLONA SUS ORA 0,4% X 30 ML</v>
          </cell>
          <cell r="H1609" t="str">
            <v>VETERINARIOS</v>
          </cell>
          <cell r="I1609" t="str">
            <v>ALERGIAS</v>
          </cell>
          <cell r="J1609">
            <v>1</v>
          </cell>
        </row>
        <row r="1610">
          <cell r="B1610">
            <v>830374</v>
          </cell>
          <cell r="C1610">
            <v>3381</v>
          </cell>
          <cell r="D1610">
            <v>7804945015494</v>
          </cell>
          <cell r="F1610" t="str">
            <v>DERMOCREAM ANTI-ESTRIAS REG X 400 ML</v>
          </cell>
          <cell r="H1610" t="str">
            <v>DERMOCOSMéTICA</v>
          </cell>
          <cell r="I1610" t="str">
            <v>CUIDADO CORPORAL</v>
          </cell>
          <cell r="J1610">
            <v>0</v>
          </cell>
        </row>
        <row r="1611">
          <cell r="B1611">
            <v>855824</v>
          </cell>
          <cell r="C1611">
            <v>6609</v>
          </cell>
          <cell r="D1611">
            <v>7804945015043</v>
          </cell>
          <cell r="F1611" t="str">
            <v>DERMOCREAM CRE CORP ANTI-CELULITIS X 400 ML</v>
          </cell>
          <cell r="H1611" t="str">
            <v>DERMOCOSMéTICA</v>
          </cell>
          <cell r="I1611" t="str">
            <v>CUIDADO CORPORAL</v>
          </cell>
          <cell r="J1611">
            <v>2</v>
          </cell>
        </row>
        <row r="1612">
          <cell r="B1612">
            <v>830375</v>
          </cell>
          <cell r="C1612">
            <v>5431</v>
          </cell>
          <cell r="D1612">
            <v>7804945015371</v>
          </cell>
          <cell r="F1612" t="str">
            <v>DERMOCREAM CRE CORP ATOPICA HUM AVENA X 150 ML</v>
          </cell>
          <cell r="H1612" t="str">
            <v>DERMOCOSMéTICA</v>
          </cell>
          <cell r="I1612" t="str">
            <v>CUIDADO CORPORAL</v>
          </cell>
          <cell r="J1612">
            <v>0</v>
          </cell>
        </row>
        <row r="1613">
          <cell r="B1613">
            <v>830376</v>
          </cell>
          <cell r="C1613">
            <v>5261</v>
          </cell>
          <cell r="D1613">
            <v>7804945015487</v>
          </cell>
          <cell r="F1613" t="str">
            <v>DERMOCREAM CRE CORP DIABETIC UREA 10% X 150 ML</v>
          </cell>
          <cell r="H1613" t="str">
            <v>DERMOCOSMéTICA</v>
          </cell>
          <cell r="I1613" t="str">
            <v>CUIDADO CORPORAL</v>
          </cell>
          <cell r="J1613">
            <v>3</v>
          </cell>
        </row>
        <row r="1614">
          <cell r="B1614">
            <v>830377</v>
          </cell>
          <cell r="C1614">
            <v>3077</v>
          </cell>
          <cell r="D1614">
            <v>7804945015296</v>
          </cell>
          <cell r="F1614" t="str">
            <v>DERMOCREAM CRE CORP DIABETIC UREA 10% X 400 ML</v>
          </cell>
          <cell r="H1614" t="str">
            <v>DERMOCOSMéTICA</v>
          </cell>
          <cell r="I1614" t="str">
            <v>CUIDADO CORPORAL</v>
          </cell>
          <cell r="J1614">
            <v>3</v>
          </cell>
        </row>
        <row r="1615">
          <cell r="B1615">
            <v>830378</v>
          </cell>
          <cell r="C1615">
            <v>4959</v>
          </cell>
          <cell r="D1615">
            <v>7804945015432</v>
          </cell>
          <cell r="F1615" t="str">
            <v>DERMOCREAM CRE CORP DIABETIC UREA 10% X 80 ML</v>
          </cell>
          <cell r="H1615" t="str">
            <v>DERMOCOSMéTICA</v>
          </cell>
          <cell r="I1615" t="str">
            <v>CUIDADO CORPORAL</v>
          </cell>
          <cell r="J1615">
            <v>0</v>
          </cell>
        </row>
        <row r="1616">
          <cell r="B1616">
            <v>830379</v>
          </cell>
          <cell r="C1616">
            <v>5478</v>
          </cell>
          <cell r="D1616">
            <v>7804945060067</v>
          </cell>
          <cell r="F1616" t="str">
            <v>DERMOCREAM CRE CORP EMBARAZO X 400 ML</v>
          </cell>
          <cell r="H1616" t="str">
            <v>DERMOCOSMéTICA</v>
          </cell>
          <cell r="I1616" t="str">
            <v>CUIDADO CORPORAL</v>
          </cell>
          <cell r="J1616">
            <v>2</v>
          </cell>
        </row>
        <row r="1617">
          <cell r="B1617">
            <v>830380</v>
          </cell>
          <cell r="C1617">
            <v>2545</v>
          </cell>
          <cell r="D1617">
            <v>7804945015265</v>
          </cell>
          <cell r="F1617" t="str">
            <v>DERMOCREAM CRE CORP HIDRA UREA 10% X 400 ML</v>
          </cell>
          <cell r="H1617" t="str">
            <v>DERMOCOSMéTICA</v>
          </cell>
          <cell r="I1617" t="str">
            <v>CUIDADO CORPORAL</v>
          </cell>
          <cell r="J1617">
            <v>2</v>
          </cell>
        </row>
        <row r="1618">
          <cell r="B1618">
            <v>830381</v>
          </cell>
          <cell r="C1618">
            <v>3778</v>
          </cell>
          <cell r="D1618">
            <v>7804945015289</v>
          </cell>
          <cell r="F1618" t="str">
            <v>DERMOCREAM CRE CORP HUM AVENAS PIEL ATOPICA X 400 ML</v>
          </cell>
          <cell r="H1618" t="str">
            <v>DERMOCOSMéTICA</v>
          </cell>
          <cell r="I1618" t="str">
            <v>CUIDADO CORPORAL</v>
          </cell>
          <cell r="J1618">
            <v>2</v>
          </cell>
        </row>
        <row r="1619">
          <cell r="B1619">
            <v>830382</v>
          </cell>
          <cell r="C1619">
            <v>3724</v>
          </cell>
          <cell r="D1619">
            <v>7804945060012</v>
          </cell>
          <cell r="F1619" t="str">
            <v>DERMOCREAM CRE CORP PREBIOT PIEL ATOPICA X 400 GR</v>
          </cell>
          <cell r="H1619" t="str">
            <v>DERMOCOSMéTICA</v>
          </cell>
          <cell r="I1619" t="str">
            <v>CUIDADO CORPORAL</v>
          </cell>
          <cell r="J1619">
            <v>0</v>
          </cell>
        </row>
        <row r="1620">
          <cell r="B1620">
            <v>830383</v>
          </cell>
          <cell r="C1620">
            <v>4815</v>
          </cell>
          <cell r="D1620">
            <v>7804945015272</v>
          </cell>
          <cell r="F1620" t="str">
            <v>DERMOCREAM CRE CORP Q10 PROT REAF X 400 ML</v>
          </cell>
          <cell r="H1620" t="str">
            <v>DERMOCOSMéTICA</v>
          </cell>
          <cell r="I1620" t="str">
            <v>CUIDADO CORPORAL</v>
          </cell>
          <cell r="J1620">
            <v>2</v>
          </cell>
        </row>
        <row r="1621">
          <cell r="B1621">
            <v>830384</v>
          </cell>
          <cell r="C1621">
            <v>4270</v>
          </cell>
          <cell r="D1621">
            <v>7804945015203</v>
          </cell>
          <cell r="F1621" t="str">
            <v>DERMOCREAM CRE MANOS UREA 5% X 80 ML</v>
          </cell>
          <cell r="H1621" t="str">
            <v>DERMOCOSMéTICA</v>
          </cell>
          <cell r="I1621" t="str">
            <v>CREMA MANOS</v>
          </cell>
          <cell r="J1621">
            <v>1</v>
          </cell>
        </row>
        <row r="1622">
          <cell r="B1622">
            <v>830385</v>
          </cell>
          <cell r="C1622">
            <v>2649</v>
          </cell>
          <cell r="D1622">
            <v>7804945065314</v>
          </cell>
          <cell r="F1622" t="str">
            <v>DERMOCREAM PROT SOL FPS 50+ X 200 ML</v>
          </cell>
          <cell r="H1622" t="str">
            <v>DERMOCOSMéTICA</v>
          </cell>
          <cell r="I1622" t="str">
            <v>PROTECTORES SOLARES</v>
          </cell>
          <cell r="J1622">
            <v>0</v>
          </cell>
        </row>
        <row r="1623">
          <cell r="B1623">
            <v>830386</v>
          </cell>
          <cell r="C1623">
            <v>5464</v>
          </cell>
          <cell r="D1623">
            <v>7804945015166</v>
          </cell>
          <cell r="F1623" t="str">
            <v>DERMOCREAM SET CRE CORP UREA 10% 400 ML + 150 ML</v>
          </cell>
          <cell r="H1623" t="str">
            <v>DERMOCOSMéTICA</v>
          </cell>
          <cell r="I1623" t="str">
            <v>CUIDADO CORPORAL</v>
          </cell>
          <cell r="J1623">
            <v>1</v>
          </cell>
        </row>
        <row r="1624">
          <cell r="B1624">
            <v>830387</v>
          </cell>
          <cell r="C1624">
            <v>3784</v>
          </cell>
          <cell r="D1624">
            <v>7804945033214</v>
          </cell>
          <cell r="F1624" t="str">
            <v>DERMOCREAM SYNDET AVENA HIPOA X 400 ML</v>
          </cell>
          <cell r="H1624" t="str">
            <v>DERMOCOSMéTICA</v>
          </cell>
          <cell r="I1624" t="str">
            <v>CUIDADO CORPORAL</v>
          </cell>
          <cell r="J1624">
            <v>1</v>
          </cell>
        </row>
        <row r="1625">
          <cell r="B1625">
            <v>830388</v>
          </cell>
          <cell r="C1625">
            <v>2561</v>
          </cell>
          <cell r="D1625">
            <v>7804945033207</v>
          </cell>
          <cell r="F1625" t="str">
            <v>DERMOCREAM SYNDET UREA HIPOA X 400 ML</v>
          </cell>
          <cell r="H1625" t="str">
            <v>DERMOCOSMéTICA</v>
          </cell>
          <cell r="I1625" t="str">
            <v>CUIDADO CORPORAL</v>
          </cell>
          <cell r="J1625">
            <v>1</v>
          </cell>
        </row>
        <row r="1626">
          <cell r="B1626">
            <v>830389</v>
          </cell>
          <cell r="C1626">
            <v>5842</v>
          </cell>
          <cell r="D1626">
            <v>7809591400052</v>
          </cell>
          <cell r="F1626" t="str">
            <v>DERMODAN CRE TOP 0,025% X 30 GR</v>
          </cell>
          <cell r="H1626" t="str">
            <v>MEDICAMENTOS</v>
          </cell>
          <cell r="I1626" t="str">
            <v>ANTIACNEICOS</v>
          </cell>
          <cell r="J1626">
            <v>1</v>
          </cell>
        </row>
        <row r="1627">
          <cell r="B1627">
            <v>830390</v>
          </cell>
          <cell r="C1627">
            <v>5742</v>
          </cell>
          <cell r="D1627">
            <v>7809591400069</v>
          </cell>
          <cell r="F1627" t="str">
            <v>DERMODAN CRE TOP 0,05% X 30 GR</v>
          </cell>
          <cell r="H1627" t="str">
            <v>MEDICAMENTOS</v>
          </cell>
          <cell r="I1627" t="str">
            <v>ANTIACNEICOS</v>
          </cell>
          <cell r="J1627">
            <v>1</v>
          </cell>
        </row>
        <row r="1628">
          <cell r="B1628">
            <v>830391</v>
          </cell>
          <cell r="C1628">
            <v>1509</v>
          </cell>
          <cell r="D1628">
            <v>4005800180514</v>
          </cell>
          <cell r="F1628" t="str">
            <v>DERMOPURE AGU MICEL X 200 ML</v>
          </cell>
          <cell r="H1628" t="str">
            <v>DERMOCOSMéTICA</v>
          </cell>
          <cell r="I1628" t="str">
            <v>DESMAQUILLANTES</v>
          </cell>
          <cell r="J1628">
            <v>0</v>
          </cell>
        </row>
        <row r="1629">
          <cell r="B1629">
            <v>830392</v>
          </cell>
          <cell r="C1629">
            <v>5768</v>
          </cell>
          <cell r="D1629">
            <v>4005900436979</v>
          </cell>
          <cell r="F1629" t="str">
            <v>DERMOPURE CRE FACIAL RENOVADORA X 40 ML</v>
          </cell>
          <cell r="H1629" t="str">
            <v>DERMOCOSMéTICA</v>
          </cell>
          <cell r="I1629" t="str">
            <v>CUIDADO FACIAL</v>
          </cell>
          <cell r="J1629">
            <v>2</v>
          </cell>
        </row>
        <row r="1630">
          <cell r="B1630">
            <v>830393</v>
          </cell>
          <cell r="C1630">
            <v>1090</v>
          </cell>
          <cell r="D1630">
            <v>4005900436993</v>
          </cell>
          <cell r="F1630" t="str">
            <v>DERMOPURE EXF X 100 ML</v>
          </cell>
          <cell r="H1630" t="str">
            <v>DERMOCOSMéTICA</v>
          </cell>
          <cell r="I1630" t="str">
            <v>CUIDADO FACIAL</v>
          </cell>
          <cell r="J1630">
            <v>0</v>
          </cell>
        </row>
        <row r="1631">
          <cell r="B1631">
            <v>830394</v>
          </cell>
          <cell r="C1631">
            <v>5767</v>
          </cell>
          <cell r="D1631">
            <v>4005900436962</v>
          </cell>
          <cell r="F1631" t="str">
            <v>DERMOPURE FLU FACIAL HIDRATANTE MATIF X 50 ML</v>
          </cell>
          <cell r="H1631" t="str">
            <v>DERMOCOSMéTICA</v>
          </cell>
          <cell r="I1631" t="str">
            <v>CUIDADO FACIAL</v>
          </cell>
          <cell r="J1631">
            <v>0</v>
          </cell>
        </row>
        <row r="1632">
          <cell r="B1632">
            <v>830395</v>
          </cell>
          <cell r="C1632">
            <v>5102</v>
          </cell>
          <cell r="D1632">
            <v>4005900436986</v>
          </cell>
          <cell r="F1632" t="str">
            <v>DERMOPURE GEL LIMPIADOR FACIAL X 200</v>
          </cell>
          <cell r="H1632" t="str">
            <v>DERMOCOSMéTICA</v>
          </cell>
          <cell r="I1632" t="str">
            <v>CUIDADO FACIAL</v>
          </cell>
          <cell r="J1632">
            <v>0</v>
          </cell>
        </row>
        <row r="1633">
          <cell r="B1633">
            <v>830396</v>
          </cell>
          <cell r="C1633">
            <v>6243</v>
          </cell>
          <cell r="D1633">
            <v>4005800180606</v>
          </cell>
          <cell r="F1633" t="str">
            <v>DERMOPURE GEL LIMPIADOR FACIAL X 400 ML</v>
          </cell>
          <cell r="H1633" t="str">
            <v>DERMOCOSMéTICA</v>
          </cell>
          <cell r="I1633" t="str">
            <v>CUIDADO FACIAL</v>
          </cell>
          <cell r="J1633">
            <v>2</v>
          </cell>
        </row>
        <row r="1634">
          <cell r="B1634">
            <v>830397</v>
          </cell>
          <cell r="C1634">
            <v>4490</v>
          </cell>
          <cell r="D1634">
            <v>4005900873347</v>
          </cell>
          <cell r="F1634" t="str">
            <v>DERMOPURE SERUM TRIPLE EFF X 40 ML</v>
          </cell>
          <cell r="H1634" t="str">
            <v>DERMOCOSMéTICA</v>
          </cell>
          <cell r="I1634" t="str">
            <v>CUIDADO FACIAL</v>
          </cell>
          <cell r="J1634">
            <v>1</v>
          </cell>
        </row>
        <row r="1635">
          <cell r="B1635">
            <v>830398</v>
          </cell>
          <cell r="C1635">
            <v>3656</v>
          </cell>
          <cell r="D1635">
            <v>4005800263606</v>
          </cell>
          <cell r="F1635" t="str">
            <v>DERMOPURE STICK CORRECT X 2 GR</v>
          </cell>
          <cell r="H1635" t="str">
            <v>DERMOCOSMéTICA</v>
          </cell>
          <cell r="I1635" t="str">
            <v>CUIDADO FACIAL</v>
          </cell>
          <cell r="J1635">
            <v>1</v>
          </cell>
        </row>
        <row r="1636">
          <cell r="B1636">
            <v>830399</v>
          </cell>
          <cell r="C1636">
            <v>3411</v>
          </cell>
          <cell r="D1636">
            <v>7800060116917</v>
          </cell>
          <cell r="F1636" t="str">
            <v>DERMOSONA CRE DER 0,1% X 10 GR</v>
          </cell>
          <cell r="H1636" t="str">
            <v>MEDICAMENTOS</v>
          </cell>
          <cell r="I1636" t="str">
            <v>CORTICOIDES</v>
          </cell>
          <cell r="J1636">
            <v>1</v>
          </cell>
        </row>
        <row r="1637">
          <cell r="B1637">
            <v>830400</v>
          </cell>
          <cell r="C1637">
            <v>4705</v>
          </cell>
          <cell r="D1637">
            <v>7800029000370</v>
          </cell>
          <cell r="F1637" t="str">
            <v>DERMOVATE LOC CAP 0,05% X 25 ML</v>
          </cell>
          <cell r="H1637" t="str">
            <v>MEDICAMENTOS</v>
          </cell>
          <cell r="I1637" t="str">
            <v>CORTICOIDES</v>
          </cell>
          <cell r="J1637">
            <v>0</v>
          </cell>
        </row>
        <row r="1638">
          <cell r="B1638">
            <v>830401</v>
          </cell>
          <cell r="C1638">
            <v>2703</v>
          </cell>
          <cell r="D1638">
            <v>7800030078306</v>
          </cell>
          <cell r="F1638" t="str">
            <v>DEROXAT CR COM LP 25 MG X 30</v>
          </cell>
          <cell r="H1638" t="str">
            <v>MEDICAMENTOS</v>
          </cell>
          <cell r="I1638" t="str">
            <v>SISTEMA NERVIOSO</v>
          </cell>
          <cell r="J1638">
            <v>0</v>
          </cell>
        </row>
        <row r="1639">
          <cell r="B1639">
            <v>830402</v>
          </cell>
          <cell r="C1639">
            <v>5465</v>
          </cell>
          <cell r="D1639">
            <v>7800046005556</v>
          </cell>
          <cell r="F1639" t="str">
            <v>DESDOL COM REC X 20</v>
          </cell>
          <cell r="H1639" t="str">
            <v>MEDICAMENTOS</v>
          </cell>
          <cell r="I1639" t="str">
            <v>ANALGESIA</v>
          </cell>
          <cell r="J1639">
            <v>4</v>
          </cell>
        </row>
        <row r="1640">
          <cell r="B1640">
            <v>830403</v>
          </cell>
          <cell r="C1640">
            <v>2340</v>
          </cell>
          <cell r="D1640">
            <v>7792183001846</v>
          </cell>
          <cell r="F1640" t="str">
            <v>DESLAFAX COM LP 100 MG X 30</v>
          </cell>
          <cell r="H1640" t="str">
            <v>MEDICAMENTOS</v>
          </cell>
          <cell r="I1640" t="str">
            <v>SISTEMA NERVIOSO</v>
          </cell>
          <cell r="J1640">
            <v>0</v>
          </cell>
        </row>
        <row r="1641">
          <cell r="B1641">
            <v>830404</v>
          </cell>
          <cell r="C1641">
            <v>5214</v>
          </cell>
          <cell r="D1641">
            <v>7792183000856</v>
          </cell>
          <cell r="F1641" t="str">
            <v>DESLAFAX COM LP 50 MG X 30</v>
          </cell>
          <cell r="H1641" t="str">
            <v>MEDICAMENTOS</v>
          </cell>
          <cell r="I1641" t="str">
            <v>SISTEMA NERVIOSO</v>
          </cell>
          <cell r="J1641">
            <v>1</v>
          </cell>
        </row>
        <row r="1642">
          <cell r="B1642">
            <v>830405</v>
          </cell>
          <cell r="C1642">
            <v>3375</v>
          </cell>
          <cell r="D1642">
            <v>7804650885467</v>
          </cell>
          <cell r="F1642" t="str">
            <v>DESLORATADINA COM REC 5 MG X 30 ASCEND</v>
          </cell>
          <cell r="H1642" t="str">
            <v>MEDICAMENTOS</v>
          </cell>
          <cell r="I1642" t="str">
            <v>ALERGIAS</v>
          </cell>
          <cell r="J1642">
            <v>0</v>
          </cell>
        </row>
        <row r="1643">
          <cell r="B1643">
            <v>830406</v>
          </cell>
          <cell r="C1643">
            <v>2121</v>
          </cell>
          <cell r="D1643">
            <v>7804918500927</v>
          </cell>
          <cell r="F1643" t="str">
            <v>DESLORATADINA COM REC 5 MG X 30 PRATER</v>
          </cell>
          <cell r="H1643" t="str">
            <v>MEDICAMENTOS</v>
          </cell>
          <cell r="I1643" t="str">
            <v>ALERGIAS</v>
          </cell>
          <cell r="J1643">
            <v>0</v>
          </cell>
        </row>
        <row r="1644">
          <cell r="B1644">
            <v>830407</v>
          </cell>
          <cell r="C1644">
            <v>3636</v>
          </cell>
          <cell r="D1644">
            <v>7804614931216</v>
          </cell>
          <cell r="F1644" t="str">
            <v>DESLORATADINA JAR 2,5 MG/5ML X 60 ML INTERPHARMA</v>
          </cell>
          <cell r="H1644" t="str">
            <v>MEDICAMENTOS</v>
          </cell>
          <cell r="I1644" t="str">
            <v>ALERGIAS</v>
          </cell>
          <cell r="J1644">
            <v>0</v>
          </cell>
        </row>
        <row r="1645">
          <cell r="B1645">
            <v>830408</v>
          </cell>
          <cell r="C1645">
            <v>1683</v>
          </cell>
          <cell r="D1645">
            <v>7800007692726</v>
          </cell>
          <cell r="F1645" t="str">
            <v>DESPEX COM REC 5 MG X 30</v>
          </cell>
          <cell r="H1645" t="str">
            <v>MEDICAMENTOS</v>
          </cell>
          <cell r="I1645" t="str">
            <v>ALERGIAS</v>
          </cell>
          <cell r="J1645">
            <v>0</v>
          </cell>
        </row>
        <row r="1646">
          <cell r="B1646">
            <v>830409</v>
          </cell>
          <cell r="C1646">
            <v>3392</v>
          </cell>
          <cell r="D1646">
            <v>7891317018405</v>
          </cell>
          <cell r="F1646" t="str">
            <v>DESVENLAFAXINA COM LP 100 MG X 30 MOMENTA</v>
          </cell>
          <cell r="H1646" t="str">
            <v>MEDICAMENTOS</v>
          </cell>
          <cell r="I1646" t="str">
            <v>SISTEMA NERVIOSO</v>
          </cell>
          <cell r="J1646">
            <v>6</v>
          </cell>
        </row>
        <row r="1647">
          <cell r="B1647">
            <v>830410</v>
          </cell>
          <cell r="C1647">
            <v>3391</v>
          </cell>
          <cell r="D1647">
            <v>7891317018412</v>
          </cell>
          <cell r="F1647" t="str">
            <v>DESVENLAFAXINA COM LP 50 MG X 30 MOMENTA</v>
          </cell>
          <cell r="H1647" t="str">
            <v>MEDICAMENTOS</v>
          </cell>
          <cell r="I1647" t="str">
            <v>SISTEMA NERVIOSO</v>
          </cell>
          <cell r="J1647">
            <v>3</v>
          </cell>
        </row>
        <row r="1648">
          <cell r="B1648">
            <v>830411</v>
          </cell>
          <cell r="C1648">
            <v>2308</v>
          </cell>
          <cell r="D1648">
            <v>7460536562589</v>
          </cell>
          <cell r="F1648" t="str">
            <v>DETRUCALM COM REC 200 MG X 10</v>
          </cell>
          <cell r="H1648" t="str">
            <v>MEDICAMENTOS</v>
          </cell>
          <cell r="I1648" t="str">
            <v>UROLOGíA</v>
          </cell>
          <cell r="J1648">
            <v>6</v>
          </cell>
        </row>
        <row r="1649">
          <cell r="B1649">
            <v>830412</v>
          </cell>
          <cell r="C1649">
            <v>4894</v>
          </cell>
          <cell r="D1649">
            <v>7460536559053</v>
          </cell>
          <cell r="F1649" t="str">
            <v>DETRUCALM COM REC 200 MG X 30</v>
          </cell>
          <cell r="H1649" t="str">
            <v>MEDICAMENTOS</v>
          </cell>
          <cell r="I1649" t="str">
            <v>UROLOGíA</v>
          </cell>
          <cell r="J1649">
            <v>2</v>
          </cell>
        </row>
        <row r="1650">
          <cell r="B1650">
            <v>830413</v>
          </cell>
          <cell r="C1650">
            <v>3189</v>
          </cell>
          <cell r="D1650">
            <v>7791130460606</v>
          </cell>
          <cell r="F1650" t="str">
            <v>DETTOL ALCOHOL GEL X 200 ML</v>
          </cell>
          <cell r="H1650" t="str">
            <v>HIGIENE Y CUIDADO PERSONAL</v>
          </cell>
          <cell r="I1650" t="str">
            <v>ANTISéPTICOS</v>
          </cell>
          <cell r="J1650">
            <v>0</v>
          </cell>
        </row>
        <row r="1651">
          <cell r="B1651">
            <v>830414</v>
          </cell>
          <cell r="C1651">
            <v>2221</v>
          </cell>
          <cell r="D1651">
            <v>7800050000967</v>
          </cell>
          <cell r="F1651" t="str">
            <v>DEUCOALER COM X 30</v>
          </cell>
          <cell r="H1651" t="str">
            <v>MEDICAMENTOS</v>
          </cell>
          <cell r="I1651" t="str">
            <v>RESPIRATORIO</v>
          </cell>
          <cell r="J1651">
            <v>0</v>
          </cell>
        </row>
        <row r="1652">
          <cell r="B1652">
            <v>830415</v>
          </cell>
          <cell r="C1652">
            <v>3439</v>
          </cell>
          <cell r="D1652">
            <v>7800046004801</v>
          </cell>
          <cell r="F1652" t="str">
            <v>DEUCODOL FORTE SUS ORA 200 MG/5ML X 120 ML</v>
          </cell>
          <cell r="H1652" t="str">
            <v>MEDICAMENTOS</v>
          </cell>
          <cell r="I1652" t="str">
            <v>ANALGESIA</v>
          </cell>
          <cell r="J1652">
            <v>0</v>
          </cell>
        </row>
        <row r="1653">
          <cell r="B1653">
            <v>830416</v>
          </cell>
          <cell r="C1653">
            <v>2228</v>
          </cell>
          <cell r="D1653">
            <v>7800050002954</v>
          </cell>
          <cell r="F1653" t="str">
            <v>DEUCOTOS JAR X 120 ML</v>
          </cell>
          <cell r="H1653" t="str">
            <v>MEDICAMENTOS</v>
          </cell>
          <cell r="I1653" t="str">
            <v>RESPIRATORIO</v>
          </cell>
          <cell r="J1653">
            <v>1</v>
          </cell>
        </row>
        <row r="1654">
          <cell r="B1654">
            <v>830417</v>
          </cell>
          <cell r="C1654">
            <v>5841</v>
          </cell>
          <cell r="D1654">
            <v>7800057000403</v>
          </cell>
          <cell r="F1654" t="str">
            <v>DEXAGIN OVU VAG X 10</v>
          </cell>
          <cell r="H1654" t="str">
            <v>MEDICAMENTOS</v>
          </cell>
          <cell r="I1654" t="str">
            <v>ANTIINFECCIOSOS</v>
          </cell>
          <cell r="J1654">
            <v>1</v>
          </cell>
        </row>
        <row r="1655">
          <cell r="B1655">
            <v>830418</v>
          </cell>
          <cell r="C1655">
            <v>5269</v>
          </cell>
          <cell r="D1655">
            <v>7804616660640</v>
          </cell>
          <cell r="F1655" t="str">
            <v>DHA MASTICABLES NJA X 30 SUPLALIM</v>
          </cell>
          <cell r="H1655" t="str">
            <v>SUPLEMENTOS</v>
          </cell>
          <cell r="I1655" t="str">
            <v>OMEGA 3</v>
          </cell>
          <cell r="J1655">
            <v>0</v>
          </cell>
        </row>
        <row r="1656">
          <cell r="B1656">
            <v>830419</v>
          </cell>
          <cell r="C1656">
            <v>3318</v>
          </cell>
          <cell r="D1656">
            <v>7804616660428</v>
          </cell>
          <cell r="F1656" t="str">
            <v>DHA MINI SOL ORA NARANJA X 150 ML SUPLALIM</v>
          </cell>
          <cell r="H1656" t="str">
            <v>SUPLEMENTOS</v>
          </cell>
          <cell r="I1656" t="str">
            <v>OMEGA 3</v>
          </cell>
          <cell r="J1656">
            <v>1</v>
          </cell>
        </row>
        <row r="1657">
          <cell r="B1657">
            <v>830420</v>
          </cell>
          <cell r="C1657">
            <v>6155</v>
          </cell>
          <cell r="D1657">
            <v>7644202210022</v>
          </cell>
          <cell r="F1657" t="str">
            <v>DHA VITAMINS GOMIT X 60 FNL</v>
          </cell>
          <cell r="H1657" t="str">
            <v>SUPLEMENTOS</v>
          </cell>
          <cell r="I1657" t="str">
            <v>OMEGA 3</v>
          </cell>
          <cell r="J1657">
            <v>0</v>
          </cell>
        </row>
        <row r="1658">
          <cell r="B1658">
            <v>830421</v>
          </cell>
          <cell r="C1658">
            <v>6025</v>
          </cell>
          <cell r="D1658">
            <v>300960731045</v>
          </cell>
          <cell r="F1658" t="str">
            <v>DHS SHA SAL 3% X 120 ML</v>
          </cell>
          <cell r="H1658" t="str">
            <v>HIGIENE Y CUIDADO PERSONAL</v>
          </cell>
          <cell r="I1658" t="str">
            <v>SHAMPOO Y ACONDICIONADOR</v>
          </cell>
          <cell r="J1658">
            <v>2</v>
          </cell>
        </row>
        <row r="1659">
          <cell r="B1659">
            <v>830422</v>
          </cell>
          <cell r="C1659">
            <v>6302</v>
          </cell>
          <cell r="D1659">
            <v>300960735081</v>
          </cell>
          <cell r="F1659" t="str">
            <v>DHS SHA ZINC 2% X 240 ML</v>
          </cell>
          <cell r="H1659" t="str">
            <v>HIGIENE Y CUIDADO PERSONAL</v>
          </cell>
          <cell r="I1659" t="str">
            <v>SHAMPOO Y ACONDICIONADOR</v>
          </cell>
          <cell r="J1659">
            <v>1</v>
          </cell>
        </row>
        <row r="1660">
          <cell r="B1660">
            <v>1317351</v>
          </cell>
          <cell r="C1660">
            <v>7038</v>
          </cell>
          <cell r="D1660">
            <v>6958590302825</v>
          </cell>
          <cell r="F1660" t="str">
            <v>DIABECHEK MEDIDOR GLICEMIA C/ 25 TIRAS X 1</v>
          </cell>
          <cell r="H1660" t="str">
            <v>DISPOSITIVOS MéDICOS</v>
          </cell>
          <cell r="I1660" t="str">
            <v>TEST GLICEMIA</v>
          </cell>
          <cell r="J1660">
            <v>1</v>
          </cell>
        </row>
        <row r="1661">
          <cell r="B1661">
            <v>830423</v>
          </cell>
          <cell r="C1661">
            <v>6152</v>
          </cell>
          <cell r="D1661">
            <v>6958590302872</v>
          </cell>
          <cell r="F1661" t="str">
            <v>DIABECHEK MEDIDOR GLICEMIA X 1</v>
          </cell>
          <cell r="H1661" t="str">
            <v>DISPOSITIVOS MéDICOS</v>
          </cell>
          <cell r="I1661" t="str">
            <v>TEST GLICEMIA</v>
          </cell>
          <cell r="J1661">
            <v>0</v>
          </cell>
        </row>
        <row r="1662">
          <cell r="B1662">
            <v>830424</v>
          </cell>
          <cell r="C1662">
            <v>6143</v>
          </cell>
          <cell r="D1662">
            <v>6958590302940</v>
          </cell>
          <cell r="F1662" t="str">
            <v>DIABECHEK TIRAS REACT X 50</v>
          </cell>
          <cell r="H1662" t="str">
            <v>DISPOSITIVOS MéDICOS</v>
          </cell>
          <cell r="I1662" t="str">
            <v>TEST GLICEMIA</v>
          </cell>
          <cell r="J1662">
            <v>2</v>
          </cell>
        </row>
        <row r="1663">
          <cell r="B1663">
            <v>830425</v>
          </cell>
          <cell r="C1663">
            <v>3838</v>
          </cell>
          <cell r="D1663">
            <v>7803504003736</v>
          </cell>
          <cell r="F1663" t="str">
            <v>DIANID DBT CRE CORP CENT ASIAT UREA 10% X 240 GR</v>
          </cell>
          <cell r="H1663" t="str">
            <v>DERMOCOSMéTICA</v>
          </cell>
          <cell r="I1663" t="str">
            <v>CUIDADO CORPORAL</v>
          </cell>
          <cell r="J1663">
            <v>3</v>
          </cell>
        </row>
        <row r="1664">
          <cell r="B1664">
            <v>830426</v>
          </cell>
          <cell r="C1664">
            <v>1684</v>
          </cell>
          <cell r="D1664">
            <v>7800060007635</v>
          </cell>
          <cell r="F1664" t="str">
            <v>DIAREN COM X 20</v>
          </cell>
          <cell r="H1664" t="str">
            <v>MEDICAMENTOS</v>
          </cell>
          <cell r="I1664" t="str">
            <v>GASTROINTESTINAL</v>
          </cell>
          <cell r="J1664">
            <v>8</v>
          </cell>
        </row>
        <row r="1665">
          <cell r="B1665">
            <v>830427</v>
          </cell>
          <cell r="C1665">
            <v>2504</v>
          </cell>
          <cell r="D1665">
            <v>7800060007642</v>
          </cell>
          <cell r="F1665" t="str">
            <v>DIAREN SUS 200/500 MG X 100 ML</v>
          </cell>
          <cell r="H1665" t="str">
            <v>MEDICAMENTOS</v>
          </cell>
          <cell r="I1665" t="str">
            <v>GASTROINTESTINAL</v>
          </cell>
          <cell r="J1665">
            <v>1</v>
          </cell>
        </row>
        <row r="1666">
          <cell r="B1666">
            <v>830428</v>
          </cell>
          <cell r="C1666">
            <v>6144</v>
          </cell>
          <cell r="D1666">
            <v>7800006000737</v>
          </cell>
          <cell r="F1666" t="str">
            <v>DIARREPAS SUS ORA X 100 ML</v>
          </cell>
          <cell r="H1666" t="str">
            <v>VETERINARIOS</v>
          </cell>
          <cell r="I1666" t="str">
            <v>GASTROINTESTINAL</v>
          </cell>
          <cell r="J1666">
            <v>0</v>
          </cell>
        </row>
        <row r="1667">
          <cell r="B1667">
            <v>830429</v>
          </cell>
          <cell r="C1667">
            <v>1057</v>
          </cell>
          <cell r="D1667">
            <v>7800004001514</v>
          </cell>
          <cell r="F1667" t="str">
            <v>DIAVITAL COM LACTASA 9000 FCC X 30</v>
          </cell>
          <cell r="H1667" t="str">
            <v>SUPLEMENTOS</v>
          </cell>
          <cell r="I1667" t="str">
            <v>GASTROINTESTINAL</v>
          </cell>
          <cell r="J1667">
            <v>1</v>
          </cell>
        </row>
        <row r="1668">
          <cell r="B1668">
            <v>830430</v>
          </cell>
          <cell r="C1668">
            <v>3660</v>
          </cell>
          <cell r="D1668">
            <v>7800004001507</v>
          </cell>
          <cell r="F1668" t="str">
            <v>DIAVITAL COM LACTASA 9000 FCC X 60</v>
          </cell>
          <cell r="H1668" t="str">
            <v>SUPLEMENTOS</v>
          </cell>
          <cell r="I1668" t="str">
            <v>GASTROINTESTINAL</v>
          </cell>
          <cell r="J1668">
            <v>1</v>
          </cell>
        </row>
        <row r="1669">
          <cell r="B1669">
            <v>855825</v>
          </cell>
          <cell r="C1669">
            <v>6621</v>
          </cell>
          <cell r="D1669">
            <v>7800004004089</v>
          </cell>
          <cell r="F1669" t="str">
            <v>DIAVITAL GOT LACTASA 4500 FCC X 15 ML</v>
          </cell>
          <cell r="H1669" t="str">
            <v>SUPLEMENTOS</v>
          </cell>
          <cell r="I1669" t="str">
            <v>GASTROINTESTINAL</v>
          </cell>
          <cell r="J1669">
            <v>1</v>
          </cell>
        </row>
        <row r="1670">
          <cell r="B1670">
            <v>830431</v>
          </cell>
          <cell r="C1670">
            <v>2234</v>
          </cell>
          <cell r="D1670">
            <v>7800007117977</v>
          </cell>
          <cell r="F1670" t="str">
            <v>DIAZEPAM COM 10 MG X 20 LAB CHILE</v>
          </cell>
          <cell r="H1670" t="str">
            <v>MEDICAMENTOS</v>
          </cell>
          <cell r="I1670" t="str">
            <v>PSICOTRóPICOS</v>
          </cell>
          <cell r="J1670">
            <v>3</v>
          </cell>
        </row>
        <row r="1671">
          <cell r="B1671">
            <v>830432</v>
          </cell>
          <cell r="C1671">
            <v>5627</v>
          </cell>
          <cell r="D1671">
            <v>7800063115139</v>
          </cell>
          <cell r="F1671" t="str">
            <v>DIAZEPAM COM 10 MG X 20 MINTLAB</v>
          </cell>
          <cell r="H1671" t="str">
            <v>MEDICAMENTOS</v>
          </cell>
          <cell r="I1671" t="str">
            <v>PSICOTRóPICOS</v>
          </cell>
          <cell r="J1671">
            <v>0</v>
          </cell>
        </row>
        <row r="1672">
          <cell r="B1672">
            <v>830433</v>
          </cell>
          <cell r="C1672">
            <v>6450</v>
          </cell>
          <cell r="D1672">
            <v>7801000248880</v>
          </cell>
          <cell r="F1672" t="str">
            <v>DICHLOREXAN JAB LIQ 2% X 340 ML</v>
          </cell>
          <cell r="H1672" t="str">
            <v>MEDICAMENTOS</v>
          </cell>
          <cell r="I1672" t="str">
            <v>ANTISéPTICOS</v>
          </cell>
          <cell r="J1672">
            <v>1</v>
          </cell>
        </row>
        <row r="1673">
          <cell r="B1673">
            <v>830434</v>
          </cell>
          <cell r="C1673">
            <v>6399</v>
          </cell>
          <cell r="D1673">
            <v>7801000277736</v>
          </cell>
          <cell r="F1673" t="str">
            <v>DICHLOREXAN JAB LIQ 2% X 50 ML</v>
          </cell>
          <cell r="H1673" t="str">
            <v>MEDICAMENTOS</v>
          </cell>
          <cell r="I1673" t="str">
            <v>ANTISéPTICOS</v>
          </cell>
          <cell r="J1673">
            <v>0</v>
          </cell>
        </row>
        <row r="1674">
          <cell r="B1674">
            <v>830435</v>
          </cell>
          <cell r="C1674">
            <v>5057</v>
          </cell>
          <cell r="D1674">
            <v>7801000262008</v>
          </cell>
          <cell r="F1674" t="str">
            <v>DICHLOREXAN SOL TOP 2% X 125 ML</v>
          </cell>
          <cell r="H1674" t="str">
            <v>MEDICAMENTOS</v>
          </cell>
          <cell r="I1674" t="str">
            <v>ANTISéPTICOS</v>
          </cell>
          <cell r="J1674">
            <v>2</v>
          </cell>
        </row>
        <row r="1675">
          <cell r="B1675">
            <v>830436</v>
          </cell>
          <cell r="C1675">
            <v>5669</v>
          </cell>
          <cell r="D1675">
            <v>7801000260707</v>
          </cell>
          <cell r="F1675" t="str">
            <v>DICHLOREXAN SOL TOP 2% X 250 ML</v>
          </cell>
          <cell r="H1675" t="str">
            <v>MEDICAMENTOS</v>
          </cell>
          <cell r="I1675" t="str">
            <v>ANTISéPTICOS</v>
          </cell>
          <cell r="J1675">
            <v>2</v>
          </cell>
        </row>
        <row r="1676">
          <cell r="B1676">
            <v>830437</v>
          </cell>
          <cell r="C1676">
            <v>2324</v>
          </cell>
          <cell r="D1676">
            <v>7862111350121</v>
          </cell>
          <cell r="F1676" t="str">
            <v>DICIL SOL TOP SP 1% X 30 ML</v>
          </cell>
          <cell r="H1676" t="str">
            <v>MEDICAMENTOS</v>
          </cell>
          <cell r="I1676" t="str">
            <v>ANTIINFECCIOSOS</v>
          </cell>
          <cell r="J1676">
            <v>0</v>
          </cell>
        </row>
        <row r="1677">
          <cell r="B1677">
            <v>830438</v>
          </cell>
          <cell r="C1677">
            <v>1685</v>
          </cell>
          <cell r="D1677">
            <v>7800046001343</v>
          </cell>
          <cell r="F1677" t="str">
            <v>DICLAC GEL 1,16% X 60 GR</v>
          </cell>
          <cell r="H1677" t="str">
            <v>MEDICAMENTOS</v>
          </cell>
          <cell r="I1677" t="str">
            <v>ANALGESIA</v>
          </cell>
          <cell r="J1677">
            <v>0</v>
          </cell>
        </row>
        <row r="1678">
          <cell r="B1678">
            <v>830439</v>
          </cell>
          <cell r="C1678">
            <v>2475</v>
          </cell>
          <cell r="D1678">
            <v>7804620834426</v>
          </cell>
          <cell r="F1678" t="str">
            <v>DICLOFENACO CAP GRA 100 MG X 8 OPKO</v>
          </cell>
          <cell r="H1678" t="str">
            <v>MEDICAMENTOS</v>
          </cell>
          <cell r="I1678" t="str">
            <v>ANALGESIA</v>
          </cell>
          <cell r="J1678">
            <v>0</v>
          </cell>
        </row>
        <row r="1679">
          <cell r="B1679">
            <v>830440</v>
          </cell>
          <cell r="C1679">
            <v>4847</v>
          </cell>
          <cell r="D1679">
            <v>7804673040355</v>
          </cell>
          <cell r="F1679" t="str">
            <v>DICLOFENACO COM LP 100 MG X 8 MDC</v>
          </cell>
          <cell r="H1679" t="str">
            <v>MEDICAMENTOS</v>
          </cell>
          <cell r="I1679" t="str">
            <v>ANALGESIA</v>
          </cell>
          <cell r="J1679">
            <v>16</v>
          </cell>
        </row>
        <row r="1680">
          <cell r="B1680">
            <v>830441</v>
          </cell>
          <cell r="C1680">
            <v>4176</v>
          </cell>
          <cell r="D1680">
            <v>7800018000343</v>
          </cell>
          <cell r="F1680" t="str">
            <v>DICLOFENACO COM REC 50 MG X 10 ANDROMACO</v>
          </cell>
          <cell r="H1680" t="str">
            <v>MEDICAMENTOS</v>
          </cell>
          <cell r="I1680" t="str">
            <v>ANALGESIA</v>
          </cell>
          <cell r="J1680">
            <v>0</v>
          </cell>
        </row>
        <row r="1681">
          <cell r="B1681">
            <v>830442</v>
          </cell>
          <cell r="C1681">
            <v>1062</v>
          </cell>
          <cell r="D1681">
            <v>7804620836369</v>
          </cell>
          <cell r="F1681" t="str">
            <v>DICLOFENACO COM REC 50 MG X 10 OPKO</v>
          </cell>
          <cell r="H1681" t="str">
            <v>MEDICAMENTOS</v>
          </cell>
          <cell r="I1681" t="str">
            <v>ANALGESIA</v>
          </cell>
          <cell r="J1681">
            <v>19</v>
          </cell>
        </row>
        <row r="1682">
          <cell r="B1682">
            <v>830443</v>
          </cell>
          <cell r="C1682">
            <v>1686</v>
          </cell>
          <cell r="D1682">
            <v>7804650881971</v>
          </cell>
          <cell r="F1682" t="str">
            <v>DICLOFENACO DIETIL GEL 1,16% X 30 GR ASCEND</v>
          </cell>
          <cell r="H1682" t="str">
            <v>MEDICAMENTOS</v>
          </cell>
          <cell r="I1682" t="str">
            <v>ANALGESIA</v>
          </cell>
          <cell r="J1682">
            <v>0</v>
          </cell>
        </row>
        <row r="1683">
          <cell r="B1683">
            <v>830444</v>
          </cell>
          <cell r="C1683">
            <v>5184</v>
          </cell>
          <cell r="D1683">
            <v>7804673040270</v>
          </cell>
          <cell r="F1683" t="str">
            <v>DICLOFENACO DIETIL GEL 1,16% X 30 GR MDC</v>
          </cell>
          <cell r="H1683" t="str">
            <v>MEDICAMENTOS</v>
          </cell>
          <cell r="I1683" t="str">
            <v>ANALGESIA</v>
          </cell>
          <cell r="J1683">
            <v>32</v>
          </cell>
        </row>
        <row r="1684">
          <cell r="B1684">
            <v>830445</v>
          </cell>
          <cell r="C1684">
            <v>1066</v>
          </cell>
          <cell r="D1684">
            <v>7800007142061</v>
          </cell>
          <cell r="F1684" t="str">
            <v>DICLOFENACO INFANTIL SUP 12,5 MG X 5 LAB CHILE</v>
          </cell>
          <cell r="H1684" t="str">
            <v>MEDICAMENTOS</v>
          </cell>
          <cell r="I1684" t="str">
            <v>ANALGESIA</v>
          </cell>
          <cell r="J1684">
            <v>0</v>
          </cell>
        </row>
        <row r="1685">
          <cell r="B1685">
            <v>830446</v>
          </cell>
          <cell r="C1685">
            <v>4996</v>
          </cell>
          <cell r="D1685">
            <v>7800068030901</v>
          </cell>
          <cell r="F1685" t="str">
            <v>DICLOFENACO INFANTIL SUP 12,5 MG X 5 PASTEUR</v>
          </cell>
          <cell r="H1685" t="str">
            <v>MEDICAMENTOS</v>
          </cell>
          <cell r="I1685" t="str">
            <v>ANALGESIA</v>
          </cell>
          <cell r="J1685">
            <v>0</v>
          </cell>
        </row>
        <row r="1686">
          <cell r="B1686">
            <v>830447</v>
          </cell>
          <cell r="C1686">
            <v>5694</v>
          </cell>
          <cell r="D1686">
            <v>8906051722729</v>
          </cell>
          <cell r="F1686" t="str">
            <v>DICLOFENACO INFANTIL SUP 12,5 MG X 5 SEVEN PHARMA</v>
          </cell>
          <cell r="H1686" t="str">
            <v>MEDICAMENTOS</v>
          </cell>
          <cell r="I1686" t="str">
            <v>ANALGESIA</v>
          </cell>
          <cell r="J1686">
            <v>4</v>
          </cell>
        </row>
        <row r="1687">
          <cell r="B1687">
            <v>830448</v>
          </cell>
          <cell r="C1687">
            <v>2094</v>
          </cell>
          <cell r="D1687">
            <v>7800018000442</v>
          </cell>
          <cell r="F1687" t="str">
            <v>DICLOFENACO RETARD CAP GRA 100 MG X 8 ANDROMACO</v>
          </cell>
          <cell r="H1687" t="str">
            <v>MEDICAMENTOS</v>
          </cell>
          <cell r="I1687" t="str">
            <v>ANALGESIA</v>
          </cell>
          <cell r="J1687">
            <v>0</v>
          </cell>
        </row>
        <row r="1688">
          <cell r="B1688">
            <v>830449</v>
          </cell>
          <cell r="C1688">
            <v>1687</v>
          </cell>
          <cell r="D1688">
            <v>7800007129390</v>
          </cell>
          <cell r="F1688" t="str">
            <v>DICLOFENACO RETARD CAP GRA 100 MG X 8 LAB CHILE</v>
          </cell>
          <cell r="H1688" t="str">
            <v>MEDICAMENTOS</v>
          </cell>
          <cell r="I1688" t="str">
            <v>ANALGESIA</v>
          </cell>
          <cell r="J1688">
            <v>0</v>
          </cell>
        </row>
        <row r="1689">
          <cell r="B1689">
            <v>830450</v>
          </cell>
          <cell r="C1689">
            <v>6292</v>
          </cell>
          <cell r="D1689">
            <v>7800068030895</v>
          </cell>
          <cell r="F1689" t="str">
            <v>DICLOFENACO SODICO GEL 1% X 30 GR PASTEUR</v>
          </cell>
          <cell r="H1689" t="str">
            <v>MEDICAMENTOS</v>
          </cell>
          <cell r="I1689" t="str">
            <v>ANALGESIA</v>
          </cell>
          <cell r="J1689">
            <v>0</v>
          </cell>
        </row>
        <row r="1690">
          <cell r="B1690">
            <v>830451</v>
          </cell>
          <cell r="C1690">
            <v>4224</v>
          </cell>
          <cell r="D1690" t="str">
            <v>P00079</v>
          </cell>
          <cell r="F1690" t="str">
            <v>DICLOFENACO SOL INY 75 MG/3ML X 1 BIOSANO</v>
          </cell>
          <cell r="H1690" t="str">
            <v>MEDICAMENTOS</v>
          </cell>
          <cell r="I1690" t="str">
            <v>ANALGESIA</v>
          </cell>
          <cell r="J1690">
            <v>8</v>
          </cell>
        </row>
        <row r="1691">
          <cell r="B1691">
            <v>830452</v>
          </cell>
          <cell r="C1691">
            <v>3241</v>
          </cell>
          <cell r="D1691">
            <v>7804677250019</v>
          </cell>
          <cell r="F1691" t="str">
            <v>DICLOFENACO SOL INY 75 MG/3ML X 5 SCM PHARMA</v>
          </cell>
          <cell r="H1691" t="str">
            <v>MEDICAMENTOS</v>
          </cell>
          <cell r="I1691" t="str">
            <v>ANALGESIA</v>
          </cell>
          <cell r="J1691">
            <v>0</v>
          </cell>
        </row>
        <row r="1692">
          <cell r="B1692">
            <v>830453</v>
          </cell>
          <cell r="C1692">
            <v>5000</v>
          </cell>
          <cell r="D1692">
            <v>7800007142146</v>
          </cell>
          <cell r="F1692" t="str">
            <v>DICLOFENACO SUP 50 MG X 5 LAB CHILE</v>
          </cell>
          <cell r="H1692" t="str">
            <v>MEDICAMENTOS</v>
          </cell>
          <cell r="I1692" t="str">
            <v>ANALGESIA</v>
          </cell>
          <cell r="J1692">
            <v>0</v>
          </cell>
        </row>
        <row r="1693">
          <cell r="B1693">
            <v>830454</v>
          </cell>
          <cell r="C1693">
            <v>4377</v>
          </cell>
          <cell r="D1693">
            <v>7800068030925</v>
          </cell>
          <cell r="F1693" t="str">
            <v>DICLOFENACO SUP 50 MG X 5 PASTEUR</v>
          </cell>
          <cell r="H1693" t="str">
            <v>MEDICAMENTOS</v>
          </cell>
          <cell r="I1693" t="str">
            <v>ANALGESIA</v>
          </cell>
          <cell r="J1693">
            <v>3</v>
          </cell>
        </row>
        <row r="1694">
          <cell r="B1694">
            <v>830455</v>
          </cell>
          <cell r="C1694">
            <v>5025</v>
          </cell>
          <cell r="D1694">
            <v>7800007803757</v>
          </cell>
          <cell r="F1694" t="str">
            <v>DICLOFENACO SUS ORA GOT 1,5% X 20 ML LAB CHILE</v>
          </cell>
          <cell r="H1694" t="str">
            <v>MEDICAMENTOS</v>
          </cell>
          <cell r="I1694" t="str">
            <v>ANALGESIA</v>
          </cell>
          <cell r="J1694">
            <v>2</v>
          </cell>
        </row>
        <row r="1695">
          <cell r="B1695">
            <v>830456</v>
          </cell>
          <cell r="C1695">
            <v>5691</v>
          </cell>
          <cell r="D1695">
            <v>7800057001486</v>
          </cell>
          <cell r="F1695" t="str">
            <v>DICLOTAREN GEL TOP 1,16% X 30 GR</v>
          </cell>
          <cell r="H1695" t="str">
            <v>MEDICAMENTOS</v>
          </cell>
          <cell r="I1695" t="str">
            <v>ANALGESIA</v>
          </cell>
          <cell r="J1695">
            <v>0</v>
          </cell>
        </row>
        <row r="1696">
          <cell r="B1696">
            <v>830457</v>
          </cell>
          <cell r="C1696">
            <v>3141</v>
          </cell>
          <cell r="D1696">
            <v>3499320001212</v>
          </cell>
          <cell r="F1696" t="str">
            <v>DIFFERIN GEL TOP 0,1% X 30 GR</v>
          </cell>
          <cell r="H1696" t="str">
            <v>MEDICAMENTOS</v>
          </cell>
          <cell r="I1696" t="str">
            <v>ANTIACNEICOS</v>
          </cell>
          <cell r="J1696">
            <v>0</v>
          </cell>
        </row>
        <row r="1697">
          <cell r="B1697">
            <v>830458</v>
          </cell>
          <cell r="C1697">
            <v>1688</v>
          </cell>
          <cell r="D1697">
            <v>7800060114951</v>
          </cell>
          <cell r="F1697" t="str">
            <v>DIGENIL CAP X 10</v>
          </cell>
          <cell r="H1697" t="str">
            <v>MEDICAMENTOS</v>
          </cell>
          <cell r="I1697" t="str">
            <v>GASTROINTESTINAL</v>
          </cell>
          <cell r="J1697">
            <v>6</v>
          </cell>
        </row>
        <row r="1698">
          <cell r="B1698">
            <v>830459</v>
          </cell>
          <cell r="C1698">
            <v>5555</v>
          </cell>
          <cell r="D1698">
            <v>7803062020190</v>
          </cell>
          <cell r="F1698" t="str">
            <v>DIGESLAX POL SOL ORA X 30 FNL</v>
          </cell>
          <cell r="H1698" t="str">
            <v>SUPLEMENTOS</v>
          </cell>
          <cell r="I1698" t="str">
            <v>GASTROINTESTINAL</v>
          </cell>
          <cell r="J1698">
            <v>0</v>
          </cell>
        </row>
        <row r="1699">
          <cell r="B1699">
            <v>830460</v>
          </cell>
          <cell r="C1699">
            <v>1070</v>
          </cell>
          <cell r="D1699">
            <v>7800007118271</v>
          </cell>
          <cell r="F1699" t="str">
            <v>DIGOXINA COM 0,25 MG X 30 LAB CHILE</v>
          </cell>
          <cell r="H1699" t="str">
            <v>MEDICAMENTOS</v>
          </cell>
          <cell r="I1699" t="str">
            <v>CARDIOVASCULAR</v>
          </cell>
          <cell r="J1699">
            <v>2</v>
          </cell>
        </row>
        <row r="1700">
          <cell r="B1700">
            <v>830461</v>
          </cell>
          <cell r="C1700">
            <v>4670</v>
          </cell>
          <cell r="D1700">
            <v>7800028003280</v>
          </cell>
          <cell r="F1700" t="str">
            <v>DILASEDAN COM 10 MG X 30</v>
          </cell>
          <cell r="H1700" t="str">
            <v>MEDICAMENTOS</v>
          </cell>
          <cell r="I1700" t="str">
            <v>PSICOTRóPICOS</v>
          </cell>
          <cell r="J1700">
            <v>14</v>
          </cell>
        </row>
        <row r="1701">
          <cell r="B1701">
            <v>830462</v>
          </cell>
          <cell r="C1701">
            <v>5352</v>
          </cell>
          <cell r="D1701">
            <v>7800028005000</v>
          </cell>
          <cell r="F1701" t="str">
            <v>DILASEDAN COM 5 MG X 30</v>
          </cell>
          <cell r="H1701" t="str">
            <v>MEDICAMENTOS</v>
          </cell>
          <cell r="I1701" t="str">
            <v>PSICOTRóPICOS</v>
          </cell>
          <cell r="J1701">
            <v>5</v>
          </cell>
        </row>
        <row r="1702">
          <cell r="B1702">
            <v>830463</v>
          </cell>
          <cell r="C1702">
            <v>4718</v>
          </cell>
          <cell r="D1702">
            <v>7800070004341</v>
          </cell>
          <cell r="F1702" t="str">
            <v>DINAFLEX DUO CAP 500/400 MG X 60</v>
          </cell>
          <cell r="H1702" t="str">
            <v>MEDICAMENTOS</v>
          </cell>
          <cell r="I1702" t="str">
            <v>PRODUCTOS NATURALES</v>
          </cell>
          <cell r="J1702">
            <v>1</v>
          </cell>
        </row>
        <row r="1703">
          <cell r="B1703">
            <v>830464</v>
          </cell>
          <cell r="C1703">
            <v>6516</v>
          </cell>
          <cell r="D1703">
            <v>7800070004556</v>
          </cell>
          <cell r="F1703" t="str">
            <v>DINAFLEX DUO FORTE GRA SOL ORA X 30</v>
          </cell>
          <cell r="H1703" t="str">
            <v>MEDICAMENTOS</v>
          </cell>
          <cell r="I1703" t="str">
            <v>PRODUCTOS NATURALES</v>
          </cell>
          <cell r="J1703">
            <v>1</v>
          </cell>
        </row>
        <row r="1704">
          <cell r="B1704">
            <v>830465</v>
          </cell>
          <cell r="C1704">
            <v>6217</v>
          </cell>
          <cell r="D1704">
            <v>7730698129013</v>
          </cell>
          <cell r="F1704" t="str">
            <v>DIONDEL COM 100 MG X 20</v>
          </cell>
          <cell r="H1704" t="str">
            <v>MEDICAMENTOS</v>
          </cell>
          <cell r="I1704" t="str">
            <v>CARDIOVASCULAR</v>
          </cell>
          <cell r="J1704">
            <v>0</v>
          </cell>
        </row>
        <row r="1705">
          <cell r="B1705">
            <v>1552210</v>
          </cell>
          <cell r="C1705">
            <v>7072</v>
          </cell>
          <cell r="D1705">
            <v>7730698012131</v>
          </cell>
          <cell r="F1705" t="str">
            <v>DIONDEL COM 100 MG X 50</v>
          </cell>
          <cell r="H1705" t="str">
            <v>MEDICAMENTOS</v>
          </cell>
          <cell r="I1705" t="str">
            <v>CARDIOVASCULAR</v>
          </cell>
          <cell r="J1705">
            <v>1</v>
          </cell>
        </row>
        <row r="1706">
          <cell r="B1706">
            <v>830466</v>
          </cell>
          <cell r="C1706">
            <v>1689</v>
          </cell>
          <cell r="D1706">
            <v>5997001370117</v>
          </cell>
          <cell r="F1706" t="str">
            <v>DIONELA COM X 28</v>
          </cell>
          <cell r="H1706" t="str">
            <v>MEDICAMENTOS</v>
          </cell>
          <cell r="I1706" t="str">
            <v>HORMONALES</v>
          </cell>
          <cell r="J1706">
            <v>2</v>
          </cell>
        </row>
        <row r="1707">
          <cell r="B1707">
            <v>858229</v>
          </cell>
          <cell r="C1707">
            <v>6660</v>
          </cell>
          <cell r="D1707">
            <v>8436024618570</v>
          </cell>
          <cell r="F1707" t="str">
            <v>DIOTUL COM REC 100 MG X 30</v>
          </cell>
          <cell r="H1707" t="str">
            <v>MEDICAMENTOS</v>
          </cell>
          <cell r="I1707" t="str">
            <v>GASTROINTESTINAL</v>
          </cell>
          <cell r="J1707">
            <v>1</v>
          </cell>
        </row>
        <row r="1708">
          <cell r="B1708">
            <v>830467</v>
          </cell>
          <cell r="C1708">
            <v>3029</v>
          </cell>
          <cell r="D1708">
            <v>7800068011375</v>
          </cell>
          <cell r="F1708" t="str">
            <v>DIPATROPIN COM X 10</v>
          </cell>
          <cell r="H1708" t="str">
            <v>MEDICAMENTOS</v>
          </cell>
          <cell r="I1708" t="str">
            <v>GASTROINTESTINAL</v>
          </cell>
          <cell r="J1708">
            <v>0</v>
          </cell>
        </row>
        <row r="1709">
          <cell r="B1709">
            <v>830468</v>
          </cell>
          <cell r="C1709">
            <v>1690</v>
          </cell>
          <cell r="D1709">
            <v>7809531201565</v>
          </cell>
          <cell r="F1709" t="str">
            <v>DIPEMINA COM REC 450/50 MG X 60</v>
          </cell>
          <cell r="H1709" t="str">
            <v>MEDICAMENTOS</v>
          </cell>
          <cell r="I1709" t="str">
            <v>SISTEMA CIRCULATORIO</v>
          </cell>
          <cell r="J1709">
            <v>2</v>
          </cell>
        </row>
        <row r="1710">
          <cell r="B1710">
            <v>830469</v>
          </cell>
          <cell r="C1710">
            <v>6112</v>
          </cell>
          <cell r="D1710">
            <v>7801000120384</v>
          </cell>
          <cell r="F1710" t="str">
            <v>DIPEROX AGUA OXIGENADA SOL 10 VOL X 110 ML</v>
          </cell>
          <cell r="H1710" t="str">
            <v>HIGIENE Y CUIDADO PERSONAL</v>
          </cell>
          <cell r="I1710" t="str">
            <v>ANTISéPTICOS</v>
          </cell>
          <cell r="J1710">
            <v>0</v>
          </cell>
        </row>
        <row r="1711">
          <cell r="B1711">
            <v>830470</v>
          </cell>
          <cell r="C1711">
            <v>5340</v>
          </cell>
          <cell r="D1711">
            <v>7804620834846</v>
          </cell>
          <cell r="F1711" t="str">
            <v>DISAC COM REC 20 MG X 4</v>
          </cell>
          <cell r="H1711" t="str">
            <v>MEDICAMENTOS</v>
          </cell>
          <cell r="I1711" t="str">
            <v>SISTEMA CIRCULATORIO</v>
          </cell>
          <cell r="J1711">
            <v>0</v>
          </cell>
        </row>
        <row r="1712">
          <cell r="B1712">
            <v>830471</v>
          </cell>
          <cell r="C1712">
            <v>5480</v>
          </cell>
          <cell r="D1712">
            <v>7804620834822</v>
          </cell>
          <cell r="F1712" t="str">
            <v>DISAC COM REC 5 MG X 30</v>
          </cell>
          <cell r="H1712" t="str">
            <v>MEDICAMENTOS</v>
          </cell>
          <cell r="I1712" t="str">
            <v>SISTEMA CIRCULATORIO</v>
          </cell>
          <cell r="J1712">
            <v>0</v>
          </cell>
        </row>
        <row r="1713">
          <cell r="B1713">
            <v>830472</v>
          </cell>
          <cell r="C1713">
            <v>5073</v>
          </cell>
          <cell r="D1713">
            <v>7707239275232</v>
          </cell>
          <cell r="F1713" t="str">
            <v>DISALOT SUS OFT 0,5 % X 5 ML</v>
          </cell>
          <cell r="H1713" t="str">
            <v>MEDICAMENTOS</v>
          </cell>
          <cell r="I1713" t="str">
            <v>OFTALMOLóGICOS</v>
          </cell>
          <cell r="J1713">
            <v>0</v>
          </cell>
        </row>
        <row r="1714">
          <cell r="B1714">
            <v>830473</v>
          </cell>
          <cell r="C1714">
            <v>5223</v>
          </cell>
          <cell r="D1714">
            <v>8436024611151</v>
          </cell>
          <cell r="F1714" t="str">
            <v>DISFLAX COM 30 MG X 10</v>
          </cell>
          <cell r="H1714" t="str">
            <v>MEDICAMENTOS</v>
          </cell>
          <cell r="I1714" t="str">
            <v>CORTICOIDES</v>
          </cell>
          <cell r="J1714">
            <v>2</v>
          </cell>
        </row>
        <row r="1715">
          <cell r="B1715">
            <v>830474</v>
          </cell>
          <cell r="C1715">
            <v>5153</v>
          </cell>
          <cell r="D1715">
            <v>8436024611144</v>
          </cell>
          <cell r="F1715" t="str">
            <v>DISFLAX COM 6 MG X 20</v>
          </cell>
          <cell r="H1715" t="str">
            <v>MEDICAMENTOS</v>
          </cell>
          <cell r="I1715" t="str">
            <v>CORTICOIDES</v>
          </cell>
          <cell r="J1715">
            <v>1</v>
          </cell>
        </row>
        <row r="1716">
          <cell r="B1716">
            <v>830475</v>
          </cell>
          <cell r="C1716">
            <v>6520</v>
          </cell>
          <cell r="D1716">
            <v>7800004509126</v>
          </cell>
          <cell r="F1716" t="str">
            <v>DISFRUTA CAJA CLASICO X 60</v>
          </cell>
          <cell r="H1716" t="str">
            <v>MEDICAMENTOS</v>
          </cell>
          <cell r="I1716" t="str">
            <v>GASTROINTESTINAL</v>
          </cell>
          <cell r="J1716">
            <v>-1</v>
          </cell>
        </row>
        <row r="1717">
          <cell r="B1717">
            <v>830476</v>
          </cell>
          <cell r="C1717">
            <v>6519</v>
          </cell>
          <cell r="D1717">
            <v>7800004509119</v>
          </cell>
          <cell r="F1717" t="str">
            <v>DISFRUTA CAJA LIMON X 60</v>
          </cell>
          <cell r="H1717" t="str">
            <v>MEDICAMENTOS</v>
          </cell>
          <cell r="I1717" t="str">
            <v>GASTROINTESTINAL</v>
          </cell>
          <cell r="J1717">
            <v>-1</v>
          </cell>
        </row>
        <row r="1718">
          <cell r="B1718">
            <v>830477</v>
          </cell>
          <cell r="C1718">
            <v>1691</v>
          </cell>
          <cell r="D1718">
            <v>7800004261543</v>
          </cell>
          <cell r="F1718" t="str">
            <v>DISFRUTA CLASICO FRASCO X 110 GR</v>
          </cell>
          <cell r="H1718" t="str">
            <v>MEDICAMENTOS</v>
          </cell>
          <cell r="I1718" t="str">
            <v>GASTROINTESTINAL</v>
          </cell>
          <cell r="J1718">
            <v>0</v>
          </cell>
        </row>
        <row r="1719">
          <cell r="B1719">
            <v>830478</v>
          </cell>
          <cell r="C1719">
            <v>1693</v>
          </cell>
          <cell r="D1719">
            <v>7800004004713</v>
          </cell>
          <cell r="F1719" t="str">
            <v>DISFRUTA LIMON FRASCO X 100 GR</v>
          </cell>
          <cell r="H1719" t="str">
            <v>MEDICAMENTOS</v>
          </cell>
          <cell r="I1719" t="str">
            <v>GASTROINTESTINAL</v>
          </cell>
          <cell r="J1719">
            <v>3</v>
          </cell>
        </row>
        <row r="1720">
          <cell r="B1720">
            <v>830479</v>
          </cell>
          <cell r="C1720">
            <v>5044</v>
          </cell>
          <cell r="D1720">
            <v>7800004004706</v>
          </cell>
          <cell r="F1720" t="str">
            <v>DISFRUTA POL EFE CLASICO X 100 GR</v>
          </cell>
          <cell r="H1720" t="str">
            <v>MEDICAMENTOS</v>
          </cell>
          <cell r="I1720" t="str">
            <v>GASTROINTESTINAL</v>
          </cell>
          <cell r="J1720">
            <v>0</v>
          </cell>
        </row>
        <row r="1721">
          <cell r="B1721">
            <v>830480</v>
          </cell>
          <cell r="C1721">
            <v>2061</v>
          </cell>
          <cell r="D1721">
            <v>7800004261505</v>
          </cell>
          <cell r="F1721" t="str">
            <v>DISFRUTA SOB CLASICO X 1</v>
          </cell>
          <cell r="H1721" t="str">
            <v>MEDICAMENTOS</v>
          </cell>
          <cell r="I1721" t="str">
            <v>GASTROINTESTINAL</v>
          </cell>
          <cell r="J1721">
            <v>351</v>
          </cell>
        </row>
        <row r="1722">
          <cell r="B1722">
            <v>830481</v>
          </cell>
          <cell r="C1722">
            <v>2062</v>
          </cell>
          <cell r="D1722">
            <v>7800004261512</v>
          </cell>
          <cell r="F1722" t="str">
            <v>DISFRUTA SOB LIMON X 1</v>
          </cell>
          <cell r="H1722" t="str">
            <v>MEDICAMENTOS</v>
          </cell>
          <cell r="I1722" t="str">
            <v>GASTROINTESTINAL</v>
          </cell>
          <cell r="J1722">
            <v>266</v>
          </cell>
        </row>
        <row r="1723">
          <cell r="B1723">
            <v>830482</v>
          </cell>
          <cell r="C1723">
            <v>1695</v>
          </cell>
          <cell r="D1723">
            <v>7804614931605</v>
          </cell>
          <cell r="F1723" t="str">
            <v>DISILDEN COM 100 MG X 1</v>
          </cell>
          <cell r="H1723" t="str">
            <v>MEDICAMENTOS</v>
          </cell>
          <cell r="I1723" t="str">
            <v>SISTEMA CIRCULATORIO</v>
          </cell>
          <cell r="J1723">
            <v>1</v>
          </cell>
        </row>
        <row r="1724">
          <cell r="B1724">
            <v>830483</v>
          </cell>
          <cell r="C1724">
            <v>1696</v>
          </cell>
          <cell r="D1724">
            <v>7804614931421</v>
          </cell>
          <cell r="F1724" t="str">
            <v>DISILDEN COM 100 MG X 10</v>
          </cell>
          <cell r="H1724" t="str">
            <v>MEDICAMENTOS</v>
          </cell>
          <cell r="I1724" t="str">
            <v>SISTEMA CIRCULATORIO</v>
          </cell>
          <cell r="J1724">
            <v>9</v>
          </cell>
        </row>
        <row r="1725">
          <cell r="B1725">
            <v>830484</v>
          </cell>
          <cell r="C1725">
            <v>1697</v>
          </cell>
          <cell r="D1725">
            <v>7804614931728</v>
          </cell>
          <cell r="F1725" t="str">
            <v>DISILDEN COM 100 MG X 20</v>
          </cell>
          <cell r="H1725" t="str">
            <v>MEDICAMENTOS</v>
          </cell>
          <cell r="I1725" t="str">
            <v>SISTEMA CIRCULATORIO</v>
          </cell>
          <cell r="J1725">
            <v>0</v>
          </cell>
        </row>
        <row r="1726">
          <cell r="B1726">
            <v>830485</v>
          </cell>
          <cell r="C1726">
            <v>1698</v>
          </cell>
          <cell r="D1726">
            <v>7804614931445</v>
          </cell>
          <cell r="F1726" t="str">
            <v>DISILDEN COM 100 MG X 5</v>
          </cell>
          <cell r="H1726" t="str">
            <v>MEDICAMENTOS</v>
          </cell>
          <cell r="I1726" t="str">
            <v>SISTEMA CIRCULATORIO</v>
          </cell>
          <cell r="J1726">
            <v>7</v>
          </cell>
        </row>
        <row r="1727">
          <cell r="B1727">
            <v>830486</v>
          </cell>
          <cell r="C1727">
            <v>1699</v>
          </cell>
          <cell r="D1727">
            <v>7804614931711</v>
          </cell>
          <cell r="F1727" t="str">
            <v>DISILDEN COM 50 MG X 1</v>
          </cell>
          <cell r="H1727" t="str">
            <v>MEDICAMENTOS</v>
          </cell>
          <cell r="I1727" t="str">
            <v>SISTEMA CIRCULATORIO</v>
          </cell>
          <cell r="J1727">
            <v>0</v>
          </cell>
        </row>
        <row r="1728">
          <cell r="B1728">
            <v>830487</v>
          </cell>
          <cell r="C1728">
            <v>2913</v>
          </cell>
          <cell r="D1728">
            <v>7804614931629</v>
          </cell>
          <cell r="F1728" t="str">
            <v>DISILDEN COM REC 50 MG X 10</v>
          </cell>
          <cell r="H1728" t="str">
            <v>MEDICAMENTOS</v>
          </cell>
          <cell r="I1728" t="str">
            <v>SISTEMA CIRCULATORIO</v>
          </cell>
          <cell r="J1728">
            <v>6</v>
          </cell>
        </row>
        <row r="1729">
          <cell r="B1729">
            <v>830488</v>
          </cell>
          <cell r="C1729">
            <v>3463</v>
          </cell>
          <cell r="D1729">
            <v>7804614931469</v>
          </cell>
          <cell r="F1729" t="str">
            <v>DISILDEN COM REC 50 MG X 5</v>
          </cell>
          <cell r="H1729" t="str">
            <v>MEDICAMENTOS</v>
          </cell>
          <cell r="I1729" t="str">
            <v>SISTEMA CIRCULATORIO</v>
          </cell>
          <cell r="J1729">
            <v>4</v>
          </cell>
        </row>
        <row r="1730">
          <cell r="B1730">
            <v>830489</v>
          </cell>
          <cell r="C1730">
            <v>2167</v>
          </cell>
          <cell r="D1730">
            <v>8433042022525</v>
          </cell>
          <cell r="F1730" t="str">
            <v>DISLEP COM 25 MG X 20</v>
          </cell>
          <cell r="H1730" t="str">
            <v>MEDICAMENTOS</v>
          </cell>
          <cell r="I1730" t="str">
            <v>GASTROINTESTINAL</v>
          </cell>
          <cell r="J1730">
            <v>0</v>
          </cell>
        </row>
        <row r="1731">
          <cell r="B1731">
            <v>830490</v>
          </cell>
          <cell r="C1731">
            <v>2656</v>
          </cell>
          <cell r="D1731">
            <v>8433042022532</v>
          </cell>
          <cell r="F1731" t="str">
            <v>DISLEP SOL ORA GOT 2,5% X 20 ML</v>
          </cell>
          <cell r="H1731" t="str">
            <v>MEDICAMENTOS</v>
          </cell>
          <cell r="I1731" t="str">
            <v>GASTROINTESTINAL</v>
          </cell>
          <cell r="J1731">
            <v>-1</v>
          </cell>
        </row>
        <row r="1732">
          <cell r="B1732">
            <v>830491</v>
          </cell>
          <cell r="C1732">
            <v>6440</v>
          </cell>
          <cell r="D1732">
            <v>8588988611217</v>
          </cell>
          <cell r="F1732" t="str">
            <v>DISNEY CINTILLO</v>
          </cell>
          <cell r="H1732" t="str">
            <v>MISCELáNEOS</v>
          </cell>
          <cell r="I1732" t="str">
            <v>ACCESORIOS CABELLO</v>
          </cell>
          <cell r="J1732">
            <v>-3</v>
          </cell>
        </row>
        <row r="1733">
          <cell r="B1733">
            <v>830492</v>
          </cell>
          <cell r="C1733">
            <v>6443</v>
          </cell>
          <cell r="D1733">
            <v>8588988622770</v>
          </cell>
          <cell r="F1733" t="str">
            <v>DISNEY PINCHE X 2</v>
          </cell>
          <cell r="H1733" t="str">
            <v>MISCELáNEOS</v>
          </cell>
          <cell r="I1733" t="str">
            <v>ACCESORIOS CABELLO</v>
          </cell>
          <cell r="J1733">
            <v>-2</v>
          </cell>
        </row>
        <row r="1734">
          <cell r="B1734">
            <v>830493</v>
          </cell>
          <cell r="C1734">
            <v>6444</v>
          </cell>
          <cell r="D1734">
            <v>8588988632656</v>
          </cell>
          <cell r="F1734" t="str">
            <v>DISNEY PINCHE X 3</v>
          </cell>
          <cell r="H1734" t="str">
            <v>MISCELáNEOS</v>
          </cell>
          <cell r="I1734" t="str">
            <v>ACCESORIOS CABELLO</v>
          </cell>
          <cell r="J1734">
            <v>-1</v>
          </cell>
        </row>
        <row r="1735">
          <cell r="B1735">
            <v>830494</v>
          </cell>
          <cell r="C1735">
            <v>6439</v>
          </cell>
          <cell r="D1735" t="str">
            <v>P00300</v>
          </cell>
          <cell r="F1735" t="str">
            <v>DISNEY PINCHES VARIOS X 1</v>
          </cell>
          <cell r="H1735" t="str">
            <v>DISPOSITIVOS MéDICOS</v>
          </cell>
          <cell r="I1735" t="str">
            <v>OTROS DM</v>
          </cell>
          <cell r="J1735">
            <v>-1</v>
          </cell>
        </row>
        <row r="1736">
          <cell r="B1736">
            <v>830495</v>
          </cell>
          <cell r="C1736">
            <v>4166</v>
          </cell>
          <cell r="D1736" t="str">
            <v>240SITH00617260301101795</v>
          </cell>
          <cell r="F1736" t="str">
            <v>DISPOMEDICA GUANTES EXAM LATEX POLVO M X 100</v>
          </cell>
          <cell r="H1736" t="str">
            <v>DISPOSITIVOS MéDICOS</v>
          </cell>
          <cell r="I1736" t="str">
            <v>GUANTES</v>
          </cell>
          <cell r="J1736">
            <v>0</v>
          </cell>
        </row>
        <row r="1737">
          <cell r="B1737">
            <v>830496</v>
          </cell>
          <cell r="C1737">
            <v>1547</v>
          </cell>
          <cell r="D1737" t="str">
            <v>P00015</v>
          </cell>
          <cell r="F1737" t="str">
            <v>DISPOMEDICA MASC 3 PLIEGUES X 50</v>
          </cell>
          <cell r="H1737" t="str">
            <v>DISPOSITIVOS MéDICOS</v>
          </cell>
          <cell r="I1737" t="str">
            <v>MASCARILLAS</v>
          </cell>
          <cell r="J1737">
            <v>0</v>
          </cell>
        </row>
        <row r="1738">
          <cell r="B1738">
            <v>830497</v>
          </cell>
          <cell r="C1738">
            <v>1548</v>
          </cell>
          <cell r="D1738" t="str">
            <v>P00016</v>
          </cell>
          <cell r="F1738" t="str">
            <v>DISPOMEDICA MASC KN95 X 10</v>
          </cell>
          <cell r="H1738" t="str">
            <v>DISPOSITIVOS MéDICOS</v>
          </cell>
          <cell r="I1738" t="str">
            <v>MASCARILLAS</v>
          </cell>
          <cell r="J1738">
            <v>0</v>
          </cell>
        </row>
        <row r="1739">
          <cell r="B1739">
            <v>830498</v>
          </cell>
          <cell r="C1739">
            <v>6432</v>
          </cell>
          <cell r="D1739">
            <v>7800070004235</v>
          </cell>
          <cell r="F1739" t="str">
            <v>DIVANON CAP BLA VAG 100 MG X 3</v>
          </cell>
          <cell r="H1739" t="str">
            <v>MEDICAMENTOS</v>
          </cell>
          <cell r="I1739" t="str">
            <v>ANTIINFECCIOSOS</v>
          </cell>
          <cell r="J1739">
            <v>1</v>
          </cell>
        </row>
        <row r="1740">
          <cell r="B1740">
            <v>830499</v>
          </cell>
          <cell r="C1740">
            <v>3030</v>
          </cell>
          <cell r="D1740">
            <v>7800070004242</v>
          </cell>
          <cell r="F1740" t="str">
            <v>DIVANON CAP BLA VAG 100 MG X 7</v>
          </cell>
          <cell r="H1740" t="str">
            <v>MEDICAMENTOS</v>
          </cell>
          <cell r="I1740" t="str">
            <v>ANTIINFECCIOSOS</v>
          </cell>
          <cell r="J1740">
            <v>0</v>
          </cell>
        </row>
        <row r="1741">
          <cell r="B1741">
            <v>830500</v>
          </cell>
          <cell r="C1741">
            <v>2820</v>
          </cell>
          <cell r="D1741">
            <v>7800026009222</v>
          </cell>
          <cell r="F1741" t="str">
            <v>DIXI-35 COM REC X 21</v>
          </cell>
          <cell r="H1741" t="str">
            <v>MEDICAMENTOS</v>
          </cell>
          <cell r="I1741" t="str">
            <v>HORMONALES</v>
          </cell>
          <cell r="J1741">
            <v>1</v>
          </cell>
        </row>
        <row r="1742">
          <cell r="B1742">
            <v>830501</v>
          </cell>
          <cell r="C1742">
            <v>1700</v>
          </cell>
          <cell r="D1742">
            <v>7800063325248</v>
          </cell>
          <cell r="F1742" t="str">
            <v>DOCIVIN CAP 10 MG X 30</v>
          </cell>
          <cell r="H1742" t="str">
            <v>MEDICAMENTOS</v>
          </cell>
          <cell r="I1742" t="str">
            <v>GASTROINTESTINAL</v>
          </cell>
          <cell r="J1742">
            <v>0</v>
          </cell>
        </row>
        <row r="1743">
          <cell r="B1743">
            <v>830502</v>
          </cell>
          <cell r="C1743">
            <v>1701</v>
          </cell>
          <cell r="D1743">
            <v>7800063330525</v>
          </cell>
          <cell r="F1743" t="str">
            <v>DOCIVIN SUS ORA GOT 10MG/ML X 15 ML</v>
          </cell>
          <cell r="H1743" t="str">
            <v>MEDICAMENTOS</v>
          </cell>
          <cell r="I1743" t="str">
            <v>GASTROINTESTINAL</v>
          </cell>
          <cell r="J1743">
            <v>0</v>
          </cell>
        </row>
        <row r="1744">
          <cell r="B1744">
            <v>830503</v>
          </cell>
          <cell r="C1744">
            <v>1702</v>
          </cell>
          <cell r="D1744">
            <v>7800004001101</v>
          </cell>
          <cell r="F1744" t="str">
            <v>DOLDENT GEL X 10 GR</v>
          </cell>
          <cell r="H1744" t="str">
            <v>MEDICAMENTOS</v>
          </cell>
          <cell r="I1744" t="str">
            <v>ANESTéSICOS</v>
          </cell>
          <cell r="J1744">
            <v>1</v>
          </cell>
        </row>
        <row r="1745">
          <cell r="B1745">
            <v>830504</v>
          </cell>
          <cell r="C1745">
            <v>1703</v>
          </cell>
          <cell r="D1745">
            <v>7841141004396</v>
          </cell>
          <cell r="F1745" t="str">
            <v>DOLGENAL COM SUB 30 MG X 4</v>
          </cell>
          <cell r="H1745" t="str">
            <v>MEDICAMENTOS</v>
          </cell>
          <cell r="I1745" t="str">
            <v>ANALGESIA</v>
          </cell>
          <cell r="J1745">
            <v>11</v>
          </cell>
        </row>
        <row r="1746">
          <cell r="B1746">
            <v>830505</v>
          </cell>
          <cell r="C1746">
            <v>3941</v>
          </cell>
          <cell r="D1746">
            <v>7800068011474</v>
          </cell>
          <cell r="F1746" t="str">
            <v>DOLIDER COM X 10</v>
          </cell>
          <cell r="H1746" t="str">
            <v>MEDICAMENTOS</v>
          </cell>
          <cell r="I1746" t="str">
            <v>ANALGESIA</v>
          </cell>
          <cell r="J1746">
            <v>4</v>
          </cell>
        </row>
        <row r="1747">
          <cell r="B1747">
            <v>830506</v>
          </cell>
          <cell r="C1747">
            <v>1704</v>
          </cell>
          <cell r="D1747">
            <v>7501298213699</v>
          </cell>
          <cell r="F1747" t="str">
            <v>DOLO NEUROBIONTA COM X 20</v>
          </cell>
          <cell r="H1747" t="str">
            <v>MEDICAMENTOS</v>
          </cell>
          <cell r="I1747" t="str">
            <v>ANALGESIA</v>
          </cell>
          <cell r="J1747">
            <v>4</v>
          </cell>
        </row>
        <row r="1748">
          <cell r="B1748">
            <v>830507</v>
          </cell>
          <cell r="C1748">
            <v>4720</v>
          </cell>
          <cell r="D1748">
            <v>7800060130807</v>
          </cell>
          <cell r="F1748" t="str">
            <v>DOLODROPS SUS ORA GOT 1,5% X 25 ML</v>
          </cell>
          <cell r="H1748" t="str">
            <v>MEDICAMENTOS</v>
          </cell>
          <cell r="I1748" t="str">
            <v>ANALGESIA</v>
          </cell>
          <cell r="J1748">
            <v>1</v>
          </cell>
        </row>
        <row r="1749">
          <cell r="B1749">
            <v>970340</v>
          </cell>
          <cell r="C1749">
            <v>6787</v>
          </cell>
          <cell r="D1749">
            <v>7804918501016</v>
          </cell>
          <cell r="F1749" t="str">
            <v>DOLOMERPAL CAP X 20</v>
          </cell>
          <cell r="H1749" t="str">
            <v>MEDICAMENTOS</v>
          </cell>
          <cell r="I1749" t="str">
            <v>ANALGESIA</v>
          </cell>
          <cell r="J1749">
            <v>5</v>
          </cell>
        </row>
        <row r="1750">
          <cell r="B1750">
            <v>830508</v>
          </cell>
          <cell r="C1750">
            <v>1705</v>
          </cell>
          <cell r="D1750">
            <v>7800004032853</v>
          </cell>
          <cell r="F1750" t="str">
            <v>DOLORUB CAPSICO PARCHE X 1</v>
          </cell>
          <cell r="H1750" t="str">
            <v>FITOFáRMACOS</v>
          </cell>
          <cell r="I1750" t="str">
            <v>ANALGESIA</v>
          </cell>
          <cell r="J1750">
            <v>5</v>
          </cell>
        </row>
        <row r="1751">
          <cell r="B1751">
            <v>830509</v>
          </cell>
          <cell r="C1751">
            <v>2955</v>
          </cell>
          <cell r="D1751">
            <v>7800004001255</v>
          </cell>
          <cell r="F1751" t="str">
            <v>DOLORUB COBRE PARCHE X 1</v>
          </cell>
          <cell r="H1751" t="str">
            <v>FITOFáRMACOS</v>
          </cell>
          <cell r="I1751" t="str">
            <v>ANALGESIA</v>
          </cell>
          <cell r="J1751">
            <v>0</v>
          </cell>
        </row>
        <row r="1752">
          <cell r="B1752">
            <v>830510</v>
          </cell>
          <cell r="C1752">
            <v>1706</v>
          </cell>
          <cell r="D1752">
            <v>7800004508594</v>
          </cell>
          <cell r="F1752" t="str">
            <v>DOLORUB CRE X 45 GR</v>
          </cell>
          <cell r="H1752" t="str">
            <v>MEDICAMENTOS</v>
          </cell>
          <cell r="I1752" t="str">
            <v>ANALGESIA</v>
          </cell>
          <cell r="J1752">
            <v>6</v>
          </cell>
        </row>
        <row r="1753">
          <cell r="B1753">
            <v>830511</v>
          </cell>
          <cell r="C1753">
            <v>1707</v>
          </cell>
          <cell r="D1753">
            <v>7800004004836</v>
          </cell>
          <cell r="F1753" t="str">
            <v>DOLORUB CRE X 60 GR</v>
          </cell>
          <cell r="H1753" t="str">
            <v>MEDICAMENTOS</v>
          </cell>
          <cell r="I1753" t="str">
            <v>ANALGESIA</v>
          </cell>
          <cell r="J1753">
            <v>0</v>
          </cell>
        </row>
        <row r="1754">
          <cell r="B1754">
            <v>830512</v>
          </cell>
          <cell r="C1754">
            <v>3044</v>
          </cell>
          <cell r="D1754">
            <v>7800007407627</v>
          </cell>
          <cell r="F1754" t="str">
            <v>DOLOSPAM COM X 15</v>
          </cell>
          <cell r="H1754" t="str">
            <v>MEDICAMENTOS</v>
          </cell>
          <cell r="I1754" t="str">
            <v>GASTROINTESTINAL</v>
          </cell>
          <cell r="J1754">
            <v>1</v>
          </cell>
        </row>
        <row r="1755">
          <cell r="B1755">
            <v>830513</v>
          </cell>
          <cell r="C1755">
            <v>1708</v>
          </cell>
          <cell r="D1755">
            <v>7800046005235</v>
          </cell>
          <cell r="F1755" t="str">
            <v>DOLOSTAT BI COM 150 MG X 10</v>
          </cell>
          <cell r="H1755" t="str">
            <v>MEDICAMENTOS</v>
          </cell>
          <cell r="I1755" t="str">
            <v>ANALGESIA</v>
          </cell>
          <cell r="J1755">
            <v>1</v>
          </cell>
        </row>
        <row r="1756">
          <cell r="B1756">
            <v>830514</v>
          </cell>
          <cell r="C1756">
            <v>4886</v>
          </cell>
          <cell r="D1756">
            <v>7800028005048</v>
          </cell>
          <cell r="F1756" t="str">
            <v>DOLOTEN COM X 30</v>
          </cell>
          <cell r="H1756" t="str">
            <v>MEDICAMENTOS</v>
          </cell>
          <cell r="I1756" t="str">
            <v>ANALGESIA</v>
          </cell>
          <cell r="J1756">
            <v>8</v>
          </cell>
        </row>
        <row r="1757">
          <cell r="B1757">
            <v>830515</v>
          </cell>
          <cell r="C1757">
            <v>3401</v>
          </cell>
          <cell r="D1757">
            <v>7800068011412</v>
          </cell>
          <cell r="F1757" t="str">
            <v>DOLPIC COM 200 MG X 10</v>
          </cell>
          <cell r="H1757" t="str">
            <v>MEDICAMENTOS</v>
          </cell>
          <cell r="I1757" t="str">
            <v>GASTROINTESTINAL</v>
          </cell>
          <cell r="J1757">
            <v>1</v>
          </cell>
        </row>
        <row r="1758">
          <cell r="B1758">
            <v>830516</v>
          </cell>
          <cell r="C1758">
            <v>3402</v>
          </cell>
          <cell r="D1758">
            <v>7800068010033</v>
          </cell>
          <cell r="F1758" t="str">
            <v>DOLPIC COM 200 MG X 30</v>
          </cell>
          <cell r="H1758" t="str">
            <v>MEDICAMENTOS</v>
          </cell>
          <cell r="I1758" t="str">
            <v>GASTROINTESTINAL</v>
          </cell>
          <cell r="J1758">
            <v>0</v>
          </cell>
        </row>
        <row r="1759">
          <cell r="B1759">
            <v>830517</v>
          </cell>
          <cell r="C1759">
            <v>1709</v>
          </cell>
          <cell r="D1759">
            <v>7800007129475</v>
          </cell>
          <cell r="F1759" t="str">
            <v>DOMPERIDONA CAP 10 MG X 20 LAB CHILE</v>
          </cell>
          <cell r="H1759" t="str">
            <v>MEDICAMENTOS</v>
          </cell>
          <cell r="I1759" t="str">
            <v>GASTROINTESTINAL</v>
          </cell>
          <cell r="J1759">
            <v>0</v>
          </cell>
        </row>
        <row r="1760">
          <cell r="B1760">
            <v>830518</v>
          </cell>
          <cell r="C1760">
            <v>1071</v>
          </cell>
          <cell r="D1760">
            <v>7804620832835</v>
          </cell>
          <cell r="F1760" t="str">
            <v>DOMPERIDONA COM 10 MG X 20 OPKO</v>
          </cell>
          <cell r="H1760" t="str">
            <v>MEDICAMENTOS</v>
          </cell>
          <cell r="I1760" t="str">
            <v>GASTROINTESTINAL</v>
          </cell>
          <cell r="J1760">
            <v>24</v>
          </cell>
        </row>
        <row r="1761">
          <cell r="B1761">
            <v>996482</v>
          </cell>
          <cell r="C1761">
            <v>6831</v>
          </cell>
          <cell r="D1761">
            <v>8901463166185</v>
          </cell>
          <cell r="F1761" t="str">
            <v>DONEPEZILO COM REC 10 MG X 30 INTERPHARMA</v>
          </cell>
          <cell r="H1761" t="str">
            <v>MEDICAMENTOS</v>
          </cell>
          <cell r="I1761" t="str">
            <v>SISTEMA NERVIOSO</v>
          </cell>
          <cell r="J1761">
            <v>0</v>
          </cell>
        </row>
        <row r="1762">
          <cell r="B1762">
            <v>830519</v>
          </cell>
          <cell r="C1762">
            <v>5625</v>
          </cell>
          <cell r="D1762">
            <v>8903726207611</v>
          </cell>
          <cell r="F1762" t="str">
            <v>DONEPEZILO COM REC 10 MG X 30 SEVEN PHARMA</v>
          </cell>
          <cell r="H1762" t="str">
            <v>MEDICAMENTOS</v>
          </cell>
          <cell r="I1762" t="str">
            <v>SISTEMA NERVIOSO</v>
          </cell>
          <cell r="J1762">
            <v>1</v>
          </cell>
        </row>
        <row r="1763">
          <cell r="B1763">
            <v>830520</v>
          </cell>
          <cell r="C1763">
            <v>2949</v>
          </cell>
          <cell r="D1763">
            <v>8437020503488</v>
          </cell>
          <cell r="F1763" t="str">
            <v>DONEVITAE COM BUC 10 MG X 28</v>
          </cell>
          <cell r="H1763" t="str">
            <v>MEDICAMENTOS</v>
          </cell>
          <cell r="I1763" t="str">
            <v>SISTEMA NERVIOSO</v>
          </cell>
          <cell r="J1763">
            <v>0</v>
          </cell>
        </row>
        <row r="1764">
          <cell r="B1764">
            <v>830521</v>
          </cell>
          <cell r="C1764">
            <v>2950</v>
          </cell>
          <cell r="D1764">
            <v>8437020503471</v>
          </cell>
          <cell r="F1764" t="str">
            <v>DONEVITAE COM BUC 5 MG X 28</v>
          </cell>
          <cell r="H1764" t="str">
            <v>MEDICAMENTOS</v>
          </cell>
          <cell r="I1764" t="str">
            <v>SISTEMA NERVIOSO</v>
          </cell>
          <cell r="J1764">
            <v>1</v>
          </cell>
        </row>
        <row r="1765">
          <cell r="B1765">
            <v>830522</v>
          </cell>
          <cell r="C1765">
            <v>1710</v>
          </cell>
          <cell r="D1765">
            <v>7800007305978</v>
          </cell>
          <cell r="F1765" t="str">
            <v>DONOMIX CRE X 15 GR</v>
          </cell>
          <cell r="H1765" t="str">
            <v>MEDICAMENTOS</v>
          </cell>
          <cell r="I1765" t="str">
            <v>ANTIINFECCIOSOS</v>
          </cell>
          <cell r="J1765">
            <v>3</v>
          </cell>
        </row>
        <row r="1766">
          <cell r="B1766">
            <v>830523</v>
          </cell>
          <cell r="C1766">
            <v>3561</v>
          </cell>
          <cell r="D1766">
            <v>7707239276000</v>
          </cell>
          <cell r="F1766" t="str">
            <v>DORFREE SOL OFT 0,4% X 15 ML</v>
          </cell>
          <cell r="H1766" t="str">
            <v>MEDICAMENTOS</v>
          </cell>
          <cell r="I1766" t="str">
            <v>OFTALMOLóGICOS</v>
          </cell>
          <cell r="J1766">
            <v>0</v>
          </cell>
        </row>
        <row r="1767">
          <cell r="B1767">
            <v>1183463</v>
          </cell>
          <cell r="C1767">
            <v>6997</v>
          </cell>
          <cell r="D1767">
            <v>7804620835638</v>
          </cell>
          <cell r="F1767" t="str">
            <v>DORLENKA SOL OFT 2% X 5 ML</v>
          </cell>
          <cell r="H1767" t="str">
            <v>MEDICAMENTOS</v>
          </cell>
          <cell r="I1767" t="str">
            <v>OFTALMOLóGICOS</v>
          </cell>
          <cell r="J1767">
            <v>10</v>
          </cell>
        </row>
        <row r="1768">
          <cell r="B1768">
            <v>830524</v>
          </cell>
          <cell r="C1768">
            <v>4399</v>
          </cell>
          <cell r="D1768">
            <v>7891150050501</v>
          </cell>
          <cell r="F1768" t="str">
            <v>DOVE ACOND HIDR INT X 400 ML</v>
          </cell>
          <cell r="H1768" t="str">
            <v>HIGIENE Y CUIDADO PERSONAL</v>
          </cell>
          <cell r="I1768" t="str">
            <v>SHAMPOO Y ACONDICIONADOR</v>
          </cell>
          <cell r="J1768">
            <v>2</v>
          </cell>
        </row>
        <row r="1769">
          <cell r="B1769">
            <v>830525</v>
          </cell>
          <cell r="C1769">
            <v>4398</v>
          </cell>
          <cell r="D1769">
            <v>7891150055230</v>
          </cell>
          <cell r="F1769" t="str">
            <v>DOVE ACOND OLEO MICELAR X 400 ML</v>
          </cell>
          <cell r="H1769" t="str">
            <v>HIGIENE Y CUIDADO PERSONAL</v>
          </cell>
          <cell r="I1769" t="str">
            <v>SHAMPOO Y ACONDICIONADOR</v>
          </cell>
          <cell r="J1769">
            <v>0</v>
          </cell>
        </row>
        <row r="1770">
          <cell r="B1770">
            <v>830526</v>
          </cell>
          <cell r="C1770">
            <v>5783</v>
          </cell>
          <cell r="D1770">
            <v>859581006754</v>
          </cell>
          <cell r="F1770" t="str">
            <v>DOVE CRE CORP NOURISHMENT X 150 ML</v>
          </cell>
          <cell r="H1770" t="str">
            <v>DERMOCOSMéTICA</v>
          </cell>
          <cell r="I1770" t="str">
            <v>CUIDADO CORPORAL</v>
          </cell>
          <cell r="J1770">
            <v>1</v>
          </cell>
        </row>
        <row r="1771">
          <cell r="B1771">
            <v>830527</v>
          </cell>
          <cell r="C1771">
            <v>3101</v>
          </cell>
          <cell r="D1771">
            <v>78924468</v>
          </cell>
          <cell r="F1771" t="str">
            <v>DOVE DES ROL ORIGINAL X 50 ML</v>
          </cell>
          <cell r="H1771" t="str">
            <v>HIGIENE Y CUIDADO PERSONAL</v>
          </cell>
          <cell r="I1771" t="str">
            <v>DESODORANTES</v>
          </cell>
          <cell r="J1771">
            <v>2</v>
          </cell>
        </row>
        <row r="1772">
          <cell r="B1772">
            <v>830528</v>
          </cell>
          <cell r="C1772">
            <v>4271</v>
          </cell>
          <cell r="D1772">
            <v>7791293048475</v>
          </cell>
          <cell r="F1772" t="str">
            <v>DOVE DES SP GO FRESH PEPINO X 150 ML</v>
          </cell>
          <cell r="H1772" t="str">
            <v>HIGIENE Y CUIDADO PERSONAL</v>
          </cell>
          <cell r="I1772" t="str">
            <v>DESODORANTES</v>
          </cell>
          <cell r="J1772">
            <v>2</v>
          </cell>
        </row>
        <row r="1773">
          <cell r="B1773">
            <v>830529</v>
          </cell>
          <cell r="C1773">
            <v>1063</v>
          </cell>
          <cell r="D1773">
            <v>7791293046266</v>
          </cell>
          <cell r="F1773" t="str">
            <v>DOVE DES SP GO FRESH PERA X 150 ML</v>
          </cell>
          <cell r="H1773" t="str">
            <v>HIGIENE Y CUIDADO PERSONAL</v>
          </cell>
          <cell r="I1773" t="str">
            <v>DESODORANTES</v>
          </cell>
          <cell r="J1773">
            <v>0</v>
          </cell>
        </row>
        <row r="1774">
          <cell r="B1774">
            <v>830530</v>
          </cell>
          <cell r="C1774">
            <v>5393</v>
          </cell>
          <cell r="D1774">
            <v>7791293048529</v>
          </cell>
          <cell r="F1774" t="str">
            <v>DOVE DES SP INVISIBLE DRY 72H X 150 ML</v>
          </cell>
          <cell r="H1774" t="str">
            <v>HIGIENE Y CUIDADO PERSONAL</v>
          </cell>
          <cell r="I1774" t="str">
            <v>DESODORANTES</v>
          </cell>
          <cell r="J1774">
            <v>2</v>
          </cell>
        </row>
        <row r="1775">
          <cell r="B1775">
            <v>830531</v>
          </cell>
          <cell r="C1775">
            <v>5392</v>
          </cell>
          <cell r="D1775">
            <v>7791293048468</v>
          </cell>
          <cell r="F1775" t="str">
            <v>DOVE DES SP ORIGINAL 72H X 150 ML</v>
          </cell>
          <cell r="H1775" t="str">
            <v>HIGIENE Y CUIDADO PERSONAL</v>
          </cell>
          <cell r="I1775" t="str">
            <v>DESODORANTES</v>
          </cell>
          <cell r="J1775">
            <v>2</v>
          </cell>
        </row>
        <row r="1776">
          <cell r="B1776">
            <v>830532</v>
          </cell>
          <cell r="C1776">
            <v>3700</v>
          </cell>
          <cell r="D1776">
            <v>7891150046481</v>
          </cell>
          <cell r="F1776" t="str">
            <v>DOVE JAB BAR 90 GR X 3</v>
          </cell>
          <cell r="H1776" t="str">
            <v>HIGIENE Y CUIDADO PERSONAL</v>
          </cell>
          <cell r="I1776" t="str">
            <v>JABONES</v>
          </cell>
          <cell r="J1776">
            <v>1</v>
          </cell>
        </row>
        <row r="1777">
          <cell r="B1777">
            <v>830533</v>
          </cell>
          <cell r="C1777">
            <v>4878</v>
          </cell>
          <cell r="D1777">
            <v>7805000315559</v>
          </cell>
          <cell r="F1777" t="str">
            <v>DOVE JAB LIQ CRE KARITE X 700 ML</v>
          </cell>
          <cell r="H1777" t="str">
            <v>HIGIENE Y CUIDADO PERSONAL</v>
          </cell>
          <cell r="I1777" t="str">
            <v>JABONES</v>
          </cell>
          <cell r="J1777">
            <v>0</v>
          </cell>
        </row>
        <row r="1778">
          <cell r="B1778">
            <v>830534</v>
          </cell>
          <cell r="C1778">
            <v>4877</v>
          </cell>
          <cell r="D1778">
            <v>7805000166885</v>
          </cell>
          <cell r="F1778" t="str">
            <v>DOVE JAB LIQ CRE X 700 ML</v>
          </cell>
          <cell r="H1778" t="str">
            <v>HIGIENE Y CUIDADO PERSONAL</v>
          </cell>
          <cell r="I1778" t="str">
            <v>JABONES</v>
          </cell>
          <cell r="J1778">
            <v>1</v>
          </cell>
        </row>
        <row r="1779">
          <cell r="B1779">
            <v>830535</v>
          </cell>
          <cell r="C1779">
            <v>3894</v>
          </cell>
          <cell r="D1779">
            <v>75031060</v>
          </cell>
          <cell r="F1779" t="str">
            <v>DOVE MEN DES BAR CUIDADO TOT 48H X 50 GR</v>
          </cell>
          <cell r="H1779" t="str">
            <v>HIGIENE Y CUIDADO PERSONAL</v>
          </cell>
          <cell r="I1779" t="str">
            <v>DESODORANTES</v>
          </cell>
          <cell r="J1779">
            <v>0</v>
          </cell>
        </row>
        <row r="1780">
          <cell r="B1780">
            <v>830536</v>
          </cell>
          <cell r="C1780">
            <v>4591</v>
          </cell>
          <cell r="D1780">
            <v>7791293048017</v>
          </cell>
          <cell r="F1780" t="str">
            <v>DOVE MEN DES SP EXTRA FRESH 72H X 150 ML</v>
          </cell>
          <cell r="H1780" t="str">
            <v>HIGIENE Y CUIDADO PERSONAL</v>
          </cell>
          <cell r="I1780" t="str">
            <v>DESODORANTES</v>
          </cell>
          <cell r="J1780">
            <v>2</v>
          </cell>
        </row>
        <row r="1781">
          <cell r="B1781">
            <v>830537</v>
          </cell>
          <cell r="C1781">
            <v>3102</v>
          </cell>
          <cell r="D1781">
            <v>7791293048031</v>
          </cell>
          <cell r="F1781" t="str">
            <v>DOVE MEN DES SP INVISIBLE DRY 72H X 150 ML</v>
          </cell>
          <cell r="H1781" t="str">
            <v>HIGIENE Y CUIDADO PERSONAL</v>
          </cell>
          <cell r="I1781" t="str">
            <v>DESODORANTES</v>
          </cell>
          <cell r="J1781">
            <v>2</v>
          </cell>
        </row>
        <row r="1782">
          <cell r="B1782">
            <v>830538</v>
          </cell>
          <cell r="C1782">
            <v>1064</v>
          </cell>
          <cell r="D1782">
            <v>7791293022819</v>
          </cell>
          <cell r="F1782" t="str">
            <v>DOVE MEN DES SP INVISIBLE DRY X 150 ML</v>
          </cell>
          <cell r="H1782" t="str">
            <v>HIGIENE Y CUIDADO PERSONAL</v>
          </cell>
          <cell r="I1782" t="str">
            <v>DESODORANTES</v>
          </cell>
          <cell r="J1782">
            <v>0</v>
          </cell>
        </row>
        <row r="1783">
          <cell r="B1783">
            <v>830539</v>
          </cell>
          <cell r="C1783">
            <v>3952</v>
          </cell>
          <cell r="D1783">
            <v>7791293048000</v>
          </cell>
          <cell r="F1783" t="str">
            <v>DOVE MEN DES SP PROT TOTAL 72H X 150 ML</v>
          </cell>
          <cell r="H1783" t="str">
            <v>HIGIENE Y CUIDADO PERSONAL</v>
          </cell>
          <cell r="I1783" t="str">
            <v>DESODORANTES</v>
          </cell>
          <cell r="J1783">
            <v>3</v>
          </cell>
        </row>
        <row r="1784">
          <cell r="B1784">
            <v>830540</v>
          </cell>
          <cell r="C1784">
            <v>4590</v>
          </cell>
          <cell r="D1784">
            <v>7791293048024</v>
          </cell>
          <cell r="F1784" t="str">
            <v>DOVE MEN DES SP SPORT FRESH 72H X 150 ML</v>
          </cell>
          <cell r="H1784" t="str">
            <v>HIGIENE Y CUIDADO PERSONAL</v>
          </cell>
          <cell r="I1784" t="str">
            <v>DESODORANTES</v>
          </cell>
          <cell r="J1784">
            <v>0</v>
          </cell>
        </row>
        <row r="1785">
          <cell r="B1785">
            <v>830541</v>
          </cell>
          <cell r="C1785">
            <v>1065</v>
          </cell>
          <cell r="D1785">
            <v>7891150050488</v>
          </cell>
          <cell r="F1785" t="str">
            <v>DOVE SHA HIDRATACION INTENSA X 400 ML</v>
          </cell>
          <cell r="H1785" t="str">
            <v>HIGIENE Y CUIDADO PERSONAL</v>
          </cell>
          <cell r="I1785" t="str">
            <v>SHAMPOO Y ACONDICIONADOR</v>
          </cell>
          <cell r="J1785">
            <v>0</v>
          </cell>
        </row>
        <row r="1786">
          <cell r="B1786">
            <v>830542</v>
          </cell>
          <cell r="C1786">
            <v>4397</v>
          </cell>
          <cell r="D1786">
            <v>7891150055223</v>
          </cell>
          <cell r="F1786" t="str">
            <v>DOVE SHA OLEO MICELAR X 400 ML</v>
          </cell>
          <cell r="H1786" t="str">
            <v>HIGIENE Y CUIDADO PERSONAL</v>
          </cell>
          <cell r="I1786" t="str">
            <v>SHAMPOO Y ACONDICIONADOR</v>
          </cell>
          <cell r="J1786">
            <v>1</v>
          </cell>
        </row>
        <row r="1787">
          <cell r="B1787">
            <v>967524</v>
          </cell>
          <cell r="C1787">
            <v>6768</v>
          </cell>
          <cell r="D1787">
            <v>7791293005010</v>
          </cell>
          <cell r="F1787" t="str">
            <v>DOVE SHA RECONSTRUCCION X 400 ML</v>
          </cell>
          <cell r="H1787" t="str">
            <v>HIGIENE Y CUIDADO PERSONAL</v>
          </cell>
          <cell r="I1787" t="str">
            <v>SHAMPOO Y ACONDICIONADOR</v>
          </cell>
          <cell r="J1787">
            <v>1</v>
          </cell>
        </row>
        <row r="1788">
          <cell r="B1788">
            <v>830543</v>
          </cell>
          <cell r="C1788">
            <v>4427</v>
          </cell>
          <cell r="D1788">
            <v>7800059006526</v>
          </cell>
          <cell r="F1788" t="str">
            <v>DOXICICLINA CAP 100 MG X 10 MEGALABS</v>
          </cell>
          <cell r="H1788" t="str">
            <v>MEDICAMENTOS</v>
          </cell>
          <cell r="I1788" t="str">
            <v>ANTIINFECCIOSOS</v>
          </cell>
          <cell r="J1788">
            <v>0</v>
          </cell>
        </row>
        <row r="1789">
          <cell r="B1789">
            <v>830544</v>
          </cell>
          <cell r="C1789">
            <v>1077</v>
          </cell>
          <cell r="D1789">
            <v>7804620834891</v>
          </cell>
          <cell r="F1789" t="str">
            <v>DOXICICLINA CAP 100 MG X 10 OPKO</v>
          </cell>
          <cell r="H1789" t="str">
            <v>MEDICAMENTOS</v>
          </cell>
          <cell r="I1789" t="str">
            <v>ANTIINFECCIOSOS</v>
          </cell>
          <cell r="J1789">
            <v>11</v>
          </cell>
        </row>
        <row r="1790">
          <cell r="B1790">
            <v>830545</v>
          </cell>
          <cell r="C1790">
            <v>1711</v>
          </cell>
          <cell r="D1790">
            <v>7800007175076</v>
          </cell>
          <cell r="F1790" t="str">
            <v>DOXICICLINA COM 100 MG X 10 LAB CHILE</v>
          </cell>
          <cell r="H1790" t="str">
            <v>MEDICAMENTOS</v>
          </cell>
          <cell r="I1790" t="str">
            <v>ANTIINFECCIOSOS</v>
          </cell>
          <cell r="J1790">
            <v>1</v>
          </cell>
        </row>
        <row r="1791">
          <cell r="B1791">
            <v>1027056</v>
          </cell>
          <cell r="C1791">
            <v>6889</v>
          </cell>
          <cell r="D1791">
            <v>7806130014770</v>
          </cell>
          <cell r="F1791" t="str">
            <v>DOXICICLINA COM REC 100 MG X 10 VITAFARMA</v>
          </cell>
          <cell r="H1791" t="str">
            <v>MEDICAMENTOS</v>
          </cell>
          <cell r="I1791" t="str">
            <v>ANTIINFECCIOSOS</v>
          </cell>
          <cell r="J1791">
            <v>8</v>
          </cell>
        </row>
        <row r="1792">
          <cell r="B1792">
            <v>830546</v>
          </cell>
          <cell r="C1792">
            <v>3464</v>
          </cell>
          <cell r="D1792">
            <v>7800006003158</v>
          </cell>
          <cell r="F1792" t="str">
            <v>DOXIMICIN COM 100 MG X 10</v>
          </cell>
          <cell r="H1792" t="str">
            <v>VETERINARIOS</v>
          </cell>
          <cell r="I1792" t="str">
            <v>ANTIINFECCIOSOS</v>
          </cell>
          <cell r="J1792">
            <v>0</v>
          </cell>
        </row>
        <row r="1793">
          <cell r="B1793">
            <v>830547</v>
          </cell>
          <cell r="C1793">
            <v>3465</v>
          </cell>
          <cell r="D1793">
            <v>7800006006692</v>
          </cell>
          <cell r="F1793" t="str">
            <v>DOXIMICIN SOL ORA 11,08 MG/ML X 60 ML</v>
          </cell>
          <cell r="H1793" t="str">
            <v>VETERINARIOS</v>
          </cell>
          <cell r="I1793" t="str">
            <v>ANTIINFECCIOSOS</v>
          </cell>
          <cell r="J1793">
            <v>0</v>
          </cell>
        </row>
        <row r="1794">
          <cell r="B1794">
            <v>895120</v>
          </cell>
          <cell r="C1794">
            <v>833505</v>
          </cell>
          <cell r="D1794">
            <v>7800059006885</v>
          </cell>
          <cell r="F1794" t="str">
            <v>DOXITHAL CAP 100 MG X 10</v>
          </cell>
          <cell r="H1794" t="str">
            <v>MEDICAMENTOS</v>
          </cell>
          <cell r="I1794" t="str">
            <v>ANTIINFECCIOSOS</v>
          </cell>
          <cell r="J1794">
            <v>1</v>
          </cell>
        </row>
        <row r="1795">
          <cell r="B1795">
            <v>830548</v>
          </cell>
          <cell r="C1795">
            <v>1712</v>
          </cell>
          <cell r="D1795">
            <v>7800059002580</v>
          </cell>
          <cell r="F1795" t="str">
            <v>DOXITHAL COM DIS 100 MG X 10</v>
          </cell>
          <cell r="H1795" t="str">
            <v>MEDICAMENTOS</v>
          </cell>
          <cell r="I1795" t="str">
            <v>ANTIINFECCIOSOS</v>
          </cell>
          <cell r="J1795">
            <v>0</v>
          </cell>
        </row>
        <row r="1796">
          <cell r="B1796">
            <v>830549</v>
          </cell>
          <cell r="C1796">
            <v>3078</v>
          </cell>
          <cell r="D1796">
            <v>7800059002597</v>
          </cell>
          <cell r="F1796" t="str">
            <v>DOXITHAL COM DIS 50 MG X 20</v>
          </cell>
          <cell r="H1796" t="str">
            <v>MEDICAMENTOS</v>
          </cell>
          <cell r="I1796" t="str">
            <v>ANTIINFECCIOSOS</v>
          </cell>
          <cell r="J1796">
            <v>0</v>
          </cell>
        </row>
        <row r="1797">
          <cell r="B1797">
            <v>857137</v>
          </cell>
          <cell r="C1797">
            <v>6646</v>
          </cell>
          <cell r="D1797">
            <v>7800059003723</v>
          </cell>
          <cell r="F1797" t="str">
            <v>DOXITHAL SR CAP LP 40 MG X 28</v>
          </cell>
          <cell r="H1797" t="str">
            <v>MEDICAMENTOS</v>
          </cell>
          <cell r="I1797" t="str">
            <v>ANTIINFECCIOSOS</v>
          </cell>
          <cell r="J1797">
            <v>0</v>
          </cell>
        </row>
        <row r="1798">
          <cell r="B1798">
            <v>830550</v>
          </cell>
          <cell r="C1798">
            <v>6073</v>
          </cell>
          <cell r="D1798">
            <v>7801001117536</v>
          </cell>
          <cell r="F1798" t="str">
            <v>DR SLIM FAJA POSPARTO POSOPERATORIA L X 1 BLUNDING</v>
          </cell>
          <cell r="H1798" t="str">
            <v>DISPOSITIVOS MéDICOS</v>
          </cell>
          <cell r="I1798" t="str">
            <v>ORTOPEDIA</v>
          </cell>
          <cell r="J1798">
            <v>0</v>
          </cell>
        </row>
        <row r="1799">
          <cell r="B1799">
            <v>830551</v>
          </cell>
          <cell r="C1799">
            <v>6074</v>
          </cell>
          <cell r="D1799">
            <v>7801001117529</v>
          </cell>
          <cell r="F1799" t="str">
            <v>DR SLIM FAJA POSPARTO POSOPERATORIA M X 1 BLUNDING</v>
          </cell>
          <cell r="H1799" t="str">
            <v>DISPOSITIVOS MéDICOS</v>
          </cell>
          <cell r="I1799" t="str">
            <v>ORTOPEDIA</v>
          </cell>
          <cell r="J1799">
            <v>2</v>
          </cell>
        </row>
        <row r="1800">
          <cell r="B1800">
            <v>830552</v>
          </cell>
          <cell r="C1800">
            <v>6075</v>
          </cell>
          <cell r="D1800">
            <v>7801001117512</v>
          </cell>
          <cell r="F1800" t="str">
            <v>DR SLIM FAJA POSPARTO POSOPERATORIA S X 1 BLUNDING</v>
          </cell>
          <cell r="H1800" t="str">
            <v>DISPOSITIVOS MéDICOS</v>
          </cell>
          <cell r="I1800" t="str">
            <v>ORTOPEDIA</v>
          </cell>
          <cell r="J1800">
            <v>2</v>
          </cell>
        </row>
        <row r="1801">
          <cell r="B1801">
            <v>830553</v>
          </cell>
          <cell r="C1801">
            <v>6076</v>
          </cell>
          <cell r="D1801">
            <v>7801001117611</v>
          </cell>
          <cell r="F1801" t="str">
            <v>DR SLIM FAJA POSPARTO POSOPERATORIA XL X 1 BLUNDING</v>
          </cell>
          <cell r="H1801" t="str">
            <v>DISPOSITIVOS MéDICOS</v>
          </cell>
          <cell r="I1801" t="str">
            <v>ORTOPEDIA</v>
          </cell>
          <cell r="J1801">
            <v>2</v>
          </cell>
        </row>
        <row r="1802">
          <cell r="B1802">
            <v>830554</v>
          </cell>
          <cell r="C1802">
            <v>6420</v>
          </cell>
          <cell r="D1802">
            <v>7809601104567</v>
          </cell>
          <cell r="F1802" t="str">
            <v>DRIMWELL PLACA ANTIBRUXISMO X 1</v>
          </cell>
          <cell r="H1802" t="str">
            <v>HIGIENE Y CUIDADO PERSONAL</v>
          </cell>
          <cell r="I1802" t="str">
            <v>ACCESORIOS DENTALES</v>
          </cell>
          <cell r="J1802">
            <v>2</v>
          </cell>
        </row>
        <row r="1803">
          <cell r="B1803">
            <v>830555</v>
          </cell>
          <cell r="C1803">
            <v>5923</v>
          </cell>
          <cell r="D1803">
            <v>7800068011542</v>
          </cell>
          <cell r="F1803" t="str">
            <v>DROPOL COM 1 GR X 20</v>
          </cell>
          <cell r="H1803" t="str">
            <v>MEDICAMENTOS</v>
          </cell>
          <cell r="I1803" t="str">
            <v>ANALGESIA</v>
          </cell>
          <cell r="J1803">
            <v>0</v>
          </cell>
        </row>
        <row r="1804">
          <cell r="B1804">
            <v>830556</v>
          </cell>
          <cell r="C1804">
            <v>2105</v>
          </cell>
          <cell r="D1804">
            <v>7800068011528</v>
          </cell>
          <cell r="F1804" t="str">
            <v>DROPOL COM EFE 1 GR X 20</v>
          </cell>
          <cell r="H1804" t="str">
            <v>MEDICAMENTOS</v>
          </cell>
          <cell r="I1804" t="str">
            <v>ANALGESIA</v>
          </cell>
          <cell r="J1804">
            <v>0</v>
          </cell>
        </row>
        <row r="1805">
          <cell r="B1805">
            <v>830557</v>
          </cell>
          <cell r="C1805">
            <v>4090</v>
          </cell>
          <cell r="D1805">
            <v>1256894139</v>
          </cell>
          <cell r="F1805" t="str">
            <v>DRYSOL SOL TOP 20% X 35 ML</v>
          </cell>
          <cell r="H1805" t="str">
            <v>HIGIENE Y CUIDADO PERSONAL</v>
          </cell>
          <cell r="I1805" t="str">
            <v>DESODORANTES</v>
          </cell>
          <cell r="J1805">
            <v>1</v>
          </cell>
        </row>
        <row r="1806">
          <cell r="B1806">
            <v>830558</v>
          </cell>
          <cell r="C1806">
            <v>3978</v>
          </cell>
          <cell r="D1806">
            <v>7800026789452</v>
          </cell>
          <cell r="F1806" t="str">
            <v>DUCETEN CAP GRA 30 MG X 30</v>
          </cell>
          <cell r="H1806" t="str">
            <v>MEDICAMENTOS</v>
          </cell>
          <cell r="I1806" t="str">
            <v>SISTEMA NERVIOSO</v>
          </cell>
          <cell r="J1806">
            <v>0</v>
          </cell>
        </row>
        <row r="1807">
          <cell r="B1807">
            <v>830559</v>
          </cell>
          <cell r="C1807">
            <v>2654</v>
          </cell>
          <cell r="D1807">
            <v>7800026789445</v>
          </cell>
          <cell r="F1807" t="str">
            <v>DUCETEN CAP GRA 60 MG X 30</v>
          </cell>
          <cell r="H1807" t="str">
            <v>MEDICAMENTOS</v>
          </cell>
          <cell r="I1807" t="str">
            <v>SISTEMA NERVIOSO</v>
          </cell>
          <cell r="J1807">
            <v>0</v>
          </cell>
        </row>
        <row r="1808">
          <cell r="B1808">
            <v>830560</v>
          </cell>
          <cell r="C1808">
            <v>5271</v>
          </cell>
          <cell r="D1808">
            <v>3282770104950</v>
          </cell>
          <cell r="F1808" t="str">
            <v>DUCRAY ANACAPS ACTIV+ CAP X 30</v>
          </cell>
          <cell r="H1808" t="str">
            <v>SUPLEMENTOS</v>
          </cell>
          <cell r="I1808" t="str">
            <v>VITAMINAS Y MINERALES</v>
          </cell>
          <cell r="J1808">
            <v>0</v>
          </cell>
        </row>
        <row r="1809">
          <cell r="B1809">
            <v>830561</v>
          </cell>
          <cell r="C1809">
            <v>3466</v>
          </cell>
          <cell r="D1809">
            <v>7804653720796</v>
          </cell>
          <cell r="F1809" t="str">
            <v>DUERMEGAL CAP X 30</v>
          </cell>
          <cell r="H1809" t="str">
            <v>SUPLEMENTOS</v>
          </cell>
          <cell r="I1809" t="str">
            <v>VITAMINAS Y MINERALES</v>
          </cell>
          <cell r="J1809">
            <v>0</v>
          </cell>
        </row>
        <row r="1810">
          <cell r="B1810">
            <v>830562</v>
          </cell>
          <cell r="C1810">
            <v>1713</v>
          </cell>
          <cell r="D1810">
            <v>3664798040654</v>
          </cell>
          <cell r="F1810" t="str">
            <v>DULCOLAX GTS 7,5MG/ML X 15 ML</v>
          </cell>
          <cell r="H1810" t="str">
            <v>MEDICAMENTOS</v>
          </cell>
          <cell r="I1810" t="str">
            <v>GASTROINTESTINAL</v>
          </cell>
          <cell r="J1810">
            <v>0</v>
          </cell>
        </row>
        <row r="1811">
          <cell r="B1811">
            <v>830563</v>
          </cell>
          <cell r="C1811">
            <v>1714</v>
          </cell>
          <cell r="D1811">
            <v>7800058000211</v>
          </cell>
          <cell r="F1811" t="str">
            <v>DULCOLAX PERLAS CAP 2,5 MG X 30</v>
          </cell>
          <cell r="H1811" t="str">
            <v>MEDICAMENTOS</v>
          </cell>
          <cell r="I1811" t="str">
            <v>GASTROINTESTINAL</v>
          </cell>
          <cell r="J1811">
            <v>0</v>
          </cell>
        </row>
        <row r="1812">
          <cell r="B1812">
            <v>830564</v>
          </cell>
          <cell r="C1812">
            <v>5149</v>
          </cell>
          <cell r="D1812">
            <v>8903726249321</v>
          </cell>
          <cell r="F1812" t="str">
            <v>DULOXETINA CAP 30 MG X 28 SEVEN PHARMA</v>
          </cell>
          <cell r="H1812" t="str">
            <v>MEDICAMENTOS</v>
          </cell>
          <cell r="I1812" t="str">
            <v>SISTEMA NERVIOSO</v>
          </cell>
          <cell r="J1812">
            <v>5</v>
          </cell>
        </row>
        <row r="1813">
          <cell r="B1813">
            <v>830565</v>
          </cell>
          <cell r="C1813">
            <v>4660</v>
          </cell>
          <cell r="D1813">
            <v>8903726250488</v>
          </cell>
          <cell r="F1813" t="str">
            <v>DULOXETINA CAP 60 MG X 30 SEVEN PHARMA</v>
          </cell>
          <cell r="H1813" t="str">
            <v>MEDICAMENTOS</v>
          </cell>
          <cell r="I1813" t="str">
            <v>SISTEMA NERVIOSO</v>
          </cell>
          <cell r="J1813">
            <v>0</v>
          </cell>
        </row>
        <row r="1814">
          <cell r="B1814">
            <v>830566</v>
          </cell>
          <cell r="C1814">
            <v>1715</v>
          </cell>
          <cell r="D1814">
            <v>7804650880417</v>
          </cell>
          <cell r="F1814" t="str">
            <v>DULOXETINA CAP GRA 30 MG X 30 ASCEND</v>
          </cell>
          <cell r="H1814" t="str">
            <v>MEDICAMENTOS</v>
          </cell>
          <cell r="I1814" t="str">
            <v>SISTEMA NERVIOSO</v>
          </cell>
          <cell r="J1814">
            <v>0</v>
          </cell>
        </row>
        <row r="1815">
          <cell r="B1815">
            <v>830567</v>
          </cell>
          <cell r="C1815">
            <v>2914</v>
          </cell>
          <cell r="D1815">
            <v>7804650880424</v>
          </cell>
          <cell r="F1815" t="str">
            <v>DULOXETINA CAP GRA 60 MG X 30 ASCEND</v>
          </cell>
          <cell r="H1815" t="str">
            <v>MEDICAMENTOS</v>
          </cell>
          <cell r="I1815" t="str">
            <v>SISTEMA NERVIOSO</v>
          </cell>
          <cell r="J1815">
            <v>0</v>
          </cell>
        </row>
        <row r="1816">
          <cell r="B1816">
            <v>830568</v>
          </cell>
          <cell r="C1816">
            <v>3276</v>
          </cell>
          <cell r="D1816">
            <v>7804947601114</v>
          </cell>
          <cell r="F1816" t="str">
            <v>DUO LACA SP EXTRA FUERTE X 165 ML</v>
          </cell>
          <cell r="H1816" t="str">
            <v>HIGIENE Y CUIDADO PERSONAL</v>
          </cell>
          <cell r="I1816" t="str">
            <v>CUIDADO CAPILAR</v>
          </cell>
          <cell r="J1816">
            <v>0</v>
          </cell>
        </row>
        <row r="1817">
          <cell r="B1817">
            <v>830569</v>
          </cell>
          <cell r="C1817">
            <v>5824</v>
          </cell>
          <cell r="D1817">
            <v>7804947601206</v>
          </cell>
          <cell r="F1817" t="str">
            <v>DUO LACA SP EXTRA FUERTE X 330 ML</v>
          </cell>
          <cell r="H1817" t="str">
            <v>HIGIENE Y CUIDADO PERSONAL</v>
          </cell>
          <cell r="I1817" t="str">
            <v>CUIDADO CAPILAR</v>
          </cell>
          <cell r="J1817">
            <v>0</v>
          </cell>
        </row>
        <row r="1818">
          <cell r="B1818">
            <v>830570</v>
          </cell>
          <cell r="C1818">
            <v>5388</v>
          </cell>
          <cell r="D1818">
            <v>7804947601220</v>
          </cell>
          <cell r="F1818" t="str">
            <v>DUO LACA SP FUERTE X 165 ML</v>
          </cell>
          <cell r="H1818" t="str">
            <v>HIGIENE Y CUIDADO PERSONAL</v>
          </cell>
          <cell r="I1818" t="str">
            <v>CUIDADO CAPILAR</v>
          </cell>
          <cell r="J1818">
            <v>0</v>
          </cell>
        </row>
        <row r="1819">
          <cell r="B1819">
            <v>923495</v>
          </cell>
          <cell r="C1819">
            <v>6736</v>
          </cell>
          <cell r="D1819">
            <v>7804947601190</v>
          </cell>
          <cell r="F1819" t="str">
            <v>DUO LACA SP FUERTE X 330 ML</v>
          </cell>
          <cell r="H1819" t="str">
            <v>HIGIENE Y CUIDADO PERSONAL</v>
          </cell>
          <cell r="I1819" t="str">
            <v>CUIDADO CAPILAR</v>
          </cell>
          <cell r="J1819">
            <v>0</v>
          </cell>
        </row>
        <row r="1820">
          <cell r="B1820">
            <v>830571</v>
          </cell>
          <cell r="C1820">
            <v>4635</v>
          </cell>
          <cell r="D1820">
            <v>7804947601213</v>
          </cell>
          <cell r="F1820" t="str">
            <v>DUO LACA SP NORMAL X 165 ML</v>
          </cell>
          <cell r="H1820" t="str">
            <v>HIGIENE Y CUIDADO PERSONAL</v>
          </cell>
          <cell r="I1820" t="str">
            <v>CUIDADO CAPILAR</v>
          </cell>
          <cell r="J1820">
            <v>0</v>
          </cell>
        </row>
        <row r="1821">
          <cell r="B1821">
            <v>830572</v>
          </cell>
          <cell r="C1821">
            <v>5581</v>
          </cell>
          <cell r="D1821">
            <v>7804947000597</v>
          </cell>
          <cell r="F1821" t="str">
            <v>DUO MOUSSE X 160 ML</v>
          </cell>
          <cell r="H1821" t="str">
            <v>HIGIENE Y CUIDADO PERSONAL</v>
          </cell>
          <cell r="I1821" t="str">
            <v>CUIDADO CAPILAR</v>
          </cell>
          <cell r="J1821">
            <v>0</v>
          </cell>
        </row>
        <row r="1822">
          <cell r="B1822">
            <v>968813</v>
          </cell>
          <cell r="C1822">
            <v>6775</v>
          </cell>
          <cell r="D1822">
            <v>7795373023338</v>
          </cell>
          <cell r="F1822" t="str">
            <v>DUOTEX FORTE GEL 0,3%/2,5% X 30 GR</v>
          </cell>
          <cell r="H1822" t="str">
            <v>MEDICAMENTOS</v>
          </cell>
          <cell r="I1822" t="str">
            <v>ANTIACNEICOS</v>
          </cell>
          <cell r="J1822">
            <v>1</v>
          </cell>
        </row>
        <row r="1823">
          <cell r="B1823">
            <v>830573</v>
          </cell>
          <cell r="C1823">
            <v>6010</v>
          </cell>
          <cell r="D1823">
            <v>7795373003330</v>
          </cell>
          <cell r="F1823" t="str">
            <v>DUOTEX GEL 0,1%/2,5% X 30 GR</v>
          </cell>
          <cell r="H1823" t="str">
            <v>MEDICAMENTOS</v>
          </cell>
          <cell r="I1823" t="str">
            <v>ANTIACNEICOS</v>
          </cell>
          <cell r="J1823">
            <v>0</v>
          </cell>
        </row>
        <row r="1824">
          <cell r="B1824">
            <v>830574</v>
          </cell>
          <cell r="C1824">
            <v>2356</v>
          </cell>
          <cell r="D1824">
            <v>7800060014817</v>
          </cell>
          <cell r="F1824" t="str">
            <v>DUOVAL JAR 30/2 MG/5ML X 120 ML</v>
          </cell>
          <cell r="H1824" t="str">
            <v>MEDICAMENTOS</v>
          </cell>
          <cell r="I1824" t="str">
            <v>RESPIRATORIO</v>
          </cell>
          <cell r="J1824">
            <v>8</v>
          </cell>
        </row>
        <row r="1825">
          <cell r="B1825">
            <v>830575</v>
          </cell>
          <cell r="C1825">
            <v>2355</v>
          </cell>
          <cell r="D1825">
            <v>7800060015548</v>
          </cell>
          <cell r="F1825" t="str">
            <v>DUOVAL SOL ORA GOT 30/1 MG/ML X 15 ML</v>
          </cell>
          <cell r="H1825" t="str">
            <v>MEDICAMENTOS</v>
          </cell>
          <cell r="I1825" t="str">
            <v>RESPIRATORIO</v>
          </cell>
          <cell r="J1825">
            <v>1</v>
          </cell>
        </row>
        <row r="1826">
          <cell r="B1826">
            <v>830576</v>
          </cell>
          <cell r="C1826">
            <v>6040</v>
          </cell>
          <cell r="D1826">
            <v>7800009001410</v>
          </cell>
          <cell r="F1826" t="str">
            <v>DUPHASTON COM REC 10 MG X 20</v>
          </cell>
          <cell r="H1826" t="str">
            <v>MEDICAMENTOS</v>
          </cell>
          <cell r="I1826" t="str">
            <v>HORMONALES</v>
          </cell>
          <cell r="J1826">
            <v>0</v>
          </cell>
        </row>
        <row r="1827">
          <cell r="B1827">
            <v>830577</v>
          </cell>
          <cell r="C1827">
            <v>1716</v>
          </cell>
          <cell r="D1827">
            <v>7501159731133</v>
          </cell>
          <cell r="F1827" t="str">
            <v>DUREX CLASICO X 3 PRESERV</v>
          </cell>
          <cell r="H1827" t="str">
            <v>SALUD SEXUAL</v>
          </cell>
          <cell r="I1827" t="str">
            <v>PRESERVATIVOS Y LUBRICANTES</v>
          </cell>
          <cell r="J1827">
            <v>0</v>
          </cell>
        </row>
        <row r="1828">
          <cell r="B1828">
            <v>830578</v>
          </cell>
          <cell r="C1828">
            <v>1717</v>
          </cell>
          <cell r="D1828">
            <v>7501159033565</v>
          </cell>
          <cell r="F1828" t="str">
            <v>DUREX MAXIMO PLACER X 3 PRESERV</v>
          </cell>
          <cell r="H1828" t="str">
            <v>SALUD SEXUAL</v>
          </cell>
          <cell r="I1828" t="str">
            <v>PRESERVATIVOS Y LUBRICANTES</v>
          </cell>
          <cell r="J1828">
            <v>0</v>
          </cell>
        </row>
        <row r="1829">
          <cell r="B1829">
            <v>830579</v>
          </cell>
          <cell r="C1829">
            <v>1718</v>
          </cell>
          <cell r="D1829">
            <v>7805010004085</v>
          </cell>
          <cell r="F1829" t="str">
            <v>DUREX SENSIT DELGADO X 12 PRESERV</v>
          </cell>
          <cell r="H1829" t="str">
            <v>SALUD SEXUAL</v>
          </cell>
          <cell r="I1829" t="str">
            <v>PRESERVATIVOS Y LUBRICANTES</v>
          </cell>
          <cell r="J1829">
            <v>0</v>
          </cell>
        </row>
        <row r="1830">
          <cell r="B1830">
            <v>830580</v>
          </cell>
          <cell r="C1830">
            <v>1719</v>
          </cell>
          <cell r="D1830">
            <v>5052197008555</v>
          </cell>
          <cell r="F1830" t="str">
            <v>DUREX SENSIT ULTRA DELGADO INVISIBLE X 3 PRESERV</v>
          </cell>
          <cell r="H1830" t="str">
            <v>SALUD SEXUAL</v>
          </cell>
          <cell r="I1830" t="str">
            <v>PRESERVATIVOS Y LUBRICANTES</v>
          </cell>
          <cell r="J1830">
            <v>0</v>
          </cell>
        </row>
        <row r="1831">
          <cell r="B1831">
            <v>830581</v>
          </cell>
          <cell r="C1831">
            <v>6541</v>
          </cell>
          <cell r="D1831">
            <v>8714651004165</v>
          </cell>
          <cell r="F1831" t="str">
            <v>DUROMINE CAP LP 30 MG X 30</v>
          </cell>
          <cell r="H1831" t="str">
            <v>MEDICAMENTOS</v>
          </cell>
          <cell r="I1831" t="str">
            <v>PSICOTRóPICOS</v>
          </cell>
          <cell r="J1831">
            <v>0</v>
          </cell>
        </row>
        <row r="1832">
          <cell r="B1832">
            <v>830582</v>
          </cell>
          <cell r="C1832">
            <v>6523</v>
          </cell>
          <cell r="D1832">
            <v>7501033961120</v>
          </cell>
          <cell r="F1832" t="str">
            <v>DUSPATALIN CAP LP 200 MG X 30</v>
          </cell>
          <cell r="H1832" t="str">
            <v>MEDICAMENTOS</v>
          </cell>
          <cell r="I1832" t="str">
            <v>GASTROINTESTINAL</v>
          </cell>
          <cell r="J1832">
            <v>0</v>
          </cell>
        </row>
        <row r="1833">
          <cell r="B1833">
            <v>830583</v>
          </cell>
          <cell r="C1833">
            <v>3217</v>
          </cell>
          <cell r="D1833">
            <v>7804653720383</v>
          </cell>
          <cell r="F1833" t="str">
            <v>DUTASVITAE CAP BLA 0,5 MG X 30</v>
          </cell>
          <cell r="H1833" t="str">
            <v>MEDICAMENTOS</v>
          </cell>
          <cell r="I1833" t="str">
            <v>UROLOGíA</v>
          </cell>
          <cell r="J1833">
            <v>1</v>
          </cell>
        </row>
        <row r="1834">
          <cell r="B1834">
            <v>830584</v>
          </cell>
          <cell r="C1834">
            <v>1067</v>
          </cell>
          <cell r="D1834">
            <v>7800018078113</v>
          </cell>
          <cell r="F1834" t="str">
            <v>DVIDA CAP BLA 800 UI X 35</v>
          </cell>
          <cell r="H1834" t="str">
            <v>SUPLEMENTOS</v>
          </cell>
          <cell r="I1834" t="str">
            <v>VITAMINAS Y MINERALES</v>
          </cell>
          <cell r="J1834">
            <v>0</v>
          </cell>
        </row>
        <row r="1835">
          <cell r="B1835">
            <v>830585</v>
          </cell>
          <cell r="C1835">
            <v>1068</v>
          </cell>
          <cell r="D1835">
            <v>7800018175928</v>
          </cell>
          <cell r="F1835" t="str">
            <v>DVIDA SOL ORA GOT 200 UI X 10 ML</v>
          </cell>
          <cell r="H1835" t="str">
            <v>SUPLEMENTOS</v>
          </cell>
          <cell r="I1835" t="str">
            <v>VITAMINAS Y MINERALES</v>
          </cell>
          <cell r="J1835">
            <v>0</v>
          </cell>
        </row>
        <row r="1836">
          <cell r="B1836">
            <v>830586</v>
          </cell>
          <cell r="C1836">
            <v>3979</v>
          </cell>
          <cell r="D1836">
            <v>7800018000923</v>
          </cell>
          <cell r="F1836" t="str">
            <v>DVIDAMAX CAP BLA 2.000 UI X 30</v>
          </cell>
          <cell r="H1836" t="str">
            <v>MEDICAMENTOS</v>
          </cell>
          <cell r="I1836" t="str">
            <v>VITAMINAS Y MINERALES</v>
          </cell>
          <cell r="J1836">
            <v>2</v>
          </cell>
        </row>
        <row r="1837">
          <cell r="B1837">
            <v>830587</v>
          </cell>
          <cell r="C1837">
            <v>3467</v>
          </cell>
          <cell r="D1837">
            <v>7800018171982</v>
          </cell>
          <cell r="F1837" t="str">
            <v>DVIDAMAX POL SUS ORA 100.000 UI X 1</v>
          </cell>
          <cell r="H1837" t="str">
            <v>MEDICAMENTOS</v>
          </cell>
          <cell r="I1837" t="str">
            <v>VITAMINAS Y MINERALES</v>
          </cell>
          <cell r="J1837">
            <v>0</v>
          </cell>
        </row>
        <row r="1838">
          <cell r="B1838">
            <v>830588</v>
          </cell>
          <cell r="C1838">
            <v>2933</v>
          </cell>
          <cell r="D1838">
            <v>7800018000213</v>
          </cell>
          <cell r="F1838" t="str">
            <v>DVIDAMAX POL SUS ORA 50.000 UI X 4</v>
          </cell>
          <cell r="H1838" t="str">
            <v>MEDICAMENTOS</v>
          </cell>
          <cell r="I1838" t="str">
            <v>VITAMINAS Y MINERALES</v>
          </cell>
          <cell r="J1838">
            <v>0</v>
          </cell>
        </row>
        <row r="1839">
          <cell r="B1839">
            <v>830589</v>
          </cell>
          <cell r="C1839">
            <v>2733</v>
          </cell>
          <cell r="D1839">
            <v>7800056000596</v>
          </cell>
          <cell r="F1839" t="str">
            <v>DYNAXON CAP 8 MG X 10</v>
          </cell>
          <cell r="H1839" t="str">
            <v>MEDICAMENTOS</v>
          </cell>
          <cell r="I1839" t="str">
            <v>ANALGESIA</v>
          </cell>
          <cell r="J1839">
            <v>0</v>
          </cell>
        </row>
        <row r="1840">
          <cell r="B1840">
            <v>830590</v>
          </cell>
          <cell r="C1840">
            <v>3586</v>
          </cell>
          <cell r="D1840">
            <v>4022679128287</v>
          </cell>
          <cell r="F1840" t="str">
            <v>EASYLIFE FLORES DE BACH CONCENTRATION X 50</v>
          </cell>
          <cell r="H1840" t="str">
            <v>HOMEOPáTICOS</v>
          </cell>
          <cell r="I1840" t="str">
            <v>FLORES DE BACH</v>
          </cell>
          <cell r="J1840">
            <v>0</v>
          </cell>
        </row>
        <row r="1841">
          <cell r="B1841">
            <v>830591</v>
          </cell>
          <cell r="C1841">
            <v>3267</v>
          </cell>
          <cell r="D1841">
            <v>4022679128263</v>
          </cell>
          <cell r="F1841" t="str">
            <v>EASYLIFE FLORES DE BACH EMERGENCY X 50</v>
          </cell>
          <cell r="H1841" t="str">
            <v>HOMEOPáTICOS</v>
          </cell>
          <cell r="I1841" t="str">
            <v>FLORES DE BACH</v>
          </cell>
          <cell r="J1841">
            <v>0</v>
          </cell>
        </row>
        <row r="1842">
          <cell r="B1842">
            <v>830592</v>
          </cell>
          <cell r="C1842">
            <v>3266</v>
          </cell>
          <cell r="D1842">
            <v>4022679128270</v>
          </cell>
          <cell r="F1842" t="str">
            <v>EASYLIFE FLORES DE BACH SLEEP WELL X 50</v>
          </cell>
          <cell r="H1842" t="str">
            <v>HOMEOPáTICOS</v>
          </cell>
          <cell r="I1842" t="str">
            <v>FLORES DE BACH</v>
          </cell>
          <cell r="J1842">
            <v>5</v>
          </cell>
        </row>
        <row r="1843">
          <cell r="B1843">
            <v>830593</v>
          </cell>
          <cell r="C1843">
            <v>2558</v>
          </cell>
          <cell r="D1843">
            <v>4022679124685</v>
          </cell>
          <cell r="F1843" t="str">
            <v>EASYLIFE MULTIVIT + MINERALS TAB EFE LIMON X 20</v>
          </cell>
          <cell r="H1843" t="str">
            <v>SUPLEMENTOS</v>
          </cell>
          <cell r="I1843" t="str">
            <v>VITAMINAS Y MINERALES</v>
          </cell>
          <cell r="J1843">
            <v>0</v>
          </cell>
        </row>
        <row r="1844">
          <cell r="B1844">
            <v>830594</v>
          </cell>
          <cell r="C1844">
            <v>3818</v>
          </cell>
          <cell r="D1844">
            <v>4022679141316</v>
          </cell>
          <cell r="F1844" t="str">
            <v>EASYLIFE TAB EFE VIT D3 800 UI X 20</v>
          </cell>
          <cell r="H1844" t="str">
            <v>SUPLEMENTOS</v>
          </cell>
          <cell r="I1844" t="str">
            <v>VITAMINAS Y MINERALES</v>
          </cell>
          <cell r="J1844">
            <v>0</v>
          </cell>
        </row>
        <row r="1845">
          <cell r="B1845">
            <v>830595</v>
          </cell>
          <cell r="C1845">
            <v>4753</v>
          </cell>
          <cell r="D1845">
            <v>4022679124005</v>
          </cell>
          <cell r="F1845" t="str">
            <v>EASYLIFE VITAMIN C TAB EFE 1000 MG LIMON X 20</v>
          </cell>
          <cell r="H1845" t="str">
            <v>SUPLEMENTOS</v>
          </cell>
          <cell r="I1845" t="str">
            <v>VITAMINAS Y MINERALES</v>
          </cell>
          <cell r="J1845">
            <v>-1</v>
          </cell>
        </row>
        <row r="1846">
          <cell r="B1846">
            <v>830596</v>
          </cell>
          <cell r="C1846">
            <v>3805</v>
          </cell>
          <cell r="D1846">
            <v>7730969304552</v>
          </cell>
          <cell r="F1846" t="str">
            <v>EBATENE COM 8 MG X 20</v>
          </cell>
          <cell r="H1846" t="str">
            <v>MEDICAMENTOS</v>
          </cell>
          <cell r="I1846" t="str">
            <v>ANALGESIA</v>
          </cell>
          <cell r="J1846">
            <v>2</v>
          </cell>
        </row>
        <row r="1847">
          <cell r="B1847">
            <v>830597</v>
          </cell>
          <cell r="C1847">
            <v>3779</v>
          </cell>
          <cell r="D1847">
            <v>7803504002791</v>
          </cell>
          <cell r="F1847" t="str">
            <v>ECHINACEA + VIT C COM X 20 KNOP</v>
          </cell>
          <cell r="H1847" t="str">
            <v>FITOFáRMACOS</v>
          </cell>
          <cell r="I1847" t="str">
            <v>PRODUCTOS NATURALES</v>
          </cell>
          <cell r="J1847">
            <v>2</v>
          </cell>
        </row>
        <row r="1848">
          <cell r="B1848">
            <v>920395</v>
          </cell>
          <cell r="C1848">
            <v>6731</v>
          </cell>
          <cell r="D1848">
            <v>4770001001400</v>
          </cell>
          <cell r="F1848" t="str">
            <v>ECODENTA CRE DEN KIDS SIN FLUOR X 75 ML</v>
          </cell>
          <cell r="H1848" t="str">
            <v>HIGIENE Y CUIDADO PERSONAL</v>
          </cell>
          <cell r="I1848" t="str">
            <v>PASTAS DENTALES</v>
          </cell>
          <cell r="J1848">
            <v>2</v>
          </cell>
        </row>
        <row r="1849">
          <cell r="B1849">
            <v>830598</v>
          </cell>
          <cell r="C1849">
            <v>6288</v>
          </cell>
          <cell r="D1849">
            <v>4770001002155</v>
          </cell>
          <cell r="F1849" t="str">
            <v>ECODENTA CRE DEN SIN FLUOR X 75 ML</v>
          </cell>
          <cell r="H1849" t="str">
            <v>HIGIENE Y CUIDADO PERSONAL</v>
          </cell>
          <cell r="I1849" t="str">
            <v>PASTAS DENTALES</v>
          </cell>
          <cell r="J1849">
            <v>3</v>
          </cell>
        </row>
        <row r="1850">
          <cell r="B1850">
            <v>830599</v>
          </cell>
          <cell r="C1850">
            <v>4312</v>
          </cell>
          <cell r="D1850">
            <v>7798042361984</v>
          </cell>
          <cell r="F1850" t="str">
            <v>ECTHOL G SOL TOP PIPETA GATOS X 0,5 ML</v>
          </cell>
          <cell r="H1850" t="str">
            <v>VETERINARIOS</v>
          </cell>
          <cell r="I1850" t="str">
            <v>ANTIINFECCIOSOS</v>
          </cell>
          <cell r="J1850">
            <v>2</v>
          </cell>
        </row>
        <row r="1851">
          <cell r="B1851">
            <v>830600</v>
          </cell>
          <cell r="C1851">
            <v>4145</v>
          </cell>
          <cell r="D1851">
            <v>7800007746917</v>
          </cell>
          <cell r="F1851" t="str">
            <v>ECTIBAN COM REC 20 MG X 30</v>
          </cell>
          <cell r="H1851" t="str">
            <v>MEDICAMENTOS</v>
          </cell>
          <cell r="I1851" t="str">
            <v>SISTEMA NERVIOSO</v>
          </cell>
          <cell r="J1851">
            <v>0</v>
          </cell>
        </row>
        <row r="1852">
          <cell r="B1852">
            <v>830601</v>
          </cell>
          <cell r="C1852">
            <v>4291</v>
          </cell>
          <cell r="D1852">
            <v>3337872420207</v>
          </cell>
          <cell r="F1852" t="str">
            <v>EFFACLAR CRE FACIAL BB BLUR X 30 ML</v>
          </cell>
          <cell r="H1852" t="str">
            <v>DERMOCOSMéTICA</v>
          </cell>
          <cell r="I1852" t="str">
            <v>CUIDADO FACIAL</v>
          </cell>
          <cell r="J1852">
            <v>0</v>
          </cell>
        </row>
        <row r="1853">
          <cell r="B1853">
            <v>830602</v>
          </cell>
          <cell r="C1853">
            <v>4167</v>
          </cell>
          <cell r="D1853">
            <v>3337875863377</v>
          </cell>
          <cell r="F1853" t="str">
            <v>EFFACLAR DUO+M GEL CRE ANTI-IMPERF X 40 ML</v>
          </cell>
          <cell r="H1853" t="str">
            <v>DERMOCOSMéTICA</v>
          </cell>
          <cell r="I1853" t="str">
            <v>CUIDADO FACIAL</v>
          </cell>
          <cell r="J1853">
            <v>1</v>
          </cell>
        </row>
        <row r="1854">
          <cell r="B1854">
            <v>830603</v>
          </cell>
          <cell r="C1854">
            <v>3153</v>
          </cell>
          <cell r="D1854">
            <v>3337875708265</v>
          </cell>
          <cell r="F1854" t="str">
            <v>EFFACLAR GEL EXF X 200 ML</v>
          </cell>
          <cell r="H1854" t="str">
            <v>DERMOCOSMéTICA</v>
          </cell>
          <cell r="I1854" t="str">
            <v>CUIDADO FACIAL</v>
          </cell>
          <cell r="J1854">
            <v>1</v>
          </cell>
        </row>
        <row r="1855">
          <cell r="B1855">
            <v>830604</v>
          </cell>
          <cell r="C1855">
            <v>4895</v>
          </cell>
          <cell r="D1855">
            <v>3337875708289</v>
          </cell>
          <cell r="F1855" t="str">
            <v>EFFACLAR GEL EXF X 400 ML</v>
          </cell>
          <cell r="H1855" t="str">
            <v>DERMOCOSMéTICA</v>
          </cell>
          <cell r="I1855" t="str">
            <v>CUIDADO FACIAL</v>
          </cell>
          <cell r="J1855">
            <v>0</v>
          </cell>
        </row>
        <row r="1856">
          <cell r="B1856">
            <v>830605</v>
          </cell>
          <cell r="C1856">
            <v>3274</v>
          </cell>
          <cell r="D1856">
            <v>3337872411083</v>
          </cell>
          <cell r="F1856" t="str">
            <v>EFFACLAR GEL LIM PIEL GRASA ACNE X 200 ML</v>
          </cell>
          <cell r="H1856" t="str">
            <v>DERMOCOSMéTICA</v>
          </cell>
          <cell r="I1856" t="str">
            <v>CUIDADO FACIAL</v>
          </cell>
          <cell r="J1856">
            <v>2</v>
          </cell>
        </row>
        <row r="1857">
          <cell r="B1857">
            <v>830606</v>
          </cell>
          <cell r="C1857">
            <v>5091</v>
          </cell>
          <cell r="D1857">
            <v>3337872411991</v>
          </cell>
          <cell r="F1857" t="str">
            <v>EFFACLAR GEL LIM PIEL GRASA ACNE X 400 ML</v>
          </cell>
          <cell r="H1857" t="str">
            <v>DERMOCOSMéTICA</v>
          </cell>
          <cell r="I1857" t="str">
            <v>CUIDADO FACIAL</v>
          </cell>
          <cell r="J1857">
            <v>0</v>
          </cell>
        </row>
        <row r="1858">
          <cell r="B1858">
            <v>830607</v>
          </cell>
          <cell r="C1858">
            <v>2609</v>
          </cell>
          <cell r="D1858">
            <v>3337875549486</v>
          </cell>
          <cell r="F1858" t="str">
            <v>EFFACLAR GEL LIMP PIEL GRASA ACNE X 300 ML</v>
          </cell>
          <cell r="H1858" t="str">
            <v>DERMOCOSMéTICA</v>
          </cell>
          <cell r="I1858" t="str">
            <v>CUIDADO FACIAL</v>
          </cell>
          <cell r="J1858">
            <v>0</v>
          </cell>
        </row>
        <row r="1859">
          <cell r="B1859">
            <v>830608</v>
          </cell>
          <cell r="C1859">
            <v>4405</v>
          </cell>
          <cell r="D1859">
            <v>3400933069001</v>
          </cell>
          <cell r="F1859" t="str">
            <v>EFFICORT CRE LIP 0,127% X 30 GR</v>
          </cell>
          <cell r="H1859" t="str">
            <v>MEDICAMENTOS</v>
          </cell>
          <cell r="I1859" t="str">
            <v>CORTICOIDES</v>
          </cell>
          <cell r="J1859">
            <v>1</v>
          </cell>
        </row>
        <row r="1860">
          <cell r="B1860">
            <v>830609</v>
          </cell>
          <cell r="C1860">
            <v>5980</v>
          </cell>
          <cell r="D1860">
            <v>7800097003846</v>
          </cell>
          <cell r="F1860" t="str">
            <v>EFICACINA GEL TOP 1% X 30 GR</v>
          </cell>
          <cell r="H1860" t="str">
            <v>MEDICAMENTOS</v>
          </cell>
          <cell r="I1860" t="str">
            <v>ANTIINFECCIOSOS</v>
          </cell>
          <cell r="J1860">
            <v>2</v>
          </cell>
        </row>
        <row r="1861">
          <cell r="B1861">
            <v>830610</v>
          </cell>
          <cell r="C1861">
            <v>1720</v>
          </cell>
          <cell r="D1861">
            <v>7800026004470</v>
          </cell>
          <cell r="F1861" t="str">
            <v>EGOGYN CAP 1000 UI X 30</v>
          </cell>
          <cell r="H1861" t="str">
            <v>SUPLEMENTOS</v>
          </cell>
          <cell r="I1861" t="str">
            <v>VITAMINAS Y MINERALES</v>
          </cell>
          <cell r="J1861">
            <v>0</v>
          </cell>
        </row>
        <row r="1862">
          <cell r="B1862">
            <v>929759</v>
          </cell>
          <cell r="C1862">
            <v>6744</v>
          </cell>
          <cell r="D1862">
            <v>736085418897</v>
          </cell>
          <cell r="F1862" t="str">
            <v>ELAR-B SOL OFT 1,5% X 5 ML</v>
          </cell>
          <cell r="H1862" t="str">
            <v>MEDICAMENTOS</v>
          </cell>
          <cell r="I1862" t="str">
            <v>OFTALMOLóGICOS</v>
          </cell>
          <cell r="J1862">
            <v>1</v>
          </cell>
        </row>
        <row r="1863">
          <cell r="B1863">
            <v>830611</v>
          </cell>
          <cell r="C1863">
            <v>5831</v>
          </cell>
          <cell r="D1863">
            <v>4042809022810</v>
          </cell>
          <cell r="F1863" t="str">
            <v>ELASTOMULL GASA ELAST 10CM/4M X 1</v>
          </cell>
          <cell r="H1863" t="str">
            <v>DISPOSITIVOS MéDICOS</v>
          </cell>
          <cell r="I1863" t="str">
            <v>ALGODóN, APóSITOS Y GASAS</v>
          </cell>
          <cell r="J1863">
            <v>21</v>
          </cell>
        </row>
        <row r="1864">
          <cell r="B1864">
            <v>830612</v>
          </cell>
          <cell r="C1864">
            <v>5045</v>
          </cell>
          <cell r="D1864">
            <v>4042809022759</v>
          </cell>
          <cell r="F1864" t="str">
            <v>ELASTOMULL GASA ELAST 6CM/4M X 1</v>
          </cell>
          <cell r="H1864" t="str">
            <v>DISPOSITIVOS MéDICOS</v>
          </cell>
          <cell r="I1864" t="str">
            <v>ALGODóN, APóSITOS Y GASAS</v>
          </cell>
          <cell r="J1864">
            <v>18</v>
          </cell>
        </row>
        <row r="1865">
          <cell r="B1865">
            <v>830613</v>
          </cell>
          <cell r="C1865">
            <v>1721</v>
          </cell>
          <cell r="D1865">
            <v>7800018000251</v>
          </cell>
          <cell r="F1865" t="str">
            <v>ELCAL FLEX SBR X 30</v>
          </cell>
          <cell r="H1865" t="str">
            <v>SUPLEMENTOS</v>
          </cell>
          <cell r="I1865" t="str">
            <v>VITAMINAS Y MINERALES</v>
          </cell>
          <cell r="J1865">
            <v>3</v>
          </cell>
        </row>
        <row r="1866">
          <cell r="B1866">
            <v>830614</v>
          </cell>
          <cell r="C1866">
            <v>3998</v>
          </cell>
          <cell r="D1866">
            <v>7800018178462</v>
          </cell>
          <cell r="F1866" t="str">
            <v>ELCAL KID SUS ORA CALCIO + VIT D3 X 180 ML</v>
          </cell>
          <cell r="H1866" t="str">
            <v>SUPLEMENTOS</v>
          </cell>
          <cell r="I1866" t="str">
            <v>VITAMINAS Y MINERALES</v>
          </cell>
          <cell r="J1866">
            <v>1</v>
          </cell>
        </row>
        <row r="1867">
          <cell r="B1867">
            <v>830615</v>
          </cell>
          <cell r="C1867">
            <v>3915</v>
          </cell>
          <cell r="D1867">
            <v>7800018000633</v>
          </cell>
          <cell r="F1867" t="str">
            <v>ELCALD CAP 320/125 MG X 60</v>
          </cell>
          <cell r="H1867" t="str">
            <v>MEDICAMENTOS</v>
          </cell>
          <cell r="I1867" t="str">
            <v>VITAMINAS Y MINERALES</v>
          </cell>
          <cell r="J1867">
            <v>0</v>
          </cell>
        </row>
        <row r="1868">
          <cell r="B1868">
            <v>830616</v>
          </cell>
          <cell r="C1868">
            <v>2923</v>
          </cell>
          <cell r="D1868">
            <v>7800018000602</v>
          </cell>
          <cell r="F1868" t="str">
            <v>ELCALD CAP 500/800 MG X 60</v>
          </cell>
          <cell r="H1868" t="str">
            <v>MEDICAMENTOS</v>
          </cell>
          <cell r="I1868" t="str">
            <v>VITAMINAS Y MINERALES</v>
          </cell>
          <cell r="J1868">
            <v>3</v>
          </cell>
        </row>
        <row r="1869">
          <cell r="B1869">
            <v>830617</v>
          </cell>
          <cell r="C1869">
            <v>1722</v>
          </cell>
          <cell r="D1869">
            <v>7800018000701</v>
          </cell>
          <cell r="F1869" t="str">
            <v>ELCALD FORTE CAP 450/175 MG X 60</v>
          </cell>
          <cell r="H1869" t="str">
            <v>MEDICAMENTOS</v>
          </cell>
          <cell r="I1869" t="str">
            <v>VITAMINAS Y MINERALES</v>
          </cell>
          <cell r="J1869">
            <v>1</v>
          </cell>
        </row>
        <row r="1870">
          <cell r="B1870">
            <v>830618</v>
          </cell>
          <cell r="C1870">
            <v>1723</v>
          </cell>
          <cell r="D1870">
            <v>7800018000824</v>
          </cell>
          <cell r="F1870" t="str">
            <v>ELCALD PLUS CAP 500/400 MG X 30</v>
          </cell>
          <cell r="H1870" t="str">
            <v>MEDICAMENTOS</v>
          </cell>
          <cell r="I1870" t="str">
            <v>VITAMINAS Y MINERALES</v>
          </cell>
          <cell r="J1870">
            <v>0</v>
          </cell>
        </row>
        <row r="1871">
          <cell r="B1871">
            <v>830619</v>
          </cell>
          <cell r="C1871">
            <v>1724</v>
          </cell>
          <cell r="D1871">
            <v>7800018000503</v>
          </cell>
          <cell r="F1871" t="str">
            <v>ELCALD PLUS CAP 500/400 MG X 60</v>
          </cell>
          <cell r="H1871" t="str">
            <v>MEDICAMENTOS</v>
          </cell>
          <cell r="I1871" t="str">
            <v>VITAMINAS Y MINERALES</v>
          </cell>
          <cell r="J1871">
            <v>5</v>
          </cell>
        </row>
        <row r="1872">
          <cell r="B1872">
            <v>830620</v>
          </cell>
          <cell r="C1872">
            <v>6070</v>
          </cell>
          <cell r="D1872">
            <v>7801001010981</v>
          </cell>
          <cell r="F1872" t="str">
            <v>ELECTRODO CON GEL X 4 BLUNDING</v>
          </cell>
          <cell r="H1872" t="str">
            <v>DISPOSITIVOS MéDICOS</v>
          </cell>
          <cell r="I1872" t="str">
            <v>EQUIPOS</v>
          </cell>
          <cell r="J1872">
            <v>3</v>
          </cell>
        </row>
        <row r="1873">
          <cell r="B1873">
            <v>830621</v>
          </cell>
          <cell r="C1873">
            <v>6072</v>
          </cell>
          <cell r="D1873">
            <v>7801001015375</v>
          </cell>
          <cell r="F1873" t="str">
            <v>ELECTROESTIMULADOR TENS 3 EN 1 X 1 BLUNDING</v>
          </cell>
          <cell r="H1873" t="str">
            <v>DISPOSITIVOS MéDICOS</v>
          </cell>
          <cell r="I1873" t="str">
            <v>EQUIPOS</v>
          </cell>
          <cell r="J1873">
            <v>0</v>
          </cell>
        </row>
        <row r="1874">
          <cell r="B1874">
            <v>830622</v>
          </cell>
          <cell r="C1874">
            <v>5071</v>
          </cell>
          <cell r="D1874">
            <v>7502268549794</v>
          </cell>
          <cell r="F1874" t="str">
            <v>ELECTROLIT BLUE RASPBERRY X 625 ML</v>
          </cell>
          <cell r="H1874" t="str">
            <v>SUPLEMENTOS</v>
          </cell>
          <cell r="I1874" t="str">
            <v>BEBIDAS ISOTóNICAS</v>
          </cell>
          <cell r="J1874">
            <v>8</v>
          </cell>
        </row>
        <row r="1875">
          <cell r="B1875">
            <v>830623</v>
          </cell>
          <cell r="C1875">
            <v>4246</v>
          </cell>
          <cell r="D1875">
            <v>7502268541644</v>
          </cell>
          <cell r="F1875" t="str">
            <v>ELECTROLIT FRUTILLA X 625 ML</v>
          </cell>
          <cell r="H1875" t="str">
            <v>SUPLEMENTOS</v>
          </cell>
          <cell r="I1875" t="str">
            <v>BEBIDAS ISOTóNICAS</v>
          </cell>
          <cell r="J1875">
            <v>1</v>
          </cell>
        </row>
        <row r="1876">
          <cell r="B1876">
            <v>830624</v>
          </cell>
          <cell r="C1876">
            <v>5725</v>
          </cell>
          <cell r="D1876">
            <v>736085415742</v>
          </cell>
          <cell r="F1876" t="str">
            <v>ELIPTIC OFTENO PF SOL OFT 2%/0,5% X 5 ML</v>
          </cell>
          <cell r="H1876" t="str">
            <v>MEDICAMENTOS</v>
          </cell>
          <cell r="I1876" t="str">
            <v>OFTALMOLóGICOS</v>
          </cell>
          <cell r="J1876">
            <v>1</v>
          </cell>
        </row>
        <row r="1877">
          <cell r="B1877">
            <v>830625</v>
          </cell>
          <cell r="C1877">
            <v>2301</v>
          </cell>
          <cell r="D1877">
            <v>8027950170159</v>
          </cell>
          <cell r="F1877" t="str">
            <v>ELIQUIS COM REC 5 MG X 60</v>
          </cell>
          <cell r="H1877" t="str">
            <v>MEDICAMENTOS</v>
          </cell>
          <cell r="I1877" t="str">
            <v>CARDIOVASCULAR</v>
          </cell>
          <cell r="J1877">
            <v>0</v>
          </cell>
        </row>
        <row r="1878">
          <cell r="B1878">
            <v>830629</v>
          </cell>
          <cell r="C1878">
            <v>6449</v>
          </cell>
          <cell r="D1878">
            <v>10032091</v>
          </cell>
          <cell r="F1878" t="str">
            <v>ELITE CARE JAB LIQ GLICERINA LAVANDA X 1 LT</v>
          </cell>
          <cell r="H1878" t="str">
            <v>HIGIENE Y CUIDADO PERSONAL</v>
          </cell>
          <cell r="I1878" t="str">
            <v>JABONES</v>
          </cell>
          <cell r="J1878">
            <v>1</v>
          </cell>
        </row>
        <row r="1879">
          <cell r="B1879">
            <v>830630</v>
          </cell>
          <cell r="C1879">
            <v>2905</v>
          </cell>
          <cell r="D1879">
            <v>7806500000938</v>
          </cell>
          <cell r="F1879" t="str">
            <v>ELITE PAÑUELOS ANTIVIRAL 10 UD X 6</v>
          </cell>
          <cell r="H1879" t="str">
            <v>HIGIENE Y CUIDADO PERSONAL</v>
          </cell>
          <cell r="I1879" t="str">
            <v>PAñUELOS</v>
          </cell>
          <cell r="J1879">
            <v>0</v>
          </cell>
        </row>
        <row r="1880">
          <cell r="B1880">
            <v>830631</v>
          </cell>
          <cell r="C1880">
            <v>4904</v>
          </cell>
          <cell r="D1880">
            <v>7806500172208</v>
          </cell>
          <cell r="F1880" t="str">
            <v>ELITE PAÑUELOS DESECH 10 UD X 6</v>
          </cell>
          <cell r="H1880" t="str">
            <v>HIGIENE Y CUIDADO PERSONAL</v>
          </cell>
          <cell r="I1880" t="str">
            <v>PAñUELOS</v>
          </cell>
          <cell r="J1880">
            <v>5</v>
          </cell>
        </row>
        <row r="1881">
          <cell r="B1881">
            <v>830632</v>
          </cell>
          <cell r="C1881">
            <v>2173</v>
          </cell>
          <cell r="D1881">
            <v>7806500172703</v>
          </cell>
          <cell r="F1881" t="str">
            <v>ELITE PAÑUELOS DESECH 8 UD AROMAS X 6</v>
          </cell>
          <cell r="H1881" t="str">
            <v>HIGIENE Y CUIDADO PERSONAL</v>
          </cell>
          <cell r="I1881" t="str">
            <v>PAñUELOS</v>
          </cell>
          <cell r="J1881">
            <v>0</v>
          </cell>
        </row>
        <row r="1882">
          <cell r="B1882">
            <v>830633</v>
          </cell>
          <cell r="C1882">
            <v>3340</v>
          </cell>
          <cell r="D1882">
            <v>7806500172505</v>
          </cell>
          <cell r="F1882" t="str">
            <v>ELITE PAÑUELOS DESECH 8 UD DISEÑO X 6</v>
          </cell>
          <cell r="H1882" t="str">
            <v>HIGIENE Y CUIDADO PERSONAL</v>
          </cell>
          <cell r="I1882" t="str">
            <v>PAñUELOS</v>
          </cell>
          <cell r="J1882">
            <v>0</v>
          </cell>
        </row>
        <row r="1883">
          <cell r="B1883">
            <v>1132446</v>
          </cell>
          <cell r="C1883">
            <v>6980</v>
          </cell>
          <cell r="D1883">
            <v>7806500174202</v>
          </cell>
          <cell r="F1883" t="str">
            <v>ELITE PAÑUELOS DESECH MENTOL 10 UD X 6</v>
          </cell>
          <cell r="H1883" t="str">
            <v>HIGIENE Y CUIDADO PERSONAL</v>
          </cell>
          <cell r="I1883" t="str">
            <v>PAñUELOS</v>
          </cell>
          <cell r="J1883">
            <v>3</v>
          </cell>
        </row>
        <row r="1884">
          <cell r="B1884">
            <v>830634</v>
          </cell>
          <cell r="C1884">
            <v>4949</v>
          </cell>
          <cell r="D1884">
            <v>7806500172116</v>
          </cell>
          <cell r="F1884" t="str">
            <v>ELITE PAÑUELOS DESECH X 10</v>
          </cell>
          <cell r="H1884" t="str">
            <v>HIGIENE Y CUIDADO PERSONAL</v>
          </cell>
          <cell r="I1884" t="str">
            <v>PAñUELOS</v>
          </cell>
          <cell r="J1884">
            <v>0</v>
          </cell>
        </row>
        <row r="1885">
          <cell r="B1885">
            <v>830635</v>
          </cell>
          <cell r="C1885">
            <v>1545</v>
          </cell>
          <cell r="D1885">
            <v>7806500165729</v>
          </cell>
          <cell r="F1885" t="str">
            <v>ELITE PAÑUELOS DESECHABLES 90 UD X 3</v>
          </cell>
          <cell r="H1885" t="str">
            <v>HIGIENE Y CUIDADO PERSONAL</v>
          </cell>
          <cell r="I1885" t="str">
            <v>PAñUELOS</v>
          </cell>
          <cell r="J1885">
            <v>0</v>
          </cell>
        </row>
        <row r="1886">
          <cell r="B1886">
            <v>830636</v>
          </cell>
          <cell r="C1886">
            <v>886</v>
          </cell>
          <cell r="D1886">
            <v>7800045002006</v>
          </cell>
          <cell r="F1886" t="str">
            <v>ELITE QUITAESM ACETONA X 60 ML</v>
          </cell>
          <cell r="H1886" t="str">
            <v>MAQUILLAJE</v>
          </cell>
          <cell r="I1886" t="str">
            <v>QUITAESMALTES</v>
          </cell>
          <cell r="J1886">
            <v>4</v>
          </cell>
        </row>
        <row r="1887">
          <cell r="B1887">
            <v>830637</v>
          </cell>
          <cell r="C1887">
            <v>1546</v>
          </cell>
          <cell r="D1887" t="str">
            <v>P00014</v>
          </cell>
          <cell r="F1887" t="str">
            <v>ELITE UD PAÑUELOS DESECHABLES X 90</v>
          </cell>
          <cell r="H1887" t="str">
            <v>HIGIENE Y CUIDADO PERSONAL</v>
          </cell>
          <cell r="I1887" t="str">
            <v>PAñUELOS</v>
          </cell>
          <cell r="J1887">
            <v>0</v>
          </cell>
        </row>
        <row r="1888">
          <cell r="B1888">
            <v>830638</v>
          </cell>
          <cell r="C1888">
            <v>2611</v>
          </cell>
          <cell r="D1888">
            <v>7800063330495</v>
          </cell>
          <cell r="F1888" t="str">
            <v>ELITIRAN SUS ORA GOT 15 MG/ML X 25 ML</v>
          </cell>
          <cell r="H1888" t="str">
            <v>MEDICAMENTOS</v>
          </cell>
          <cell r="I1888" t="str">
            <v>ANALGESIA</v>
          </cell>
          <cell r="J1888">
            <v>0</v>
          </cell>
        </row>
        <row r="1889">
          <cell r="B1889">
            <v>830639</v>
          </cell>
          <cell r="C1889">
            <v>1381</v>
          </cell>
          <cell r="D1889">
            <v>7800060008366</v>
          </cell>
          <cell r="F1889" t="str">
            <v>ELIXINE SOL ORA 80 MG/15ML X 250 ML</v>
          </cell>
          <cell r="H1889" t="str">
            <v>MEDICAMENTOS</v>
          </cell>
          <cell r="I1889" t="str">
            <v>RESPIRATORIO</v>
          </cell>
          <cell r="J1889">
            <v>2</v>
          </cell>
        </row>
        <row r="1890">
          <cell r="B1890">
            <v>830640</v>
          </cell>
          <cell r="C1890">
            <v>5134</v>
          </cell>
          <cell r="D1890">
            <v>8718951213524</v>
          </cell>
          <cell r="F1890" t="str">
            <v>ELMEX CRE DEN SENSITIVE PRO X 110 GR</v>
          </cell>
          <cell r="H1890" t="str">
            <v>HIGIENE Y CUIDADO PERSONAL</v>
          </cell>
          <cell r="I1890" t="str">
            <v>PASTAS DENTALES</v>
          </cell>
          <cell r="J1890">
            <v>2</v>
          </cell>
        </row>
        <row r="1891">
          <cell r="B1891">
            <v>830641</v>
          </cell>
          <cell r="C1891">
            <v>6418</v>
          </cell>
          <cell r="D1891">
            <v>8718951193611</v>
          </cell>
          <cell r="F1891" t="str">
            <v>ELMEX ENJ BU ANTICARIES X 400 ML</v>
          </cell>
          <cell r="H1891" t="str">
            <v>HIGIENE Y CUIDADO PERSONAL</v>
          </cell>
          <cell r="I1891" t="str">
            <v>COLUTORIOS</v>
          </cell>
          <cell r="J1891">
            <v>1</v>
          </cell>
        </row>
        <row r="1892">
          <cell r="B1892">
            <v>830642</v>
          </cell>
          <cell r="C1892">
            <v>3780</v>
          </cell>
          <cell r="D1892">
            <v>7800026254790</v>
          </cell>
          <cell r="F1892" t="str">
            <v>ELVENIR COM REC 37,5 MG X 30</v>
          </cell>
          <cell r="H1892" t="str">
            <v>MEDICAMENTOS</v>
          </cell>
          <cell r="I1892" t="str">
            <v>SISTEMA NERVIOSO</v>
          </cell>
          <cell r="J1892">
            <v>13</v>
          </cell>
        </row>
        <row r="1893">
          <cell r="B1893">
            <v>830643</v>
          </cell>
          <cell r="C1893">
            <v>2641</v>
          </cell>
          <cell r="D1893">
            <v>7509552848045</v>
          </cell>
          <cell r="F1893" t="str">
            <v>ELVIVE ACOND CAIDA RESIST DEBIL X 370 ML</v>
          </cell>
          <cell r="H1893" t="str">
            <v>HIGIENE Y CUIDADO PERSONAL</v>
          </cell>
          <cell r="I1893" t="str">
            <v>SHAMPOO Y ACONDICIONADOR</v>
          </cell>
          <cell r="J1893">
            <v>0</v>
          </cell>
        </row>
        <row r="1894">
          <cell r="B1894">
            <v>830644</v>
          </cell>
          <cell r="C1894">
            <v>2642</v>
          </cell>
          <cell r="D1894">
            <v>7509552848076</v>
          </cell>
          <cell r="F1894" t="str">
            <v>ELVIVE ACOND COLOR VIVE TEÑIDO X 370 ML</v>
          </cell>
          <cell r="H1894" t="str">
            <v>HIGIENE Y CUIDADO PERSONAL</v>
          </cell>
          <cell r="I1894" t="str">
            <v>SHAMPOO Y ACONDICIONADOR</v>
          </cell>
          <cell r="J1894">
            <v>2</v>
          </cell>
        </row>
        <row r="1895">
          <cell r="B1895">
            <v>830645</v>
          </cell>
          <cell r="C1895">
            <v>5702</v>
          </cell>
          <cell r="D1895">
            <v>7509552817584</v>
          </cell>
          <cell r="F1895" t="str">
            <v>ELVIVE ACOND COLOR VIVE X 680 ML</v>
          </cell>
          <cell r="H1895" t="str">
            <v>HIGIENE Y CUIDADO PERSONAL</v>
          </cell>
          <cell r="I1895" t="str">
            <v>SHAMPOO Y ACONDICIONADOR</v>
          </cell>
          <cell r="J1895">
            <v>0</v>
          </cell>
        </row>
        <row r="1896">
          <cell r="B1896">
            <v>830646</v>
          </cell>
          <cell r="C1896">
            <v>2132</v>
          </cell>
          <cell r="D1896">
            <v>7509552845938</v>
          </cell>
          <cell r="F1896" t="str">
            <v>ELVIVE CRE PEINAR HIDRA HIALUR DESH X 300 ML</v>
          </cell>
          <cell r="H1896" t="str">
            <v>HIGIENE Y CUIDADO PERSONAL</v>
          </cell>
          <cell r="I1896" t="str">
            <v>CREMAS PARA PEINAR</v>
          </cell>
          <cell r="J1896">
            <v>0</v>
          </cell>
        </row>
        <row r="1897">
          <cell r="B1897">
            <v>830647</v>
          </cell>
          <cell r="C1897">
            <v>5146</v>
          </cell>
          <cell r="D1897">
            <v>7509552816334</v>
          </cell>
          <cell r="F1897" t="str">
            <v>ELVIVE CRE PEINAR OLEO COCO X 300 ML</v>
          </cell>
          <cell r="H1897" t="str">
            <v>HIGIENE Y CUIDADO PERSONAL</v>
          </cell>
          <cell r="I1897" t="str">
            <v>CUIDADO CAPILAR</v>
          </cell>
          <cell r="J1897">
            <v>1</v>
          </cell>
        </row>
        <row r="1898">
          <cell r="B1898">
            <v>830648</v>
          </cell>
          <cell r="C1898">
            <v>5814</v>
          </cell>
          <cell r="D1898">
            <v>7509552821789</v>
          </cell>
          <cell r="F1898" t="str">
            <v>ELVIVE MASC CAP HIDRATACION NOCTURNA X 200 GR</v>
          </cell>
          <cell r="H1898" t="str">
            <v>HIGIENE Y CUIDADO PERSONAL</v>
          </cell>
          <cell r="I1898" t="str">
            <v>CUIDADO CAPILAR</v>
          </cell>
          <cell r="J1898">
            <v>2</v>
          </cell>
        </row>
        <row r="1899">
          <cell r="B1899">
            <v>830649</v>
          </cell>
          <cell r="C1899">
            <v>5805</v>
          </cell>
          <cell r="D1899">
            <v>7509552906998</v>
          </cell>
          <cell r="F1899" t="str">
            <v>ELVIVE MASC CAP REPARACION TOTAL X 300 GR</v>
          </cell>
          <cell r="H1899" t="str">
            <v>HIGIENE Y CUIDADO PERSONAL</v>
          </cell>
          <cell r="I1899" t="str">
            <v>CUIDADO CAPILAR</v>
          </cell>
          <cell r="J1899">
            <v>0</v>
          </cell>
        </row>
        <row r="1900">
          <cell r="B1900">
            <v>830650</v>
          </cell>
          <cell r="C1900">
            <v>3224</v>
          </cell>
          <cell r="D1900">
            <v>7509552904819</v>
          </cell>
          <cell r="F1900" t="str">
            <v>ELVIVE OLEO EXTRAORDINARIO X 100 ML</v>
          </cell>
          <cell r="H1900" t="str">
            <v>HIGIENE Y CUIDADO PERSONAL</v>
          </cell>
          <cell r="I1900" t="str">
            <v>CUIDADO CAPILAR</v>
          </cell>
          <cell r="J1900">
            <v>0</v>
          </cell>
        </row>
        <row r="1901">
          <cell r="B1901">
            <v>830651</v>
          </cell>
          <cell r="C1901">
            <v>2643</v>
          </cell>
          <cell r="D1901">
            <v>7509552847543</v>
          </cell>
          <cell r="F1901" t="str">
            <v>ELVIVE SHA CAIDA RESIST DEBIL X 370 ML</v>
          </cell>
          <cell r="H1901" t="str">
            <v>HIGIENE Y CUIDADO PERSONAL</v>
          </cell>
          <cell r="I1901" t="str">
            <v>SHAMPOO Y ACONDICIONADOR</v>
          </cell>
          <cell r="J1901">
            <v>0</v>
          </cell>
        </row>
        <row r="1902">
          <cell r="B1902">
            <v>830652</v>
          </cell>
          <cell r="C1902">
            <v>6477</v>
          </cell>
          <cell r="D1902">
            <v>7509552847499</v>
          </cell>
          <cell r="F1902" t="str">
            <v>ELVIVE SHA COLOR VIVE TEÑIDO X 370 ML</v>
          </cell>
          <cell r="H1902" t="str">
            <v>HIGIENE Y CUIDADO PERSONAL</v>
          </cell>
          <cell r="I1902" t="str">
            <v>SHAMPOO Y ACONDICIONADOR</v>
          </cell>
          <cell r="J1902">
            <v>1</v>
          </cell>
        </row>
        <row r="1903">
          <cell r="B1903">
            <v>830653</v>
          </cell>
          <cell r="C1903">
            <v>4683</v>
          </cell>
          <cell r="D1903">
            <v>7509552817393</v>
          </cell>
          <cell r="F1903" t="str">
            <v>ELVIVE SHA COLOR VIVE X 680 ML</v>
          </cell>
          <cell r="H1903" t="str">
            <v>HIGIENE Y CUIDADO PERSONAL</v>
          </cell>
          <cell r="I1903" t="str">
            <v>SHAMPOO Y ACONDICIONADOR</v>
          </cell>
          <cell r="J1903">
            <v>0</v>
          </cell>
        </row>
        <row r="1904">
          <cell r="B1904">
            <v>830654</v>
          </cell>
          <cell r="C1904">
            <v>5187</v>
          </cell>
          <cell r="D1904">
            <v>7800018000169</v>
          </cell>
          <cell r="F1904" t="str">
            <v>EMEZOL COM REC 20 MG X 30</v>
          </cell>
          <cell r="H1904" t="str">
            <v>MEDICAMENTOS</v>
          </cell>
          <cell r="I1904" t="str">
            <v>GASTROINTESTINAL</v>
          </cell>
          <cell r="J1904">
            <v>0</v>
          </cell>
        </row>
        <row r="1905">
          <cell r="B1905">
            <v>830655</v>
          </cell>
          <cell r="C1905">
            <v>5188</v>
          </cell>
          <cell r="D1905">
            <v>7800018000176</v>
          </cell>
          <cell r="F1905" t="str">
            <v>EMEZOL COM REC 40 MG X 30</v>
          </cell>
          <cell r="H1905" t="str">
            <v>MEDICAMENTOS</v>
          </cell>
          <cell r="I1905" t="str">
            <v>GASTROINTESTINAL</v>
          </cell>
          <cell r="J1905">
            <v>0</v>
          </cell>
        </row>
        <row r="1906">
          <cell r="B1906">
            <v>830656</v>
          </cell>
          <cell r="C1906">
            <v>2257</v>
          </cell>
          <cell r="D1906">
            <v>7804902042037</v>
          </cell>
          <cell r="F1906" t="str">
            <v>EMINENCE SET BLACK PERF 50ML + DES SP X 160 ML</v>
          </cell>
          <cell r="H1906" t="str">
            <v>MISCELáNEOS</v>
          </cell>
          <cell r="I1906" t="str">
            <v>NAVIDAD</v>
          </cell>
          <cell r="J1906">
            <v>0</v>
          </cell>
        </row>
        <row r="1907">
          <cell r="B1907">
            <v>830657</v>
          </cell>
          <cell r="C1907">
            <v>2256</v>
          </cell>
          <cell r="D1907">
            <v>7804902042020</v>
          </cell>
          <cell r="F1907" t="str">
            <v>EMINENCE SET BLUE PERFUME 50 ML + DES SP 160 ML</v>
          </cell>
          <cell r="H1907" t="str">
            <v>MISCELáNEOS</v>
          </cell>
          <cell r="I1907" t="str">
            <v>NAVIDAD</v>
          </cell>
          <cell r="J1907">
            <v>0</v>
          </cell>
        </row>
        <row r="1908">
          <cell r="B1908">
            <v>830658</v>
          </cell>
          <cell r="C1908">
            <v>5370</v>
          </cell>
          <cell r="D1908">
            <v>7804902036753</v>
          </cell>
          <cell r="F1908" t="str">
            <v>EMINENCE SET PERFUME CLASSIC X 2</v>
          </cell>
          <cell r="H1908" t="str">
            <v>MISCELáNEOS</v>
          </cell>
          <cell r="I1908" t="str">
            <v>NAVIDAD</v>
          </cell>
          <cell r="J1908">
            <v>1</v>
          </cell>
        </row>
        <row r="1909">
          <cell r="B1909">
            <v>1471172</v>
          </cell>
          <cell r="C1909">
            <v>7067</v>
          </cell>
          <cell r="D1909">
            <v>7804603542249</v>
          </cell>
          <cell r="F1909" t="str">
            <v>EMUBABY TOA HUM 99% AGUA X 80</v>
          </cell>
          <cell r="H1909" t="str">
            <v>HIGIENE Y CUIDADO PERSONAL</v>
          </cell>
          <cell r="I1909" t="str">
            <v>TOALLAS HúMEDAS</v>
          </cell>
          <cell r="J1909">
            <v>2</v>
          </cell>
        </row>
        <row r="1910">
          <cell r="B1910">
            <v>830659</v>
          </cell>
          <cell r="C1910">
            <v>2864</v>
          </cell>
          <cell r="D1910">
            <v>7804603541914</v>
          </cell>
          <cell r="F1910" t="str">
            <v>EMUBABY TOA HUM EMU ALOE MANZ HIPOA X 100</v>
          </cell>
          <cell r="H1910" t="str">
            <v>HIGIENE Y CUIDADO PERSONAL</v>
          </cell>
          <cell r="I1910" t="str">
            <v>TOALLAS HúMEDAS</v>
          </cell>
          <cell r="J1910">
            <v>8</v>
          </cell>
        </row>
        <row r="1911">
          <cell r="B1911">
            <v>830660</v>
          </cell>
          <cell r="C1911">
            <v>3492</v>
          </cell>
          <cell r="D1911">
            <v>7804603540122</v>
          </cell>
          <cell r="F1911" t="str">
            <v>EMUGLOSS POM PROT COCEDURAS X 100 GR</v>
          </cell>
          <cell r="H1911" t="str">
            <v>DERMOCOSMéTICA</v>
          </cell>
          <cell r="I1911" t="str">
            <v>CUIDADO CORPORAL</v>
          </cell>
          <cell r="J1911">
            <v>2</v>
          </cell>
        </row>
        <row r="1912">
          <cell r="B1912">
            <v>830661</v>
          </cell>
          <cell r="C1912">
            <v>3493</v>
          </cell>
          <cell r="D1912">
            <v>7804603541068</v>
          </cell>
          <cell r="F1912" t="str">
            <v>EMUGLOSS POM PROT COCEDURAS X 75 GR</v>
          </cell>
          <cell r="H1912" t="str">
            <v>DERMOCOSMéTICA</v>
          </cell>
          <cell r="I1912" t="str">
            <v>CUIDADO CORPORAL</v>
          </cell>
          <cell r="J1912">
            <v>0</v>
          </cell>
        </row>
        <row r="1913">
          <cell r="B1913">
            <v>830662</v>
          </cell>
          <cell r="C1913">
            <v>2496</v>
          </cell>
          <cell r="D1913">
            <v>7804603540559</v>
          </cell>
          <cell r="F1913" t="str">
            <v>EMULINE ACEITE EMU ROSA MOSQ HIPOA X 20 ML</v>
          </cell>
          <cell r="H1913" t="str">
            <v>DERMOCOSMéTICA</v>
          </cell>
          <cell r="I1913" t="str">
            <v>CUIDADO CORPORAL</v>
          </cell>
          <cell r="J1913">
            <v>1</v>
          </cell>
        </row>
        <row r="1914">
          <cell r="B1914">
            <v>830663</v>
          </cell>
          <cell r="C1914">
            <v>4234</v>
          </cell>
          <cell r="D1914">
            <v>7804603540894</v>
          </cell>
          <cell r="F1914" t="str">
            <v>EMULINE TOA DESMAQ X 25</v>
          </cell>
          <cell r="H1914" t="str">
            <v>DERMOCOSMéTICA</v>
          </cell>
          <cell r="I1914" t="str">
            <v>DESMAQUILLANTES</v>
          </cell>
          <cell r="J1914">
            <v>5</v>
          </cell>
        </row>
        <row r="1915">
          <cell r="B1915">
            <v>830664</v>
          </cell>
          <cell r="C1915">
            <v>3750</v>
          </cell>
          <cell r="D1915">
            <v>7804603542157</v>
          </cell>
          <cell r="F1915" t="str">
            <v>EMUMED TOA HUM ANTIBACT X 50</v>
          </cell>
          <cell r="H1915" t="str">
            <v>HIGIENE Y CUIDADO PERSONAL</v>
          </cell>
          <cell r="I1915" t="str">
            <v>TOALLAS HúMEDAS</v>
          </cell>
          <cell r="J1915">
            <v>0</v>
          </cell>
        </row>
        <row r="1916">
          <cell r="B1916">
            <v>830665</v>
          </cell>
          <cell r="C1916">
            <v>5823</v>
          </cell>
          <cell r="D1916">
            <v>7800018001166</v>
          </cell>
          <cell r="F1916" t="str">
            <v>ENALAPRIL COM 10 MG X 20 ANDROMACO</v>
          </cell>
          <cell r="H1916" t="str">
            <v>MEDICAMENTOS</v>
          </cell>
          <cell r="I1916" t="str">
            <v>CARDIOVASCULAR</v>
          </cell>
          <cell r="J1916">
            <v>0</v>
          </cell>
        </row>
        <row r="1917">
          <cell r="B1917">
            <v>830666</v>
          </cell>
          <cell r="C1917">
            <v>1078</v>
          </cell>
          <cell r="D1917">
            <v>7804620833047</v>
          </cell>
          <cell r="F1917" t="str">
            <v>ENALAPRIL COM 10 MG X 20 OPKO</v>
          </cell>
          <cell r="H1917" t="str">
            <v>MEDICAMENTOS</v>
          </cell>
          <cell r="I1917" t="str">
            <v>CARDIOVASCULAR</v>
          </cell>
          <cell r="J1917">
            <v>12</v>
          </cell>
        </row>
        <row r="1918">
          <cell r="B1918">
            <v>830667</v>
          </cell>
          <cell r="C1918">
            <v>1099</v>
          </cell>
          <cell r="D1918">
            <v>7804620832767</v>
          </cell>
          <cell r="F1918" t="str">
            <v>ENALAPRIL COM 20 MG X 20 OPKO</v>
          </cell>
          <cell r="H1918" t="str">
            <v>MEDICAMENTOS</v>
          </cell>
          <cell r="I1918" t="str">
            <v>CARDIOVASCULAR</v>
          </cell>
          <cell r="J1918">
            <v>9</v>
          </cell>
        </row>
        <row r="1919">
          <cell r="B1919">
            <v>830668</v>
          </cell>
          <cell r="C1919">
            <v>1100</v>
          </cell>
          <cell r="D1919">
            <v>7800060405332</v>
          </cell>
          <cell r="F1919" t="str">
            <v>ENALTEN COM 5 MG X 30</v>
          </cell>
          <cell r="H1919" t="str">
            <v>MEDICAMENTOS</v>
          </cell>
          <cell r="I1919" t="str">
            <v>CARDIOVASCULAR</v>
          </cell>
          <cell r="J1919">
            <v>0</v>
          </cell>
        </row>
        <row r="1920">
          <cell r="B1920">
            <v>830669</v>
          </cell>
          <cell r="C1920">
            <v>5144</v>
          </cell>
          <cell r="D1920">
            <v>7800060405684</v>
          </cell>
          <cell r="F1920" t="str">
            <v>ENALTEN-D COM 10/25 MG X 30</v>
          </cell>
          <cell r="H1920" t="str">
            <v>MEDICAMENTOS</v>
          </cell>
          <cell r="I1920" t="str">
            <v>CARDIOVASCULAR</v>
          </cell>
          <cell r="J1920">
            <v>1</v>
          </cell>
        </row>
        <row r="1921">
          <cell r="B1921">
            <v>830670</v>
          </cell>
          <cell r="C1921">
            <v>5992</v>
          </cell>
          <cell r="D1921">
            <v>4048846024541</v>
          </cell>
          <cell r="F1921" t="str">
            <v>ENCLYNA COM REC 10 MG X 30</v>
          </cell>
          <cell r="H1921" t="str">
            <v>MEDICAMENTOS</v>
          </cell>
          <cell r="I1921" t="str">
            <v>METABóLICOS</v>
          </cell>
          <cell r="J1921">
            <v>4</v>
          </cell>
        </row>
        <row r="1922">
          <cell r="B1922">
            <v>830671</v>
          </cell>
          <cell r="C1922">
            <v>6009</v>
          </cell>
          <cell r="D1922">
            <v>4048846024527</v>
          </cell>
          <cell r="F1922" t="str">
            <v>ENCLYNA DUO COM REC 12,5/1000 MG X 60</v>
          </cell>
          <cell r="H1922" t="str">
            <v>MEDICAMENTOS</v>
          </cell>
          <cell r="I1922" t="str">
            <v>METABóLICOS</v>
          </cell>
          <cell r="J1922">
            <v>2</v>
          </cell>
        </row>
        <row r="1923">
          <cell r="B1923">
            <v>830672</v>
          </cell>
          <cell r="C1923">
            <v>6008</v>
          </cell>
          <cell r="D1923">
            <v>4048846024534</v>
          </cell>
          <cell r="F1923" t="str">
            <v>ENCLYNA DUO COM REC 12,5/850 MG X 60</v>
          </cell>
          <cell r="H1923" t="str">
            <v>MEDICAMENTOS</v>
          </cell>
          <cell r="I1923" t="str">
            <v>METABóLICOS</v>
          </cell>
          <cell r="J1923">
            <v>2</v>
          </cell>
        </row>
        <row r="1924">
          <cell r="B1924">
            <v>830673</v>
          </cell>
          <cell r="C1924">
            <v>6492</v>
          </cell>
          <cell r="D1924">
            <v>2999994794812</v>
          </cell>
          <cell r="F1924" t="str">
            <v>ENCRESPADOR DE PESTAÑAS CLASICO X 1 BEAUTY ESSENTIAL</v>
          </cell>
          <cell r="H1924" t="str">
            <v>MAQUILLAJE</v>
          </cell>
          <cell r="I1924" t="str">
            <v>ACCESORIOS MAQUILLAJE</v>
          </cell>
          <cell r="J1924">
            <v>0</v>
          </cell>
        </row>
        <row r="1925">
          <cell r="B1925">
            <v>830674</v>
          </cell>
          <cell r="C1925">
            <v>6493</v>
          </cell>
          <cell r="D1925">
            <v>2999994794836</v>
          </cell>
          <cell r="F1925" t="str">
            <v>ENCRESPADOR DE PESTAÑAS PROFESIONAL X 1 BEAUTY ESSENTIAL</v>
          </cell>
          <cell r="H1925" t="str">
            <v>MAQUILLAJE</v>
          </cell>
          <cell r="I1925" t="str">
            <v>ACCESORIOS MAQUILLAJE</v>
          </cell>
          <cell r="J1925">
            <v>2</v>
          </cell>
        </row>
        <row r="1926">
          <cell r="B1926">
            <v>830675</v>
          </cell>
          <cell r="C1926">
            <v>5782</v>
          </cell>
          <cell r="D1926">
            <v>7804907916425</v>
          </cell>
          <cell r="F1926" t="str">
            <v>ENCRESPADOR DE PESTAÑAS X 1 PETRIZZIO</v>
          </cell>
          <cell r="H1926" t="str">
            <v>MAQUILLAJE</v>
          </cell>
          <cell r="I1926" t="str">
            <v>ACCESORIOS MAQUILLAJE</v>
          </cell>
          <cell r="J1926">
            <v>0</v>
          </cell>
        </row>
        <row r="1927">
          <cell r="B1927">
            <v>830676</v>
          </cell>
          <cell r="C1927">
            <v>3786</v>
          </cell>
          <cell r="D1927">
            <v>8470001564832</v>
          </cell>
          <cell r="F1927" t="str">
            <v>ENDOCARE CRE CONT OJOS TENSAGE X 15 ML</v>
          </cell>
          <cell r="H1927" t="str">
            <v>DERMOCOSMéTICA</v>
          </cell>
          <cell r="I1927" t="str">
            <v>CONTORNO OJOS</v>
          </cell>
          <cell r="J1927">
            <v>0</v>
          </cell>
        </row>
        <row r="1928">
          <cell r="B1928">
            <v>830677</v>
          </cell>
          <cell r="C1928">
            <v>4168</v>
          </cell>
          <cell r="D1928">
            <v>8470003468237</v>
          </cell>
          <cell r="F1928" t="str">
            <v>ENDOCARE CRE FACIAL TENSAGE X 30 ML</v>
          </cell>
          <cell r="H1928" t="str">
            <v>DERMOCOSMéTICA</v>
          </cell>
          <cell r="I1928" t="str">
            <v>CUIDADO FACIAL</v>
          </cell>
          <cell r="J1928">
            <v>0</v>
          </cell>
        </row>
        <row r="1929">
          <cell r="B1929">
            <v>830678</v>
          </cell>
          <cell r="C1929">
            <v>4565</v>
          </cell>
          <cell r="D1929">
            <v>7800014000392</v>
          </cell>
          <cell r="F1929" t="str">
            <v>ENDOFALK POL SOL ORA X 6</v>
          </cell>
          <cell r="H1929" t="str">
            <v>MEDICAMENTOS</v>
          </cell>
          <cell r="I1929" t="str">
            <v>GASTROINTESTINAL</v>
          </cell>
          <cell r="J1929">
            <v>1</v>
          </cell>
        </row>
        <row r="1930">
          <cell r="B1930">
            <v>830679</v>
          </cell>
          <cell r="C1930">
            <v>2505</v>
          </cell>
          <cell r="D1930">
            <v>7800004003457</v>
          </cell>
          <cell r="F1930" t="str">
            <v>ENERDAY EXTRA FUERTE PIÑA X 60 ML</v>
          </cell>
          <cell r="H1930" t="str">
            <v>SUPLEMENTOS</v>
          </cell>
          <cell r="I1930" t="str">
            <v>VITAMINAS Y MINERALES</v>
          </cell>
          <cell r="J1930">
            <v>0</v>
          </cell>
        </row>
        <row r="1931">
          <cell r="B1931">
            <v>830680</v>
          </cell>
          <cell r="C1931">
            <v>2539</v>
          </cell>
          <cell r="D1931">
            <v>7800004003440</v>
          </cell>
          <cell r="F1931" t="str">
            <v>ENERDAY FUERTE BERRIES X 60 ML</v>
          </cell>
          <cell r="H1931" t="str">
            <v>SUPLEMENTOS</v>
          </cell>
          <cell r="I1931" t="str">
            <v>VITAMINAS Y MINERALES</v>
          </cell>
          <cell r="J1931">
            <v>0</v>
          </cell>
        </row>
        <row r="1932">
          <cell r="B1932">
            <v>1004012</v>
          </cell>
          <cell r="C1932">
            <v>6867</v>
          </cell>
          <cell r="D1932">
            <v>745853039578</v>
          </cell>
          <cell r="F1932" t="str">
            <v>ENERGY CELL CAP X 30 WELLPLUS</v>
          </cell>
          <cell r="H1932" t="str">
            <v>SUPLEMENTOS</v>
          </cell>
          <cell r="I1932" t="str">
            <v>PRODUCTOS NATURALES</v>
          </cell>
          <cell r="J1932">
            <v>0</v>
          </cell>
        </row>
        <row r="1933">
          <cell r="B1933">
            <v>830681</v>
          </cell>
          <cell r="C1933">
            <v>1725</v>
          </cell>
          <cell r="D1933">
            <v>7809561400099</v>
          </cell>
          <cell r="F1933" t="str">
            <v>ENGYSTOL COM X 50</v>
          </cell>
          <cell r="H1933" t="str">
            <v>HOMEOPáTICOS</v>
          </cell>
          <cell r="I1933" t="str">
            <v>RESPIRATORIO</v>
          </cell>
          <cell r="J1933">
            <v>12</v>
          </cell>
        </row>
        <row r="1934">
          <cell r="B1934">
            <v>830682</v>
          </cell>
          <cell r="C1934">
            <v>3262</v>
          </cell>
          <cell r="D1934">
            <v>7804620832880</v>
          </cell>
          <cell r="F1934" t="str">
            <v>ENHORA COM REC 100 MG X 10</v>
          </cell>
          <cell r="H1934" t="str">
            <v>MEDICAMENTOS</v>
          </cell>
          <cell r="I1934" t="str">
            <v>SISTEMA CIRCULATORIO</v>
          </cell>
          <cell r="J1934">
            <v>0</v>
          </cell>
        </row>
        <row r="1935">
          <cell r="B1935">
            <v>830683</v>
          </cell>
          <cell r="C1935">
            <v>3261</v>
          </cell>
          <cell r="D1935">
            <v>7804620832859</v>
          </cell>
          <cell r="F1935" t="str">
            <v>ENHORA COM REC 50 MG X 5</v>
          </cell>
          <cell r="H1935" t="str">
            <v>MEDICAMENTOS</v>
          </cell>
          <cell r="I1935" t="str">
            <v>SISTEMA CIRCULATORIO</v>
          </cell>
          <cell r="J1935">
            <v>2</v>
          </cell>
        </row>
        <row r="1936">
          <cell r="B1936">
            <v>830684</v>
          </cell>
          <cell r="C1936">
            <v>1726</v>
          </cell>
          <cell r="D1936">
            <v>78011922</v>
          </cell>
          <cell r="F1936" t="str">
            <v>ENO LIMON PVO X 100 GR</v>
          </cell>
          <cell r="H1936" t="str">
            <v>MEDICAMENTOS</v>
          </cell>
          <cell r="I1936" t="str">
            <v>GASTROINTESTINAL</v>
          </cell>
          <cell r="J1936">
            <v>11</v>
          </cell>
        </row>
        <row r="1937">
          <cell r="B1937">
            <v>830685</v>
          </cell>
          <cell r="C1937">
            <v>2902</v>
          </cell>
          <cell r="D1937">
            <v>7794640172953</v>
          </cell>
          <cell r="F1937" t="str">
            <v>ENO NARANJA POL X 100 GR</v>
          </cell>
          <cell r="H1937" t="str">
            <v>MEDICAMENTOS</v>
          </cell>
          <cell r="I1937" t="str">
            <v>GASTROINTESTINAL</v>
          </cell>
          <cell r="J1937">
            <v>0</v>
          </cell>
        </row>
        <row r="1938">
          <cell r="B1938">
            <v>830686</v>
          </cell>
          <cell r="C1938">
            <v>1727</v>
          </cell>
          <cell r="D1938">
            <v>78011915</v>
          </cell>
          <cell r="F1938" t="str">
            <v>ENO PVO X 100 GR</v>
          </cell>
          <cell r="H1938" t="str">
            <v>MEDICAMENTOS</v>
          </cell>
          <cell r="I1938" t="str">
            <v>GASTROINTESTINAL</v>
          </cell>
          <cell r="J1938">
            <v>3</v>
          </cell>
        </row>
        <row r="1939">
          <cell r="B1939">
            <v>830687</v>
          </cell>
          <cell r="C1939">
            <v>6252</v>
          </cell>
          <cell r="D1939">
            <v>8710428018588</v>
          </cell>
          <cell r="F1939" t="str">
            <v>ENSURE ADVANCE LIQUIDO CHOCOLATE X 220 ML X 24</v>
          </cell>
          <cell r="H1939" t="str">
            <v>SUPLEMENTOS</v>
          </cell>
          <cell r="I1939" t="str">
            <v>ALIMENTO MéDICO</v>
          </cell>
          <cell r="J1939">
            <v>0</v>
          </cell>
        </row>
        <row r="1940">
          <cell r="B1940">
            <v>830688</v>
          </cell>
          <cell r="C1940">
            <v>1073</v>
          </cell>
          <cell r="D1940">
            <v>6922244701922</v>
          </cell>
          <cell r="F1940" t="str">
            <v>ENSURE ADVANCE POL CHOCOLATE X 850 GR</v>
          </cell>
          <cell r="H1940" t="str">
            <v>SUPLEMENTOS</v>
          </cell>
          <cell r="I1940" t="str">
            <v>ALIMENTO MéDICO</v>
          </cell>
          <cell r="J1940">
            <v>4</v>
          </cell>
        </row>
        <row r="1941">
          <cell r="B1941">
            <v>830689</v>
          </cell>
          <cell r="C1941">
            <v>4480</v>
          </cell>
          <cell r="D1941">
            <v>8427030008004</v>
          </cell>
          <cell r="F1941" t="str">
            <v>ENSURE ADVANCE POL FRUTI-PLAT X 850 GR</v>
          </cell>
          <cell r="H1941" t="str">
            <v>SUPLEMENTOS</v>
          </cell>
          <cell r="I1941" t="str">
            <v>ALIMENTO MéDICO</v>
          </cell>
          <cell r="J1941">
            <v>0</v>
          </cell>
        </row>
        <row r="1942">
          <cell r="B1942">
            <v>830690</v>
          </cell>
          <cell r="C1942">
            <v>1074</v>
          </cell>
          <cell r="D1942">
            <v>8710428013705</v>
          </cell>
          <cell r="F1942" t="str">
            <v>ENSURE ADVANCE POL FRUTILLA X 850 GR</v>
          </cell>
          <cell r="H1942" t="str">
            <v>SUPLEMENTOS</v>
          </cell>
          <cell r="I1942" t="str">
            <v>ALIMENTO MéDICO</v>
          </cell>
          <cell r="J1942">
            <v>2</v>
          </cell>
        </row>
        <row r="1943">
          <cell r="B1943">
            <v>830691</v>
          </cell>
          <cell r="C1943">
            <v>1075</v>
          </cell>
          <cell r="D1943">
            <v>6922244701915</v>
          </cell>
          <cell r="F1943" t="str">
            <v>ENSURE ADVANCE POL VAINILLA X 850 GR</v>
          </cell>
          <cell r="H1943" t="str">
            <v>SUPLEMENTOS</v>
          </cell>
          <cell r="I1943" t="str">
            <v>ALIMENTO MéDICO</v>
          </cell>
          <cell r="J1943">
            <v>1</v>
          </cell>
        </row>
        <row r="1944">
          <cell r="B1944">
            <v>830692</v>
          </cell>
          <cell r="C1944">
            <v>6133</v>
          </cell>
          <cell r="D1944">
            <v>8710428010544</v>
          </cell>
          <cell r="F1944" t="str">
            <v>ENSURE CLINICAL VAINILLA X 220 ML</v>
          </cell>
          <cell r="H1944" t="str">
            <v>SUPLEMENTOS</v>
          </cell>
          <cell r="I1944" t="str">
            <v>ALIMENTO MéDICO</v>
          </cell>
          <cell r="J1944">
            <v>0</v>
          </cell>
        </row>
        <row r="1945">
          <cell r="B1945">
            <v>830693</v>
          </cell>
          <cell r="C1945">
            <v>1076</v>
          </cell>
          <cell r="D1945">
            <v>8710428999481</v>
          </cell>
          <cell r="F1945" t="str">
            <v>ENSURE PVO CHOCOLATE X 850 GR</v>
          </cell>
          <cell r="H1945" t="str">
            <v>SUPLEMENTOS</v>
          </cell>
          <cell r="I1945" t="str">
            <v>ALIMENTO MéDICO</v>
          </cell>
          <cell r="J1945">
            <v>1</v>
          </cell>
        </row>
        <row r="1946">
          <cell r="B1946">
            <v>830694</v>
          </cell>
          <cell r="C1946">
            <v>3369</v>
          </cell>
          <cell r="D1946">
            <v>612197111119</v>
          </cell>
          <cell r="F1946" t="str">
            <v>ENTEREX POL ESPESANTE X 227 GR</v>
          </cell>
          <cell r="H1946" t="str">
            <v>SUPLEMENTOS</v>
          </cell>
          <cell r="I1946" t="str">
            <v>ALIMENTO MéDICO</v>
          </cell>
          <cell r="J1946">
            <v>1</v>
          </cell>
        </row>
        <row r="1947">
          <cell r="B1947">
            <v>830695</v>
          </cell>
          <cell r="C1947">
            <v>3116</v>
          </cell>
          <cell r="D1947">
            <v>612197500005</v>
          </cell>
          <cell r="F1947" t="str">
            <v>ENTEREX POL PROTEINEX X 275 GR</v>
          </cell>
          <cell r="H1947" t="str">
            <v>SUPLEMENTOS</v>
          </cell>
          <cell r="I1947" t="str">
            <v>ALIMENTO MéDICO</v>
          </cell>
          <cell r="J1947">
            <v>2</v>
          </cell>
        </row>
        <row r="1948">
          <cell r="B1948">
            <v>830696</v>
          </cell>
          <cell r="C1948">
            <v>5570</v>
          </cell>
          <cell r="D1948">
            <v>7751309000071</v>
          </cell>
          <cell r="F1948" t="str">
            <v>EPI-DERM LAM SILICONA EDG-1000 14,5/3,5 CM X 1</v>
          </cell>
          <cell r="H1948" t="str">
            <v>DISPOSITIVOS MéDICOS</v>
          </cell>
          <cell r="I1948" t="str">
            <v>OTROS DM</v>
          </cell>
          <cell r="J1948">
            <v>0</v>
          </cell>
        </row>
        <row r="1949">
          <cell r="B1949">
            <v>830697</v>
          </cell>
          <cell r="C1949">
            <v>4272</v>
          </cell>
          <cell r="D1949">
            <v>7751309000064</v>
          </cell>
          <cell r="F1949" t="str">
            <v>EPI-DERM LAM SILICONA EDG-499 3/3 CM X 1</v>
          </cell>
          <cell r="H1949" t="str">
            <v>DISPOSITIVOS MéDICOS</v>
          </cell>
          <cell r="I1949" t="str">
            <v>OTROS DM</v>
          </cell>
          <cell r="J1949">
            <v>1</v>
          </cell>
        </row>
        <row r="1950">
          <cell r="B1950">
            <v>830698</v>
          </cell>
          <cell r="C1950">
            <v>6427</v>
          </cell>
          <cell r="D1950">
            <v>3499320007528</v>
          </cell>
          <cell r="F1950" t="str">
            <v>EPIDUO FORTE GEL TOP 0,3%/2,5% X 30 GR</v>
          </cell>
          <cell r="H1950" t="str">
            <v>MEDICAMENTOS</v>
          </cell>
          <cell r="I1950" t="str">
            <v>ANTIACNEICOS</v>
          </cell>
          <cell r="J1950">
            <v>0</v>
          </cell>
        </row>
        <row r="1951">
          <cell r="B1951">
            <v>830699</v>
          </cell>
          <cell r="C1951">
            <v>3198</v>
          </cell>
          <cell r="D1951">
            <v>3499320005005</v>
          </cell>
          <cell r="F1951" t="str">
            <v>EPIDUO GEL TOP DISP 0,1%/2,5% X 30 GR</v>
          </cell>
          <cell r="H1951" t="str">
            <v>MEDICAMENTOS</v>
          </cell>
          <cell r="I1951" t="str">
            <v>ANTIACNEICOS</v>
          </cell>
          <cell r="J1951">
            <v>0</v>
          </cell>
        </row>
        <row r="1952">
          <cell r="B1952">
            <v>830700</v>
          </cell>
          <cell r="C1952">
            <v>1321</v>
          </cell>
          <cell r="D1952">
            <v>681131350518</v>
          </cell>
          <cell r="F1952" t="str">
            <v>EQUATE QUITAESM NON-ACETONE X 177 ML</v>
          </cell>
          <cell r="H1952" t="str">
            <v>MAQUILLAJE</v>
          </cell>
          <cell r="I1952" t="str">
            <v>QUITAESMALTES</v>
          </cell>
          <cell r="J1952">
            <v>0</v>
          </cell>
        </row>
        <row r="1953">
          <cell r="B1953">
            <v>830701</v>
          </cell>
          <cell r="C1953">
            <v>4267</v>
          </cell>
          <cell r="D1953">
            <v>7809591403220</v>
          </cell>
          <cell r="F1953" t="str">
            <v>ERGOSEL D CAP X 60</v>
          </cell>
          <cell r="H1953" t="str">
            <v>SUPLEMENTOS</v>
          </cell>
          <cell r="I1953" t="str">
            <v>OMEGA 3</v>
          </cell>
          <cell r="J1953">
            <v>4</v>
          </cell>
        </row>
        <row r="1954">
          <cell r="B1954">
            <v>830702</v>
          </cell>
          <cell r="C1954">
            <v>4464</v>
          </cell>
          <cell r="D1954">
            <v>7795345121734</v>
          </cell>
          <cell r="F1954" t="str">
            <v>ERITROFER SOL ORA GOT 50 MG/ML X 20 ML</v>
          </cell>
          <cell r="H1954" t="str">
            <v>MEDICAMENTOS</v>
          </cell>
          <cell r="I1954" t="str">
            <v>VITAMINAS Y MINERALES</v>
          </cell>
          <cell r="J1954">
            <v>2</v>
          </cell>
        </row>
        <row r="1955">
          <cell r="B1955">
            <v>830703</v>
          </cell>
          <cell r="C1955">
            <v>1101</v>
          </cell>
          <cell r="D1955">
            <v>7800063110615</v>
          </cell>
          <cell r="F1955" t="str">
            <v>ERITROMICINA COM REC 500 MG X 8 MINTLAB</v>
          </cell>
          <cell r="H1955" t="str">
            <v>MEDICAMENTOS</v>
          </cell>
          <cell r="I1955" t="str">
            <v>ANTIINFECCIOSOS</v>
          </cell>
          <cell r="J1955">
            <v>3</v>
          </cell>
        </row>
        <row r="1956">
          <cell r="B1956">
            <v>830704</v>
          </cell>
          <cell r="C1956">
            <v>2630</v>
          </cell>
          <cell r="D1956">
            <v>7800007806994</v>
          </cell>
          <cell r="F1956" t="str">
            <v>ERVASTIN COM 10/20 MG X 30</v>
          </cell>
          <cell r="H1956" t="str">
            <v>MEDICAMENTOS</v>
          </cell>
          <cell r="I1956" t="str">
            <v>CARDIOVASCULAR</v>
          </cell>
          <cell r="J1956">
            <v>0</v>
          </cell>
        </row>
        <row r="1957">
          <cell r="B1957">
            <v>1120223</v>
          </cell>
          <cell r="C1957">
            <v>6954</v>
          </cell>
          <cell r="D1957">
            <v>7804650886723</v>
          </cell>
          <cell r="F1957" t="str">
            <v>ERXYA COM REC 20 MG X 4</v>
          </cell>
          <cell r="H1957" t="str">
            <v>MEDICAMENTOS</v>
          </cell>
          <cell r="I1957" t="str">
            <v>SISTEMA CIRCULATORIO</v>
          </cell>
          <cell r="J1957">
            <v>0</v>
          </cell>
        </row>
        <row r="1958">
          <cell r="B1958">
            <v>830705</v>
          </cell>
          <cell r="C1958">
            <v>3942</v>
          </cell>
          <cell r="D1958">
            <v>7898939803174</v>
          </cell>
          <cell r="F1958" t="str">
            <v>ERYFOTONA PROT SOL CRE AK-NMSC FPS 50+ X 50 ML</v>
          </cell>
          <cell r="H1958" t="str">
            <v>DERMOCOSMéTICA</v>
          </cell>
          <cell r="I1958" t="str">
            <v>PROTECTORES SOLARES</v>
          </cell>
          <cell r="J1958">
            <v>0</v>
          </cell>
        </row>
        <row r="1959">
          <cell r="B1959">
            <v>830706</v>
          </cell>
          <cell r="C1959">
            <v>3996</v>
          </cell>
          <cell r="D1959">
            <v>8429420070875</v>
          </cell>
          <cell r="F1959" t="str">
            <v>ERYFOTONA PROT SOL FLUID AK-NMSC FSP 50+ X 50 ML</v>
          </cell>
          <cell r="H1959" t="str">
            <v>DERMOCOSMéTICA</v>
          </cell>
          <cell r="I1959" t="str">
            <v>PROTECTORES SOLARES</v>
          </cell>
          <cell r="J1959">
            <v>0</v>
          </cell>
        </row>
        <row r="1960">
          <cell r="B1960">
            <v>830707</v>
          </cell>
          <cell r="C1960">
            <v>3284</v>
          </cell>
          <cell r="D1960">
            <v>7800046005129</v>
          </cell>
          <cell r="F1960" t="str">
            <v>ESC COM REC 10 MG X 30</v>
          </cell>
          <cell r="H1960" t="str">
            <v>MEDICAMENTOS</v>
          </cell>
          <cell r="I1960" t="str">
            <v>SISTEMA NERVIOSO</v>
          </cell>
          <cell r="J1960">
            <v>3</v>
          </cell>
        </row>
        <row r="1961">
          <cell r="B1961">
            <v>830708</v>
          </cell>
          <cell r="C1961">
            <v>6226</v>
          </cell>
          <cell r="D1961">
            <v>7891317022099</v>
          </cell>
          <cell r="F1961" t="str">
            <v>ESC COM REC 15 MG X 30</v>
          </cell>
          <cell r="H1961" t="str">
            <v>MEDICAMENTOS</v>
          </cell>
          <cell r="I1961" t="str">
            <v>SISTEMA NERVIOSO</v>
          </cell>
          <cell r="J1961">
            <v>1</v>
          </cell>
        </row>
        <row r="1962">
          <cell r="B1962">
            <v>830709</v>
          </cell>
          <cell r="C1962">
            <v>2915</v>
          </cell>
          <cell r="D1962">
            <v>7800046005136</v>
          </cell>
          <cell r="F1962" t="str">
            <v>ESC COM REC 20 MG X 30</v>
          </cell>
          <cell r="H1962" t="str">
            <v>MEDICAMENTOS</v>
          </cell>
          <cell r="I1962" t="str">
            <v>SISTEMA NERVIOSO</v>
          </cell>
          <cell r="J1962">
            <v>1</v>
          </cell>
        </row>
        <row r="1963">
          <cell r="B1963">
            <v>830710</v>
          </cell>
          <cell r="C1963">
            <v>1728</v>
          </cell>
          <cell r="D1963">
            <v>7804628610008</v>
          </cell>
          <cell r="F1963" t="str">
            <v>ESCAPEL 1 COM 1,5 MG X 1</v>
          </cell>
          <cell r="H1963" t="str">
            <v>MEDICAMENTOS</v>
          </cell>
          <cell r="I1963" t="str">
            <v>HORMONALES</v>
          </cell>
          <cell r="J1963">
            <v>2</v>
          </cell>
        </row>
        <row r="1964">
          <cell r="B1964">
            <v>830711</v>
          </cell>
          <cell r="C1964">
            <v>1729</v>
          </cell>
          <cell r="D1964">
            <v>7804628610015</v>
          </cell>
          <cell r="F1964" t="str">
            <v>ESCAPEL 2 COM 0,75 MG X 2</v>
          </cell>
          <cell r="H1964" t="str">
            <v>MEDICAMENTOS</v>
          </cell>
          <cell r="I1964" t="str">
            <v>HORMONALES</v>
          </cell>
          <cell r="J1964">
            <v>0</v>
          </cell>
        </row>
        <row r="1965">
          <cell r="B1965">
            <v>830712</v>
          </cell>
          <cell r="C1965">
            <v>1730</v>
          </cell>
          <cell r="D1965">
            <v>7804918401040</v>
          </cell>
          <cell r="F1965" t="str">
            <v>ESCAR-T CRE X 20 GR</v>
          </cell>
          <cell r="H1965" t="str">
            <v>FITOFáRMACOS</v>
          </cell>
          <cell r="I1965" t="str">
            <v>CICATRIZANTE</v>
          </cell>
          <cell r="J1965">
            <v>0</v>
          </cell>
        </row>
        <row r="1966">
          <cell r="B1966">
            <v>830713</v>
          </cell>
          <cell r="C1966">
            <v>5675</v>
          </cell>
          <cell r="D1966">
            <v>7804918403020</v>
          </cell>
          <cell r="F1966" t="str">
            <v>ESCAR-T CRE X 40 GR</v>
          </cell>
          <cell r="H1966" t="str">
            <v>FITOFáRMACOS</v>
          </cell>
          <cell r="I1966" t="str">
            <v>CICATRIZANTE</v>
          </cell>
          <cell r="J1966">
            <v>0</v>
          </cell>
        </row>
        <row r="1967">
          <cell r="B1967">
            <v>830714</v>
          </cell>
          <cell r="C1967">
            <v>1731</v>
          </cell>
          <cell r="D1967">
            <v>7800007783448</v>
          </cell>
          <cell r="F1967" t="str">
            <v>ESCITALOPRAM COM REC 10 MG X 30 LAB CHILE</v>
          </cell>
          <cell r="H1967" t="str">
            <v>MEDICAMENTOS</v>
          </cell>
          <cell r="I1967" t="str">
            <v>SISTEMA NERVIOSO</v>
          </cell>
          <cell r="J1967">
            <v>2</v>
          </cell>
        </row>
        <row r="1968">
          <cell r="B1968">
            <v>830715</v>
          </cell>
          <cell r="C1968">
            <v>2294</v>
          </cell>
          <cell r="D1968">
            <v>7800063115856</v>
          </cell>
          <cell r="F1968" t="str">
            <v>ESCITALOPRAM COM REC 10 MG X 30 MINTLAB</v>
          </cell>
          <cell r="H1968" t="str">
            <v>MEDICAMENTOS</v>
          </cell>
          <cell r="I1968" t="str">
            <v>SISTEMA NERVIOSO</v>
          </cell>
          <cell r="J1968">
            <v>0</v>
          </cell>
        </row>
        <row r="1969">
          <cell r="B1969">
            <v>830716</v>
          </cell>
          <cell r="C1969">
            <v>1732</v>
          </cell>
          <cell r="D1969">
            <v>7804620834433</v>
          </cell>
          <cell r="F1969" t="str">
            <v>ESCITALOPRAM COM REC 10 MG X 30 OPKO</v>
          </cell>
          <cell r="H1969" t="str">
            <v>MEDICAMENTOS</v>
          </cell>
          <cell r="I1969" t="str">
            <v>SISTEMA NERVIOSO</v>
          </cell>
          <cell r="J1969">
            <v>0</v>
          </cell>
        </row>
        <row r="1970">
          <cell r="B1970">
            <v>830717</v>
          </cell>
          <cell r="C1970">
            <v>5110</v>
          </cell>
          <cell r="D1970">
            <v>8903726214817</v>
          </cell>
          <cell r="F1970" t="str">
            <v>ESCITALOPRAM COM REC 10 MG X 30 SEVEN PHARMA</v>
          </cell>
          <cell r="H1970" t="str">
            <v>MEDICAMENTOS</v>
          </cell>
          <cell r="I1970" t="str">
            <v>SISTEMA NERVIOSO</v>
          </cell>
          <cell r="J1970">
            <v>0</v>
          </cell>
        </row>
        <row r="1971">
          <cell r="B1971">
            <v>830718</v>
          </cell>
          <cell r="C1971">
            <v>5972</v>
          </cell>
          <cell r="D1971">
            <v>5290931013759</v>
          </cell>
          <cell r="F1971" t="str">
            <v>ESCITALOPRAM COM REC 20 MG X 30 PHARMATECH</v>
          </cell>
          <cell r="H1971" t="str">
            <v>MEDICAMENTOS</v>
          </cell>
          <cell r="I1971" t="str">
            <v>SISTEMA NERVIOSO</v>
          </cell>
          <cell r="J1971">
            <v>0</v>
          </cell>
        </row>
        <row r="1972">
          <cell r="B1972">
            <v>830719</v>
          </cell>
          <cell r="C1972">
            <v>4669</v>
          </cell>
          <cell r="D1972">
            <v>8903726193389</v>
          </cell>
          <cell r="F1972" t="str">
            <v>ESCITALOPRAM COM REC 20 MG X 30 SEVEN PHARMA</v>
          </cell>
          <cell r="H1972" t="str">
            <v>MEDICAMENTOS</v>
          </cell>
          <cell r="I1972" t="str">
            <v>SISTEMA NERVIOSO</v>
          </cell>
          <cell r="J1972">
            <v>16</v>
          </cell>
        </row>
        <row r="1973">
          <cell r="B1973">
            <v>1090093</v>
          </cell>
          <cell r="C1973">
            <v>6924</v>
          </cell>
          <cell r="D1973">
            <v>2999994794980</v>
          </cell>
          <cell r="F1973" t="str">
            <v>ESCOBILLA UÑAS CLASICA X 1 BEAUTY ESSENTIAL</v>
          </cell>
          <cell r="H1973" t="str">
            <v>HIGIENE Y CUIDADO PERSONAL</v>
          </cell>
          <cell r="I1973" t="str">
            <v>ACCESORIOS HIGIENE</v>
          </cell>
          <cell r="J1973">
            <v>2</v>
          </cell>
        </row>
        <row r="1974">
          <cell r="B1974">
            <v>830720</v>
          </cell>
          <cell r="C1974">
            <v>6298</v>
          </cell>
          <cell r="D1974">
            <v>7800026007464</v>
          </cell>
          <cell r="F1974" t="str">
            <v>ESMARTIA ANI VAG X 1</v>
          </cell>
          <cell r="H1974" t="str">
            <v>MEDICAMENTOS</v>
          </cell>
          <cell r="I1974" t="str">
            <v>HORMONALES</v>
          </cell>
          <cell r="J1974">
            <v>1</v>
          </cell>
        </row>
        <row r="1975">
          <cell r="B1975">
            <v>830721</v>
          </cell>
          <cell r="C1975">
            <v>5163</v>
          </cell>
          <cell r="D1975">
            <v>8903726285541</v>
          </cell>
          <cell r="F1975" t="str">
            <v>ESOMEPRAZOL CAP 20 MG X 30 SEVEN PHARMA</v>
          </cell>
          <cell r="H1975" t="str">
            <v>MEDICAMENTOS</v>
          </cell>
          <cell r="I1975" t="str">
            <v>GASTROINTESTINAL</v>
          </cell>
          <cell r="J1975">
            <v>5</v>
          </cell>
        </row>
        <row r="1976">
          <cell r="B1976">
            <v>830722</v>
          </cell>
          <cell r="C1976">
            <v>5457</v>
          </cell>
          <cell r="D1976">
            <v>7804650884804</v>
          </cell>
          <cell r="F1976" t="str">
            <v>ESOMEPRAZOL CAP GRA 20 MG X 30 ASCEND</v>
          </cell>
          <cell r="H1976" t="str">
            <v>MEDICAMENTOS</v>
          </cell>
          <cell r="I1976" t="str">
            <v>GASTROINTESTINAL</v>
          </cell>
          <cell r="J1976">
            <v>0</v>
          </cell>
        </row>
        <row r="1977">
          <cell r="B1977">
            <v>1057703</v>
          </cell>
          <cell r="C1977">
            <v>6905</v>
          </cell>
          <cell r="D1977">
            <v>7804620836291</v>
          </cell>
          <cell r="F1977" t="str">
            <v>ESOMEPRAZOL CAP GRA 20 MG X 30 OPKO</v>
          </cell>
          <cell r="H1977" t="str">
            <v>MEDICAMENTOS</v>
          </cell>
          <cell r="I1977" t="str">
            <v>GASTROINTESTINAL</v>
          </cell>
          <cell r="J1977">
            <v>9</v>
          </cell>
        </row>
        <row r="1978">
          <cell r="B1978">
            <v>830723</v>
          </cell>
          <cell r="C1978">
            <v>2351</v>
          </cell>
          <cell r="D1978">
            <v>7804650884811</v>
          </cell>
          <cell r="F1978" t="str">
            <v>ESOMEPRAZOL CAP GRA 40 MG X 30 ASCEND</v>
          </cell>
          <cell r="H1978" t="str">
            <v>MEDICAMENTOS</v>
          </cell>
          <cell r="I1978" t="str">
            <v>GASTROINTESTINAL</v>
          </cell>
          <cell r="J1978">
            <v>0</v>
          </cell>
        </row>
        <row r="1979">
          <cell r="B1979">
            <v>830724</v>
          </cell>
          <cell r="C1979">
            <v>3187</v>
          </cell>
          <cell r="D1979">
            <v>8903726287682</v>
          </cell>
          <cell r="F1979" t="str">
            <v>ESOMEPRAZOL CAP GRA 40 MG X 30 SEVEN PHARMA</v>
          </cell>
          <cell r="H1979" t="str">
            <v>MEDICAMENTOS</v>
          </cell>
          <cell r="I1979" t="str">
            <v>GASTROINTESTINAL</v>
          </cell>
          <cell r="J1979">
            <v>8</v>
          </cell>
        </row>
        <row r="1980">
          <cell r="B1980">
            <v>830725</v>
          </cell>
          <cell r="C1980">
            <v>1733</v>
          </cell>
          <cell r="D1980">
            <v>7804620834303</v>
          </cell>
          <cell r="F1980" t="str">
            <v>ESOMEPRAZOL COM REC 20 MG X 30 OPKO</v>
          </cell>
          <cell r="H1980" t="str">
            <v>MEDICAMENTOS</v>
          </cell>
          <cell r="I1980" t="str">
            <v>GASTROINTESTINAL</v>
          </cell>
          <cell r="J1980">
            <v>15</v>
          </cell>
        </row>
        <row r="1981">
          <cell r="B1981">
            <v>830726</v>
          </cell>
          <cell r="C1981">
            <v>1734</v>
          </cell>
          <cell r="D1981">
            <v>7804620834082</v>
          </cell>
          <cell r="F1981" t="str">
            <v>ESOMEPRAZOL COM REC 40 MG X 30 OPKO</v>
          </cell>
          <cell r="H1981" t="str">
            <v>MEDICAMENTOS</v>
          </cell>
          <cell r="I1981" t="str">
            <v>GASTROINTESTINAL</v>
          </cell>
          <cell r="J1981">
            <v>10</v>
          </cell>
        </row>
        <row r="1982">
          <cell r="B1982">
            <v>1120021</v>
          </cell>
          <cell r="C1982">
            <v>6947</v>
          </cell>
          <cell r="D1982">
            <v>8903726310342</v>
          </cell>
          <cell r="F1982" t="str">
            <v>ESOPOLE CAP GRA 20 MG X 30</v>
          </cell>
          <cell r="H1982" t="str">
            <v>MEDICAMENTOS</v>
          </cell>
          <cell r="I1982" t="str">
            <v>GASTROINTESTINAL</v>
          </cell>
          <cell r="J1982">
            <v>0</v>
          </cell>
        </row>
        <row r="1983">
          <cell r="B1983">
            <v>1120028</v>
          </cell>
          <cell r="C1983">
            <v>6948</v>
          </cell>
          <cell r="D1983">
            <v>8903726310359</v>
          </cell>
          <cell r="F1983" t="str">
            <v>ESOPOLE CAP GRA 40 MG X 30</v>
          </cell>
          <cell r="H1983" t="str">
            <v>MEDICAMENTOS</v>
          </cell>
          <cell r="I1983" t="str">
            <v>GASTROINTESTINAL</v>
          </cell>
          <cell r="J1983">
            <v>-1</v>
          </cell>
        </row>
        <row r="1984">
          <cell r="B1984">
            <v>1003706</v>
          </cell>
          <cell r="C1984">
            <v>6863</v>
          </cell>
          <cell r="D1984">
            <v>8903726257340</v>
          </cell>
          <cell r="F1984" t="str">
            <v>ESOZOLE CAP 40 MG X 30</v>
          </cell>
          <cell r="H1984" t="str">
            <v>MEDICAMENTOS</v>
          </cell>
          <cell r="I1984" t="str">
            <v>GASTROINTESTINAL</v>
          </cell>
          <cell r="J1984">
            <v>0</v>
          </cell>
        </row>
        <row r="1985">
          <cell r="B1985">
            <v>830727</v>
          </cell>
          <cell r="C1985">
            <v>6565</v>
          </cell>
          <cell r="D1985">
            <v>2999994794744</v>
          </cell>
          <cell r="F1985" t="str">
            <v>ESPEJO REDONDO 2 CARAS ANIMAL X 1 BEAUTY ESSENTIAL</v>
          </cell>
          <cell r="H1985" t="str">
            <v>MAQUILLAJE</v>
          </cell>
          <cell r="I1985" t="str">
            <v>ACCESORIOS MAQUILLAJE</v>
          </cell>
          <cell r="J1985">
            <v>1</v>
          </cell>
        </row>
        <row r="1986">
          <cell r="B1986">
            <v>830728</v>
          </cell>
          <cell r="C1986">
            <v>2926</v>
          </cell>
          <cell r="D1986">
            <v>7800055000450</v>
          </cell>
          <cell r="F1986" t="str">
            <v>ESPERCIL COM REC 500 MG X 20</v>
          </cell>
          <cell r="H1986" t="str">
            <v>MEDICAMENTOS</v>
          </cell>
          <cell r="I1986" t="str">
            <v>SISTEMA CIRCULATORIO</v>
          </cell>
          <cell r="J1986">
            <v>0</v>
          </cell>
        </row>
        <row r="1987">
          <cell r="B1987">
            <v>830729</v>
          </cell>
          <cell r="C1987">
            <v>1103</v>
          </cell>
          <cell r="D1987">
            <v>7800018000329</v>
          </cell>
          <cell r="F1987" t="str">
            <v>ESPIRONOLACTONA COM 25 MG X 20 ANDROMACO</v>
          </cell>
          <cell r="H1987" t="str">
            <v>MEDICAMENTOS</v>
          </cell>
          <cell r="I1987" t="str">
            <v>CARDIOVASCULAR</v>
          </cell>
          <cell r="J1987">
            <v>0</v>
          </cell>
        </row>
        <row r="1988">
          <cell r="B1988">
            <v>830730</v>
          </cell>
          <cell r="C1988">
            <v>5931</v>
          </cell>
          <cell r="D1988">
            <v>7800007126610</v>
          </cell>
          <cell r="F1988" t="str">
            <v>ESPIRONOLACTONA COM 25 MG X 20 LAB CHILE</v>
          </cell>
          <cell r="H1988" t="str">
            <v>MEDICAMENTOS</v>
          </cell>
          <cell r="I1988" t="str">
            <v>CARDIOVASCULAR</v>
          </cell>
          <cell r="J1988">
            <v>168</v>
          </cell>
        </row>
        <row r="1989">
          <cell r="B1989">
            <v>830731</v>
          </cell>
          <cell r="C1989">
            <v>3062</v>
          </cell>
          <cell r="D1989" t="str">
            <v>P00107</v>
          </cell>
          <cell r="F1989" t="str">
            <v>ESPONJA MALLA X 1 GENERICO</v>
          </cell>
          <cell r="H1989" t="str">
            <v>MISCELáNEOS</v>
          </cell>
          <cell r="I1989" t="str">
            <v>ESPONJAS DE BAñO</v>
          </cell>
          <cell r="J1989">
            <v>0</v>
          </cell>
        </row>
        <row r="1990">
          <cell r="B1990">
            <v>830732</v>
          </cell>
          <cell r="C1990">
            <v>4672</v>
          </cell>
          <cell r="D1990">
            <v>7800007757876</v>
          </cell>
          <cell r="F1990" t="str">
            <v>ESTREDOX COM REC X 28</v>
          </cell>
          <cell r="H1990" t="str">
            <v>MEDICAMENTOS</v>
          </cell>
          <cell r="I1990" t="str">
            <v>HORMONALES</v>
          </cell>
          <cell r="J1990">
            <v>0</v>
          </cell>
        </row>
        <row r="1991">
          <cell r="B1991">
            <v>830733</v>
          </cell>
          <cell r="C1991">
            <v>5770</v>
          </cell>
          <cell r="D1991">
            <v>7800007811530</v>
          </cell>
          <cell r="F1991" t="str">
            <v>ESZOPICLONA COM REC 3 MG X 30 LAB CHILE</v>
          </cell>
          <cell r="H1991" t="str">
            <v>MEDICAMENTOS</v>
          </cell>
          <cell r="I1991" t="str">
            <v>SISTEMA NERVIOSO</v>
          </cell>
          <cell r="J1991">
            <v>6</v>
          </cell>
        </row>
        <row r="1992">
          <cell r="B1992">
            <v>830734</v>
          </cell>
          <cell r="C1992">
            <v>2338</v>
          </cell>
          <cell r="D1992">
            <v>8903726195628</v>
          </cell>
          <cell r="F1992" t="str">
            <v>ESZOPICLONA COM REC 3 MG X 30 SEVEN PHARMA</v>
          </cell>
          <cell r="H1992" t="str">
            <v>MEDICAMENTOS</v>
          </cell>
          <cell r="I1992" t="str">
            <v>SISTEMA NERVIOSO</v>
          </cell>
          <cell r="J1992">
            <v>1</v>
          </cell>
        </row>
        <row r="1993">
          <cell r="B1993">
            <v>830735</v>
          </cell>
          <cell r="C1993">
            <v>4543</v>
          </cell>
          <cell r="D1993">
            <v>8470006892664</v>
          </cell>
          <cell r="F1993" t="str">
            <v>ETABYX COM REC 1000 MG X 30</v>
          </cell>
          <cell r="H1993" t="str">
            <v>MEDICAMENTOS</v>
          </cell>
          <cell r="I1993" t="str">
            <v>SISTEMA NERVIOSO</v>
          </cell>
          <cell r="J1993">
            <v>0</v>
          </cell>
        </row>
        <row r="1994">
          <cell r="B1994">
            <v>830736</v>
          </cell>
          <cell r="C1994">
            <v>4118</v>
          </cell>
          <cell r="D1994">
            <v>7804639011375</v>
          </cell>
          <cell r="F1994" t="str">
            <v>ETABYX COM REC 500 MG X 30</v>
          </cell>
          <cell r="H1994" t="str">
            <v>MEDICAMENTOS</v>
          </cell>
          <cell r="I1994" t="str">
            <v>SISTEMA NERVIOSO</v>
          </cell>
          <cell r="J1994">
            <v>0</v>
          </cell>
        </row>
        <row r="1995">
          <cell r="B1995">
            <v>830737</v>
          </cell>
          <cell r="C1995">
            <v>4119</v>
          </cell>
          <cell r="D1995">
            <v>8470006892633</v>
          </cell>
          <cell r="F1995" t="str">
            <v>ETABYX COM REC 500 MG X 60</v>
          </cell>
          <cell r="H1995" t="str">
            <v>MEDICAMENTOS</v>
          </cell>
          <cell r="I1995" t="str">
            <v>SISTEMA NERVIOSO</v>
          </cell>
          <cell r="J1995">
            <v>0</v>
          </cell>
        </row>
        <row r="1996">
          <cell r="B1996">
            <v>830738</v>
          </cell>
          <cell r="C1996">
            <v>2357</v>
          </cell>
          <cell r="D1996">
            <v>7800060146723</v>
          </cell>
          <cell r="F1996" t="str">
            <v>ETEROVAL COM REC 90 MG X 14</v>
          </cell>
          <cell r="H1996" t="str">
            <v>MEDICAMENTOS</v>
          </cell>
          <cell r="I1996" t="str">
            <v>ANALGESIA</v>
          </cell>
          <cell r="J1996">
            <v>0</v>
          </cell>
        </row>
        <row r="1997">
          <cell r="B1997">
            <v>855826</v>
          </cell>
          <cell r="C1997">
            <v>6633</v>
          </cell>
          <cell r="D1997">
            <v>7804633500721</v>
          </cell>
          <cell r="F1997" t="str">
            <v>ETHONAZOL CRE TOP 1% X 20 GR</v>
          </cell>
          <cell r="H1997" t="str">
            <v>MEDICAMENTOS</v>
          </cell>
          <cell r="I1997" t="str">
            <v>ANTIINFECCIOSOS</v>
          </cell>
          <cell r="J1997">
            <v>-7</v>
          </cell>
        </row>
        <row r="1998">
          <cell r="B1998">
            <v>830739</v>
          </cell>
          <cell r="C1998">
            <v>965</v>
          </cell>
          <cell r="D1998">
            <v>7804902038108</v>
          </cell>
          <cell r="F1998" t="str">
            <v>ETIENNE BROCHA DOBLE SOMBRA</v>
          </cell>
          <cell r="H1998" t="str">
            <v>MAQUILLAJE</v>
          </cell>
          <cell r="I1998" t="str">
            <v>ACCESORIOS MAQUILLAJE</v>
          </cell>
          <cell r="J1998">
            <v>0</v>
          </cell>
        </row>
        <row r="1999">
          <cell r="B1999">
            <v>830740</v>
          </cell>
          <cell r="C1999">
            <v>964</v>
          </cell>
          <cell r="D1999">
            <v>7804902037309</v>
          </cell>
          <cell r="F1999" t="str">
            <v>ETIENNE BROCHA KABUKI</v>
          </cell>
          <cell r="H1999" t="str">
            <v>DERMOCOSMéTICA</v>
          </cell>
          <cell r="I1999" t="str">
            <v>ACCESORIOS DERMOCOSMéTICA</v>
          </cell>
          <cell r="J1999">
            <v>1</v>
          </cell>
        </row>
        <row r="2000">
          <cell r="B2000">
            <v>830741</v>
          </cell>
          <cell r="C2000">
            <v>966</v>
          </cell>
          <cell r="D2000">
            <v>7804902035596</v>
          </cell>
          <cell r="F2000" t="str">
            <v>ETIENNE BROCHA POLVO</v>
          </cell>
          <cell r="H2000" t="str">
            <v>MAQUILLAJE</v>
          </cell>
          <cell r="I2000" t="str">
            <v>ACCESORIOS MAQUILLAJE</v>
          </cell>
          <cell r="J2000">
            <v>1</v>
          </cell>
        </row>
        <row r="2001">
          <cell r="B2001">
            <v>1075348</v>
          </cell>
          <cell r="C2001">
            <v>6916</v>
          </cell>
          <cell r="D2001">
            <v>7804902049050</v>
          </cell>
          <cell r="F2001" t="str">
            <v>ETIENNE DELIN LABIOS BORDEAUX X 1</v>
          </cell>
          <cell r="H2001" t="str">
            <v>MAQUILLAJE</v>
          </cell>
          <cell r="I2001" t="str">
            <v>DELINEADORES</v>
          </cell>
          <cell r="J2001">
            <v>1</v>
          </cell>
        </row>
        <row r="2002">
          <cell r="B2002">
            <v>830742</v>
          </cell>
          <cell r="C2002">
            <v>4625</v>
          </cell>
          <cell r="D2002">
            <v>7804918155691</v>
          </cell>
          <cell r="F2002" t="str">
            <v>ETIENNE DELIN OJOS ARGENT X 1</v>
          </cell>
          <cell r="H2002" t="str">
            <v>MAQUILLAJE</v>
          </cell>
          <cell r="I2002" t="str">
            <v>DELINEADORES</v>
          </cell>
          <cell r="J2002">
            <v>0</v>
          </cell>
        </row>
        <row r="2003">
          <cell r="B2003">
            <v>1002378</v>
          </cell>
          <cell r="C2003">
            <v>6848</v>
          </cell>
          <cell r="D2003">
            <v>7804902049128</v>
          </cell>
          <cell r="F2003" t="str">
            <v>ETIENNE DELIN OJOS PLATEADO X 1</v>
          </cell>
          <cell r="H2003" t="str">
            <v>MAQUILLAJE</v>
          </cell>
          <cell r="I2003" t="str">
            <v>DELINEADORES</v>
          </cell>
          <cell r="J2003">
            <v>1</v>
          </cell>
        </row>
        <row r="2004">
          <cell r="B2004">
            <v>830743</v>
          </cell>
          <cell r="C2004">
            <v>2261</v>
          </cell>
          <cell r="D2004">
            <v>7804902040699</v>
          </cell>
          <cell r="F2004" t="str">
            <v>ETIENNE DESMAQ BIFASICO ROSAS X 125 ML</v>
          </cell>
          <cell r="H2004" t="str">
            <v>DERMOCOSMéTICA</v>
          </cell>
          <cell r="I2004" t="str">
            <v>DESMAQUILLANTES</v>
          </cell>
          <cell r="J2004">
            <v>0</v>
          </cell>
        </row>
        <row r="2005">
          <cell r="B2005">
            <v>830744</v>
          </cell>
          <cell r="C2005">
            <v>6119</v>
          </cell>
          <cell r="D2005">
            <v>7804902048725</v>
          </cell>
          <cell r="F2005" t="str">
            <v>ETIENNE LABIAL BRILLO FRUGELE MANZANA X 6,5 ML</v>
          </cell>
          <cell r="H2005" t="str">
            <v>MAQUILLAJE</v>
          </cell>
          <cell r="I2005" t="str">
            <v>LABIALES</v>
          </cell>
          <cell r="J2005">
            <v>0</v>
          </cell>
        </row>
        <row r="2006">
          <cell r="B2006">
            <v>830745</v>
          </cell>
          <cell r="C2006">
            <v>4233</v>
          </cell>
          <cell r="D2006">
            <v>7804918163795</v>
          </cell>
          <cell r="F2006" t="str">
            <v>ETIENNE LABIAL ELECTRIC 712 X 4,5 GR</v>
          </cell>
          <cell r="H2006" t="str">
            <v>MAQUILLAJE</v>
          </cell>
          <cell r="I2006" t="str">
            <v>LABIALES</v>
          </cell>
          <cell r="J2006">
            <v>0</v>
          </cell>
        </row>
        <row r="2007">
          <cell r="B2007">
            <v>830746</v>
          </cell>
          <cell r="C2007">
            <v>4235</v>
          </cell>
          <cell r="D2007">
            <v>7804902037606</v>
          </cell>
          <cell r="F2007" t="str">
            <v>ETIENNE LABIAL RETRO 35 DEEP PINK X 2,3 GR</v>
          </cell>
          <cell r="H2007" t="str">
            <v>MAQUILLAJE</v>
          </cell>
          <cell r="I2007" t="str">
            <v>LABIALES</v>
          </cell>
          <cell r="J2007">
            <v>0</v>
          </cell>
        </row>
        <row r="2008">
          <cell r="B2008">
            <v>830747</v>
          </cell>
          <cell r="C2008">
            <v>4593</v>
          </cell>
          <cell r="D2008">
            <v>7804902046813</v>
          </cell>
          <cell r="F2008" t="str">
            <v>ETIENNE RUBOR BAR HYDRA APRICOT FPS 30+ X 8 RG</v>
          </cell>
          <cell r="H2008" t="str">
            <v>MAQUILLAJE</v>
          </cell>
          <cell r="I2008" t="str">
            <v>RUBOR</v>
          </cell>
          <cell r="J2008">
            <v>0</v>
          </cell>
        </row>
        <row r="2009">
          <cell r="B2009">
            <v>830748</v>
          </cell>
          <cell r="C2009">
            <v>4592</v>
          </cell>
          <cell r="D2009">
            <v>7804902046790</v>
          </cell>
          <cell r="F2009" t="str">
            <v>ETIENNE RUBOR BAR HYDRA CORAL FPS 30+ X 8 RG</v>
          </cell>
          <cell r="H2009" t="str">
            <v>MAQUILLAJE</v>
          </cell>
          <cell r="I2009" t="str">
            <v>RUBOR</v>
          </cell>
          <cell r="J2009">
            <v>0</v>
          </cell>
        </row>
        <row r="2010">
          <cell r="B2010">
            <v>830749</v>
          </cell>
          <cell r="C2010">
            <v>6121</v>
          </cell>
          <cell r="D2010">
            <v>7804902048879</v>
          </cell>
          <cell r="F2010" t="str">
            <v>ETIENNE SOMBRAS 9 TONOS FRUGELE AMARILLO X 7,65 GR</v>
          </cell>
          <cell r="H2010" t="str">
            <v>MAQUILLAJE</v>
          </cell>
          <cell r="I2010" t="str">
            <v>SOMBRAS</v>
          </cell>
          <cell r="J2010">
            <v>0</v>
          </cell>
        </row>
        <row r="2011">
          <cell r="B2011">
            <v>830750</v>
          </cell>
          <cell r="C2011">
            <v>6120</v>
          </cell>
          <cell r="D2011">
            <v>7804902048701</v>
          </cell>
          <cell r="F2011" t="str">
            <v>ETIENNE SOMBRAS 9 TONOS FRUGELE ROJO X 7,65 GR</v>
          </cell>
          <cell r="H2011" t="str">
            <v>MAQUILLAJE</v>
          </cell>
          <cell r="I2011" t="str">
            <v>SOMBRAS</v>
          </cell>
          <cell r="J2011">
            <v>0</v>
          </cell>
        </row>
        <row r="2012">
          <cell r="B2012">
            <v>895396</v>
          </cell>
          <cell r="C2012">
            <v>6699</v>
          </cell>
          <cell r="D2012">
            <v>7804902047735</v>
          </cell>
          <cell r="F2012" t="str">
            <v>ETIENNE SOMBRAS EARTH 02 X 6 GR</v>
          </cell>
          <cell r="H2012" t="str">
            <v>MAQUILLAJE</v>
          </cell>
          <cell r="I2012" t="str">
            <v>SOMBRAS</v>
          </cell>
          <cell r="J2012">
            <v>2</v>
          </cell>
        </row>
        <row r="2013">
          <cell r="B2013">
            <v>830751</v>
          </cell>
          <cell r="C2013">
            <v>6122</v>
          </cell>
          <cell r="D2013">
            <v>7804902047742</v>
          </cell>
          <cell r="F2013" t="str">
            <v>ETIENNE SOMBRAS ROSES 03 X 6 GR</v>
          </cell>
          <cell r="H2013" t="str">
            <v>MAQUILLAJE</v>
          </cell>
          <cell r="I2013" t="str">
            <v>SOMBRAS</v>
          </cell>
          <cell r="J2013">
            <v>0</v>
          </cell>
        </row>
        <row r="2014">
          <cell r="B2014">
            <v>830752</v>
          </cell>
          <cell r="C2014">
            <v>3079</v>
          </cell>
          <cell r="D2014">
            <v>7804900632506</v>
          </cell>
          <cell r="F2014" t="str">
            <v>ETIQUET WOMEN DES CRE CLASICO X 30 GR</v>
          </cell>
          <cell r="H2014" t="str">
            <v>HIGIENE Y CUIDADO PERSONAL</v>
          </cell>
          <cell r="I2014" t="str">
            <v>DESODORANTES</v>
          </cell>
          <cell r="J2014">
            <v>0</v>
          </cell>
        </row>
        <row r="2015">
          <cell r="B2015">
            <v>830753</v>
          </cell>
          <cell r="C2015">
            <v>4856</v>
          </cell>
          <cell r="D2015">
            <v>7804653720581</v>
          </cell>
          <cell r="F2015" t="str">
            <v>ETOVITAE COM REC 90 MG X 14</v>
          </cell>
          <cell r="H2015" t="str">
            <v>MEDICAMENTOS</v>
          </cell>
          <cell r="I2015" t="str">
            <v>ANALGESIA</v>
          </cell>
          <cell r="J2015">
            <v>5</v>
          </cell>
        </row>
        <row r="2016">
          <cell r="B2016">
            <v>830754</v>
          </cell>
          <cell r="C2016">
            <v>1085</v>
          </cell>
          <cell r="D2016">
            <v>4005800631788</v>
          </cell>
          <cell r="F2016" t="str">
            <v>EUCERIN ACE CORPORAL ANTIESTRIAS X 125 ML</v>
          </cell>
          <cell r="H2016" t="str">
            <v>DERMOCOSMéTICA</v>
          </cell>
          <cell r="I2016" t="str">
            <v>CUIDADO CORPORAL</v>
          </cell>
          <cell r="J2016">
            <v>0</v>
          </cell>
        </row>
        <row r="2017">
          <cell r="B2017">
            <v>830755</v>
          </cell>
          <cell r="C2017">
            <v>5828</v>
          </cell>
          <cell r="D2017">
            <v>4005900839640</v>
          </cell>
          <cell r="F2017" t="str">
            <v>EUCERIN ACEITE DUCHA ATOPI CONTROL X 400 ML</v>
          </cell>
          <cell r="H2017" t="str">
            <v>DERMOCOSMéTICA</v>
          </cell>
          <cell r="I2017" t="str">
            <v>CUIDADO CORPORAL</v>
          </cell>
          <cell r="J2017">
            <v>0</v>
          </cell>
        </row>
        <row r="2018">
          <cell r="B2018">
            <v>967983</v>
          </cell>
          <cell r="C2018">
            <v>6771</v>
          </cell>
          <cell r="D2018">
            <v>4005800213786</v>
          </cell>
          <cell r="F2018" t="str">
            <v>EUCERIN ATOPI CONTROL OLEOGEL BAÑO X 400 ML</v>
          </cell>
          <cell r="H2018" t="str">
            <v>DERMOCOSMéTICA</v>
          </cell>
          <cell r="I2018" t="str">
            <v>CUIDADO CORPORAL</v>
          </cell>
          <cell r="J2018">
            <v>2</v>
          </cell>
        </row>
        <row r="2019">
          <cell r="B2019">
            <v>830756</v>
          </cell>
          <cell r="C2019">
            <v>1087</v>
          </cell>
          <cell r="D2019">
            <v>4005900259646</v>
          </cell>
          <cell r="F2019" t="str">
            <v>EUCERIN BABY BAÑO  SHA X 400 ML</v>
          </cell>
          <cell r="H2019" t="str">
            <v>HIGIENE Y CUIDADO PERSONAL</v>
          </cell>
          <cell r="I2019" t="str">
            <v>SHAMPOO Y ACONDICIONADOR</v>
          </cell>
          <cell r="J2019">
            <v>2</v>
          </cell>
        </row>
        <row r="2020">
          <cell r="B2020">
            <v>830757</v>
          </cell>
          <cell r="C2020">
            <v>1088</v>
          </cell>
          <cell r="D2020">
            <v>4005900259639</v>
          </cell>
          <cell r="F2020" t="str">
            <v>EUCERIN BABY CRE CORP X 400 ML</v>
          </cell>
          <cell r="H2020" t="str">
            <v>DERMOCOSMéTICA</v>
          </cell>
          <cell r="I2020" t="str">
            <v>CUIDADO CORPORAL</v>
          </cell>
          <cell r="J2020">
            <v>2</v>
          </cell>
        </row>
        <row r="2021">
          <cell r="B2021">
            <v>830758</v>
          </cell>
          <cell r="C2021">
            <v>4960</v>
          </cell>
          <cell r="D2021">
            <v>4005900791047</v>
          </cell>
          <cell r="F2021" t="str">
            <v>EUCERIN BAL CORP ATOPI CONTROL X 400 ML</v>
          </cell>
          <cell r="H2021" t="str">
            <v>DERMOCOSMéTICA</v>
          </cell>
          <cell r="I2021" t="str">
            <v>CUIDADO CORPORAL</v>
          </cell>
          <cell r="J2021">
            <v>0</v>
          </cell>
        </row>
        <row r="2022">
          <cell r="B2022">
            <v>830759</v>
          </cell>
          <cell r="C2022">
            <v>1086</v>
          </cell>
          <cell r="D2022">
            <v>4005800057670</v>
          </cell>
          <cell r="F2022" t="str">
            <v>EUCERIN CRE CONT OJOS ANTIAGE 3X HYAL FPS 15 X 15 ML</v>
          </cell>
          <cell r="H2022" t="str">
            <v>DERMOCOSMéTICA</v>
          </cell>
          <cell r="I2022" t="str">
            <v>CONTORNO OJOS</v>
          </cell>
          <cell r="J2022">
            <v>0</v>
          </cell>
        </row>
        <row r="2023">
          <cell r="B2023">
            <v>830760</v>
          </cell>
          <cell r="C2023">
            <v>4220</v>
          </cell>
          <cell r="D2023">
            <v>4005900965769</v>
          </cell>
          <cell r="F2023" t="str">
            <v>EUCERIN CRE CORP ATOPI CONTROL FORTE X 100 ML</v>
          </cell>
          <cell r="H2023" t="str">
            <v>DERMOCOSMéTICA</v>
          </cell>
          <cell r="I2023" t="str">
            <v>CUIDADO CORPORAL</v>
          </cell>
          <cell r="J2023">
            <v>0</v>
          </cell>
        </row>
        <row r="2024">
          <cell r="B2024">
            <v>830761</v>
          </cell>
          <cell r="C2024">
            <v>1089</v>
          </cell>
          <cell r="D2024">
            <v>4005900516961</v>
          </cell>
          <cell r="F2024" t="str">
            <v>EUCERIN CRE FACIAL ANTIAGE 3X HYAL DIA FPS 30 X 50 GR</v>
          </cell>
          <cell r="H2024" t="str">
            <v>DERMOCOSMéTICA</v>
          </cell>
          <cell r="I2024" t="str">
            <v>CUIDADO FACIAL</v>
          </cell>
          <cell r="J2024">
            <v>0</v>
          </cell>
        </row>
        <row r="2025">
          <cell r="B2025">
            <v>830762</v>
          </cell>
          <cell r="C2025">
            <v>2406</v>
          </cell>
          <cell r="D2025">
            <v>4005900559500</v>
          </cell>
          <cell r="F2025" t="str">
            <v>EUCERIN CRE FACIAL ANTIPIGMENTO DIA X 50 ML</v>
          </cell>
          <cell r="H2025" t="str">
            <v>DERMOCOSMéTICA</v>
          </cell>
          <cell r="I2025" t="str">
            <v>CUIDADO FACIAL</v>
          </cell>
          <cell r="J2025">
            <v>0</v>
          </cell>
        </row>
        <row r="2026">
          <cell r="B2026">
            <v>830763</v>
          </cell>
          <cell r="C2026">
            <v>2407</v>
          </cell>
          <cell r="D2026">
            <v>4005900559517</v>
          </cell>
          <cell r="F2026" t="str">
            <v>EUCERIN CRE FACIAL ANTIPIGMENTO NOCHE X 50 ML</v>
          </cell>
          <cell r="H2026" t="str">
            <v>DERMOCOSMéTICA</v>
          </cell>
          <cell r="I2026" t="str">
            <v>CUIDADO FACIAL</v>
          </cell>
          <cell r="J2026">
            <v>0</v>
          </cell>
        </row>
        <row r="2027">
          <cell r="B2027">
            <v>830764</v>
          </cell>
          <cell r="C2027">
            <v>2246</v>
          </cell>
          <cell r="D2027">
            <v>4005800021930</v>
          </cell>
          <cell r="F2027" t="str">
            <v>EUCERIN CRE FACIAL HYAL FILL 3X EFF DIA FPS 15 X 50 ML</v>
          </cell>
          <cell r="H2027" t="str">
            <v>DERMOCOSMéTICA</v>
          </cell>
          <cell r="I2027" t="str">
            <v>CUIDADO FACIAL</v>
          </cell>
          <cell r="J2027">
            <v>0</v>
          </cell>
        </row>
        <row r="2028">
          <cell r="B2028">
            <v>830765</v>
          </cell>
          <cell r="C2028">
            <v>1512</v>
          </cell>
          <cell r="D2028">
            <v>4005800024023</v>
          </cell>
          <cell r="F2028" t="str">
            <v>EUCERIN CRE FACIAL HYAL FILL 3X EFF NOCHE X 50 ML</v>
          </cell>
          <cell r="H2028" t="str">
            <v>DERMOCOSMéTICA</v>
          </cell>
          <cell r="I2028" t="str">
            <v>CUIDADO FACIAL</v>
          </cell>
          <cell r="J2028">
            <v>0</v>
          </cell>
        </row>
        <row r="2029">
          <cell r="B2029">
            <v>830766</v>
          </cell>
          <cell r="C2029">
            <v>2403</v>
          </cell>
          <cell r="D2029">
            <v>4005900324016</v>
          </cell>
          <cell r="F2029" t="str">
            <v>EUCERIN CRE FACIAL HYAL FILL ELAST DIA FPS 15 X 50 ML</v>
          </cell>
          <cell r="H2029" t="str">
            <v>DERMOCOSMéTICA</v>
          </cell>
          <cell r="I2029" t="str">
            <v>CUIDADO FACIAL</v>
          </cell>
          <cell r="J2029">
            <v>0</v>
          </cell>
        </row>
        <row r="2030">
          <cell r="B2030">
            <v>830767</v>
          </cell>
          <cell r="C2030">
            <v>3725</v>
          </cell>
          <cell r="D2030">
            <v>4005800109256</v>
          </cell>
          <cell r="F2030" t="str">
            <v>EUCERIN CRE FACIAL ULTRASENS PIEL NOR-MIX X 50 ML</v>
          </cell>
          <cell r="H2030" t="str">
            <v>DERMOCOSMéTICA</v>
          </cell>
          <cell r="I2030" t="str">
            <v>CUIDADO FACIAL</v>
          </cell>
          <cell r="J2030">
            <v>2</v>
          </cell>
        </row>
        <row r="2031">
          <cell r="B2031">
            <v>830768</v>
          </cell>
          <cell r="C2031">
            <v>1097</v>
          </cell>
          <cell r="D2031">
            <v>7804955001180</v>
          </cell>
          <cell r="F2031" t="str">
            <v>EUCERIN CRE PIE UREAREPAIR PLUS 10% X 100 ML</v>
          </cell>
          <cell r="H2031" t="str">
            <v>DERMOCOSMéTICA</v>
          </cell>
          <cell r="I2031" t="str">
            <v>CREMA PIES</v>
          </cell>
          <cell r="J2031">
            <v>2</v>
          </cell>
        </row>
        <row r="2032">
          <cell r="B2032">
            <v>830769</v>
          </cell>
          <cell r="C2032">
            <v>1091</v>
          </cell>
          <cell r="D2032">
            <v>4005800027697</v>
          </cell>
          <cell r="F2032" t="str">
            <v>EUCERIN DES ROL PIEL SENS X 50 ML</v>
          </cell>
          <cell r="H2032" t="str">
            <v>HIGIENE Y CUIDADO PERSONAL</v>
          </cell>
          <cell r="I2032" t="str">
            <v>DESODORANTES</v>
          </cell>
          <cell r="J2032">
            <v>2</v>
          </cell>
        </row>
        <row r="2033">
          <cell r="B2033">
            <v>830770</v>
          </cell>
          <cell r="C2033">
            <v>1510</v>
          </cell>
          <cell r="D2033">
            <v>4005800014475</v>
          </cell>
          <cell r="F2033" t="str">
            <v>EUCERIN FLU FACIAL ANTIAGE 3X HYAL DIA FPS 15 X 50 ML</v>
          </cell>
          <cell r="H2033" t="str">
            <v>DERMOCOSMéTICA</v>
          </cell>
          <cell r="I2033" t="str">
            <v>CUIDADO FACIAL</v>
          </cell>
          <cell r="J2033">
            <v>1</v>
          </cell>
        </row>
        <row r="2034">
          <cell r="B2034">
            <v>830771</v>
          </cell>
          <cell r="C2034">
            <v>3562</v>
          </cell>
          <cell r="D2034">
            <v>4005800630958</v>
          </cell>
          <cell r="F2034" t="str">
            <v>EUCERIN JAB INT PIEL SENS X 250 ML</v>
          </cell>
          <cell r="H2034" t="str">
            <v>HIGIENE Y CUIDADO PERSONAL</v>
          </cell>
          <cell r="I2034" t="str">
            <v>JABONES ÍNTIMOS</v>
          </cell>
          <cell r="J2034">
            <v>0</v>
          </cell>
        </row>
        <row r="2035">
          <cell r="B2035">
            <v>1607746</v>
          </cell>
          <cell r="C2035">
            <v>7079</v>
          </cell>
          <cell r="D2035">
            <v>4005900994493</v>
          </cell>
          <cell r="F2035" t="str">
            <v>EUCERIN KIDS PROT SOL SPRAY SENSITIVE PROTECT FPS 50+ X 250 ML</v>
          </cell>
          <cell r="H2035" t="str">
            <v>DERMOCOSMéTICA</v>
          </cell>
          <cell r="I2035" t="str">
            <v>PROTECTORES SOLARES</v>
          </cell>
          <cell r="J2035">
            <v>3</v>
          </cell>
        </row>
        <row r="2036">
          <cell r="B2036">
            <v>830772</v>
          </cell>
          <cell r="C2036">
            <v>3646</v>
          </cell>
          <cell r="D2036">
            <v>4005900559524</v>
          </cell>
          <cell r="F2036" t="str">
            <v>EUCERIN LAP CORRECT ANTIPIGMENTO X 5 ML</v>
          </cell>
          <cell r="H2036" t="str">
            <v>DERMOCOSMéTICA</v>
          </cell>
          <cell r="I2036" t="str">
            <v>CUIDADO FACIAL</v>
          </cell>
          <cell r="J2036">
            <v>0</v>
          </cell>
        </row>
        <row r="2037">
          <cell r="B2037">
            <v>830773</v>
          </cell>
          <cell r="C2037">
            <v>1096</v>
          </cell>
          <cell r="D2037">
            <v>4005800109263</v>
          </cell>
          <cell r="F2037" t="str">
            <v>EUCERIN LIMP LOC ULTRASENSITIVE X 100 ML</v>
          </cell>
          <cell r="H2037" t="str">
            <v>DERMOCOSMéTICA</v>
          </cell>
          <cell r="I2037" t="str">
            <v>CUIDADO FACIAL</v>
          </cell>
          <cell r="J2037">
            <v>0</v>
          </cell>
        </row>
        <row r="2038">
          <cell r="B2038">
            <v>830774</v>
          </cell>
          <cell r="C2038">
            <v>2381</v>
          </cell>
          <cell r="D2038">
            <v>4005800024139</v>
          </cell>
          <cell r="F2038" t="str">
            <v>EUCERIN LOC CORP UREA REPAIR PLUS 10% X 250 ML</v>
          </cell>
          <cell r="H2038" t="str">
            <v>DERMOCOSMéTICA</v>
          </cell>
          <cell r="I2038" t="str">
            <v>CUIDADO CORPORAL</v>
          </cell>
          <cell r="J2038">
            <v>0</v>
          </cell>
        </row>
        <row r="2039">
          <cell r="B2039">
            <v>830775</v>
          </cell>
          <cell r="C2039">
            <v>1092</v>
          </cell>
          <cell r="D2039">
            <v>4005800178368</v>
          </cell>
          <cell r="F2039" t="str">
            <v>EUCERIN LOC HID PH5 PIEL SECA SENS X 250 ML</v>
          </cell>
          <cell r="H2039" t="str">
            <v>DERMOCOSMéTICA</v>
          </cell>
          <cell r="I2039" t="str">
            <v>CUIDADO CORPORAL</v>
          </cell>
          <cell r="J2039">
            <v>0</v>
          </cell>
        </row>
        <row r="2040">
          <cell r="B2040">
            <v>830776</v>
          </cell>
          <cell r="C2040">
            <v>1093</v>
          </cell>
          <cell r="D2040">
            <v>4005900000774</v>
          </cell>
          <cell r="F2040" t="str">
            <v>EUCERIN LOC HID PH5 PIEL SECA SENS X 400 ML</v>
          </cell>
          <cell r="H2040" t="str">
            <v>DERMOCOSMéTICA</v>
          </cell>
          <cell r="I2040" t="str">
            <v>CUIDADO CORPORAL</v>
          </cell>
          <cell r="J2040">
            <v>0</v>
          </cell>
        </row>
        <row r="2041">
          <cell r="B2041">
            <v>830777</v>
          </cell>
          <cell r="C2041">
            <v>2405</v>
          </cell>
          <cell r="D2041">
            <v>7702003006913</v>
          </cell>
          <cell r="F2041" t="str">
            <v>EUCERIN MIST SP HYALURON X 150 ML</v>
          </cell>
          <cell r="H2041" t="str">
            <v>DERMOCOSMéTICA</v>
          </cell>
          <cell r="I2041" t="str">
            <v>CUIDADO FACIAL</v>
          </cell>
          <cell r="J2041">
            <v>2</v>
          </cell>
        </row>
        <row r="2042">
          <cell r="B2042">
            <v>967934</v>
          </cell>
          <cell r="C2042">
            <v>6770</v>
          </cell>
          <cell r="D2042">
            <v>4005900000767</v>
          </cell>
          <cell r="F2042" t="str">
            <v>EUCERIN PH5 ACEITE DUCHA X 200 ML</v>
          </cell>
          <cell r="H2042" t="str">
            <v>DERMOCOSMéTICA</v>
          </cell>
          <cell r="I2042" t="str">
            <v>CUIDADO CORPORAL</v>
          </cell>
          <cell r="J2042">
            <v>1</v>
          </cell>
        </row>
        <row r="2043">
          <cell r="B2043">
            <v>830778</v>
          </cell>
          <cell r="C2043">
            <v>4055</v>
          </cell>
          <cell r="D2043">
            <v>4005800631542</v>
          </cell>
          <cell r="F2043" t="str">
            <v>EUCERIN PH5 CRE MANOS X 75 ML</v>
          </cell>
          <cell r="H2043" t="str">
            <v>DERMOCOSMéTICA</v>
          </cell>
          <cell r="I2043" t="str">
            <v>CREMA MANOS</v>
          </cell>
          <cell r="J2043">
            <v>2</v>
          </cell>
        </row>
        <row r="2044">
          <cell r="B2044">
            <v>859426</v>
          </cell>
          <cell r="C2044">
            <v>6671</v>
          </cell>
          <cell r="D2044">
            <v>4005800204975</v>
          </cell>
          <cell r="F2044" t="str">
            <v>EUCERIN PH5 LOC LIGERA X 400 ML</v>
          </cell>
          <cell r="H2044" t="str">
            <v>DERMOCOSMéTICA</v>
          </cell>
          <cell r="I2044" t="str">
            <v>CUIDADO CORPORAL</v>
          </cell>
          <cell r="J2044">
            <v>1</v>
          </cell>
        </row>
        <row r="2045">
          <cell r="B2045">
            <v>830779</v>
          </cell>
          <cell r="C2045">
            <v>2404</v>
          </cell>
          <cell r="D2045">
            <v>4005800178382</v>
          </cell>
          <cell r="F2045" t="str">
            <v>EUCERIN PH5 SYNDET GEL SENS X 250 ML</v>
          </cell>
          <cell r="H2045" t="str">
            <v>HIGIENE Y CUIDADO PERSONAL</v>
          </cell>
          <cell r="I2045" t="str">
            <v>JABONES</v>
          </cell>
          <cell r="J2045">
            <v>0</v>
          </cell>
        </row>
        <row r="2046">
          <cell r="B2046">
            <v>830780</v>
          </cell>
          <cell r="C2046">
            <v>3710</v>
          </cell>
          <cell r="D2046">
            <v>4005800178375</v>
          </cell>
          <cell r="F2046" t="str">
            <v>EUCERIN PH5 SYNDET GEL SENS X 400 ML</v>
          </cell>
          <cell r="H2046" t="str">
            <v>DERMOCOSMéTICA</v>
          </cell>
          <cell r="I2046" t="str">
            <v>CUIDADO CORPORAL</v>
          </cell>
          <cell r="J2046">
            <v>3</v>
          </cell>
        </row>
        <row r="2047">
          <cell r="B2047">
            <v>830782</v>
          </cell>
          <cell r="C2047">
            <v>4474</v>
          </cell>
          <cell r="D2047">
            <v>4005800241901</v>
          </cell>
          <cell r="F2047" t="str">
            <v>EUCERIN PROT SOL ANTIMANCHAS FPS 50+ X 50 ML</v>
          </cell>
          <cell r="H2047" t="str">
            <v>DERMOCOSMéTICA</v>
          </cell>
          <cell r="I2047" t="str">
            <v>PROTECTORES SOLARES</v>
          </cell>
          <cell r="J2047">
            <v>0</v>
          </cell>
        </row>
        <row r="2048">
          <cell r="B2048">
            <v>830783</v>
          </cell>
          <cell r="C2048">
            <v>5873</v>
          </cell>
          <cell r="D2048">
            <v>4005900902566</v>
          </cell>
          <cell r="F2048" t="str">
            <v>EUCERIN PROT SOL ANTIMANCHAS TONO CLARO FPS 50+ X 50 ML</v>
          </cell>
          <cell r="H2048" t="str">
            <v>DERMOCOSMéTICA</v>
          </cell>
          <cell r="I2048" t="str">
            <v>PROTECTORES SOLARES</v>
          </cell>
          <cell r="J2048">
            <v>1</v>
          </cell>
        </row>
        <row r="2049">
          <cell r="B2049">
            <v>830784</v>
          </cell>
          <cell r="C2049">
            <v>5874</v>
          </cell>
          <cell r="D2049">
            <v>4005900906083</v>
          </cell>
          <cell r="F2049" t="str">
            <v>EUCERIN PROT SOL ANTIMANCHAS TONO MEDIO FPS 50+ X 50 ML</v>
          </cell>
          <cell r="H2049" t="str">
            <v>DERMOCOSMéTICA</v>
          </cell>
          <cell r="I2049" t="str">
            <v>PROTECTORES SOLARES</v>
          </cell>
          <cell r="J2049">
            <v>2</v>
          </cell>
        </row>
        <row r="2050">
          <cell r="B2050">
            <v>830785</v>
          </cell>
          <cell r="C2050">
            <v>1475</v>
          </cell>
          <cell r="D2050">
            <v>4005800125720</v>
          </cell>
          <cell r="F2050" t="str">
            <v>EUCERIN PROT SOL EXTRA LIGHT FPS 50+ X 400 ML</v>
          </cell>
          <cell r="H2050" t="str">
            <v>DERMOCOSMéTICA</v>
          </cell>
          <cell r="I2050" t="str">
            <v>PROTECTORES SOLARES</v>
          </cell>
          <cell r="J2050">
            <v>0</v>
          </cell>
        </row>
        <row r="2051">
          <cell r="B2051">
            <v>1178222</v>
          </cell>
          <cell r="C2051">
            <v>6993</v>
          </cell>
          <cell r="D2051">
            <v>4005900994776</v>
          </cell>
          <cell r="F2051" t="str">
            <v>EUCERIN PROT SOL HYDRO FLUID FPS 50+ X 50 ML</v>
          </cell>
          <cell r="H2051" t="str">
            <v>DERMOCOSMéTICA</v>
          </cell>
          <cell r="I2051" t="str">
            <v>PROTECTORES SOLARES</v>
          </cell>
          <cell r="J2051">
            <v>1</v>
          </cell>
        </row>
        <row r="2052">
          <cell r="B2052">
            <v>830786</v>
          </cell>
          <cell r="C2052">
            <v>4972</v>
          </cell>
          <cell r="D2052">
            <v>4005900265210</v>
          </cell>
          <cell r="F2052" t="str">
            <v>EUCERIN PROT SOL KIDS LOC FPS 30 X 150 ML</v>
          </cell>
          <cell r="H2052" t="str">
            <v>DERMOCOSMéTICA</v>
          </cell>
          <cell r="I2052" t="str">
            <v>PROTECTORES SOLARES</v>
          </cell>
          <cell r="J2052">
            <v>0</v>
          </cell>
        </row>
        <row r="2053">
          <cell r="B2053">
            <v>830787</v>
          </cell>
          <cell r="C2053">
            <v>5410</v>
          </cell>
          <cell r="D2053">
            <v>4005900839626</v>
          </cell>
          <cell r="F2053" t="str">
            <v>EUCERIN PROT SOL OIL CONTROL CLARO FPS 50+ X 50 ML</v>
          </cell>
          <cell r="H2053" t="str">
            <v>DERMOCOSMéTICA</v>
          </cell>
          <cell r="I2053" t="str">
            <v>PROTECTORES SOLARES</v>
          </cell>
          <cell r="J2053">
            <v>1</v>
          </cell>
        </row>
        <row r="2054">
          <cell r="B2054">
            <v>830788</v>
          </cell>
          <cell r="C2054">
            <v>4561</v>
          </cell>
          <cell r="D2054">
            <v>4005900140906</v>
          </cell>
          <cell r="F2054" t="str">
            <v>EUCERIN PROT SOL OIL CONTROL FPS 50+ X 50 ML</v>
          </cell>
          <cell r="H2054" t="str">
            <v>DERMOCOSMéTICA</v>
          </cell>
          <cell r="I2054" t="str">
            <v>PROTECTORES SOLARES</v>
          </cell>
          <cell r="J2054">
            <v>2</v>
          </cell>
        </row>
        <row r="2055">
          <cell r="B2055">
            <v>830789</v>
          </cell>
          <cell r="C2055">
            <v>1095</v>
          </cell>
          <cell r="D2055">
            <v>4005900839633</v>
          </cell>
          <cell r="F2055" t="str">
            <v>EUCERIN PROT SOL OIL CONTROL MED FPS 50+ X 50 ML</v>
          </cell>
          <cell r="H2055" t="str">
            <v>DERMOCOSMéTICA</v>
          </cell>
          <cell r="I2055" t="str">
            <v>PROTECTORES SOLARES</v>
          </cell>
          <cell r="J2055">
            <v>3</v>
          </cell>
        </row>
        <row r="2056">
          <cell r="B2056">
            <v>830790</v>
          </cell>
          <cell r="C2056">
            <v>5946</v>
          </cell>
          <cell r="D2056">
            <v>4005900265227</v>
          </cell>
          <cell r="F2056" t="str">
            <v>EUCERIN PROT SOL PHOTOAGING FPS 50+ X 50 ML</v>
          </cell>
          <cell r="H2056" t="str">
            <v>DERMOCOSMéTICA</v>
          </cell>
          <cell r="I2056" t="str">
            <v>PROTECTORES SOLARES</v>
          </cell>
          <cell r="J2056">
            <v>1</v>
          </cell>
        </row>
        <row r="2057">
          <cell r="B2057">
            <v>830791</v>
          </cell>
          <cell r="C2057">
            <v>5409</v>
          </cell>
          <cell r="D2057">
            <v>4005900264282</v>
          </cell>
          <cell r="F2057" t="str">
            <v>EUCERIN PROT SOL PHOTOAGING MED FPS 50+ X 50 ML</v>
          </cell>
          <cell r="H2057" t="str">
            <v>DERMOCOSMéTICA</v>
          </cell>
          <cell r="I2057" t="str">
            <v>PROTECTORES SOLARES</v>
          </cell>
          <cell r="J2057">
            <v>0</v>
          </cell>
        </row>
        <row r="2058">
          <cell r="B2058">
            <v>830792</v>
          </cell>
          <cell r="C2058">
            <v>1521</v>
          </cell>
          <cell r="D2058">
            <v>4005800230073</v>
          </cell>
          <cell r="F2058" t="str">
            <v>EUCERIN PROT SOL SP KIDS FPS 50 X 300 ML</v>
          </cell>
          <cell r="H2058" t="str">
            <v>DERMOCOSMéTICA</v>
          </cell>
          <cell r="I2058" t="str">
            <v>PROTECTORES SOLARES</v>
          </cell>
          <cell r="J2058">
            <v>0</v>
          </cell>
        </row>
        <row r="2059">
          <cell r="B2059">
            <v>830793</v>
          </cell>
          <cell r="C2059">
            <v>1520</v>
          </cell>
          <cell r="D2059">
            <v>4005800005541</v>
          </cell>
          <cell r="F2059" t="str">
            <v>EUCERIN PROT SOL SP TRANS FPS 50 X 200 ML</v>
          </cell>
          <cell r="H2059" t="str">
            <v>DERMOCOSMéTICA</v>
          </cell>
          <cell r="I2059" t="str">
            <v>PROTECTORES SOLARES</v>
          </cell>
          <cell r="J2059">
            <v>0</v>
          </cell>
        </row>
        <row r="2060">
          <cell r="B2060">
            <v>830794</v>
          </cell>
          <cell r="C2060">
            <v>4587</v>
          </cell>
          <cell r="D2060">
            <v>7319470066786</v>
          </cell>
          <cell r="F2060" t="str">
            <v>EUCERIN SERUM ANTIPIGMENTO X 30 ML</v>
          </cell>
          <cell r="H2060" t="str">
            <v>DERMOCOSMéTICA</v>
          </cell>
          <cell r="I2060" t="str">
            <v>CUIDADO FACIAL</v>
          </cell>
          <cell r="J2060">
            <v>0</v>
          </cell>
        </row>
        <row r="2061">
          <cell r="B2061">
            <v>830795</v>
          </cell>
          <cell r="C2061">
            <v>5347</v>
          </cell>
          <cell r="D2061">
            <v>7804955017501</v>
          </cell>
          <cell r="F2061" t="str">
            <v>EUCERIN SET PROT SOL FACIAL/CORPORAL FPS 50+ X 2</v>
          </cell>
          <cell r="H2061" t="str">
            <v>MISCELáNEOS</v>
          </cell>
          <cell r="I2061" t="str">
            <v>NAVIDAD</v>
          </cell>
          <cell r="J2061">
            <v>0</v>
          </cell>
        </row>
        <row r="2062">
          <cell r="B2062">
            <v>830798</v>
          </cell>
          <cell r="C2062">
            <v>2570</v>
          </cell>
          <cell r="D2062">
            <v>4005800036842</v>
          </cell>
          <cell r="F2062" t="str">
            <v>EUCERIN SHA ANTICASPA GRASA X 250 ML</v>
          </cell>
          <cell r="H2062" t="str">
            <v>HIGIENE Y CUIDADO PERSONAL</v>
          </cell>
          <cell r="I2062" t="str">
            <v>SHAMPOO Y ACONDICIONADOR</v>
          </cell>
          <cell r="J2062">
            <v>2</v>
          </cell>
        </row>
        <row r="2063">
          <cell r="B2063">
            <v>830797</v>
          </cell>
          <cell r="C2063">
            <v>4250</v>
          </cell>
          <cell r="D2063">
            <v>4005800040573</v>
          </cell>
          <cell r="F2063" t="str">
            <v>EUCERIN SHA ANTICASPA SECA X 250 ML</v>
          </cell>
          <cell r="H2063" t="str">
            <v>HIGIENE Y CUIDADO PERSONAL</v>
          </cell>
          <cell r="I2063" t="str">
            <v>SHAMPOO Y ACONDICIONADOR</v>
          </cell>
          <cell r="J2063">
            <v>2</v>
          </cell>
        </row>
        <row r="2064">
          <cell r="B2064">
            <v>830796</v>
          </cell>
          <cell r="C2064">
            <v>1094</v>
          </cell>
          <cell r="D2064">
            <v>4005800037092</v>
          </cell>
          <cell r="F2064" t="str">
            <v>EUCERIN SHA CAPILAR ANTI CAIDA X 250 ML</v>
          </cell>
          <cell r="H2064" t="str">
            <v>HIGIENE Y CUIDADO PERSONAL</v>
          </cell>
          <cell r="I2064" t="str">
            <v>SHAMPOO Y ACONDICIONADOR</v>
          </cell>
          <cell r="J2064">
            <v>1</v>
          </cell>
        </row>
        <row r="2065">
          <cell r="B2065">
            <v>830799</v>
          </cell>
          <cell r="C2065">
            <v>3031</v>
          </cell>
          <cell r="D2065">
            <v>4005800036743</v>
          </cell>
          <cell r="F2065" t="str">
            <v>EUCERIN SHA SUAVE PH5 X 250 ML</v>
          </cell>
          <cell r="H2065" t="str">
            <v>HIGIENE Y CUIDADO PERSONAL</v>
          </cell>
          <cell r="I2065" t="str">
            <v>SHAMPOO Y ACONDICIONADOR</v>
          </cell>
          <cell r="J2065">
            <v>0</v>
          </cell>
        </row>
        <row r="2066">
          <cell r="B2066">
            <v>830801</v>
          </cell>
          <cell r="C2066">
            <v>5810</v>
          </cell>
          <cell r="D2066">
            <v>4005800264245</v>
          </cell>
          <cell r="F2066" t="str">
            <v>EUCERIN SP CALMANTE ATOPI CONTROL X 50 ML</v>
          </cell>
          <cell r="H2066" t="str">
            <v>DERMOCOSMéTICA</v>
          </cell>
          <cell r="I2066" t="str">
            <v>CUIDADO CORPORAL</v>
          </cell>
          <cell r="J2066">
            <v>1</v>
          </cell>
        </row>
        <row r="2067">
          <cell r="B2067">
            <v>830802</v>
          </cell>
          <cell r="C2067">
            <v>3183</v>
          </cell>
          <cell r="D2067">
            <v>7809561400020</v>
          </cell>
          <cell r="F2067" t="str">
            <v>EUPHORBIUM COMPOSITUM S SOL INH X 20 ML</v>
          </cell>
          <cell r="H2067" t="str">
            <v>HOMEOPáTICOS</v>
          </cell>
          <cell r="I2067" t="str">
            <v>RESPIRATORIO</v>
          </cell>
          <cell r="J2067">
            <v>2</v>
          </cell>
        </row>
        <row r="2068">
          <cell r="B2068">
            <v>830803</v>
          </cell>
          <cell r="C2068">
            <v>2714</v>
          </cell>
          <cell r="D2068">
            <v>7800060416536</v>
          </cell>
          <cell r="F2068" t="str">
            <v>EUROCOR COM REC 10 MG X 35</v>
          </cell>
          <cell r="H2068" t="str">
            <v>MEDICAMENTOS</v>
          </cell>
          <cell r="I2068" t="str">
            <v>CARDIOVASCULAR</v>
          </cell>
          <cell r="J2068">
            <v>0</v>
          </cell>
        </row>
        <row r="2069">
          <cell r="B2069">
            <v>830804</v>
          </cell>
          <cell r="C2069">
            <v>2934</v>
          </cell>
          <cell r="D2069">
            <v>7800060416451</v>
          </cell>
          <cell r="F2069" t="str">
            <v>EUROCOR COM REC 5 MG X 35</v>
          </cell>
          <cell r="H2069" t="str">
            <v>MEDICAMENTOS</v>
          </cell>
          <cell r="I2069" t="str">
            <v>CARDIOVASCULAR</v>
          </cell>
          <cell r="J2069">
            <v>0</v>
          </cell>
        </row>
        <row r="2070">
          <cell r="B2070">
            <v>830805</v>
          </cell>
          <cell r="C2070">
            <v>5366</v>
          </cell>
          <cell r="D2070">
            <v>7800060402744</v>
          </cell>
          <cell r="F2070" t="str">
            <v>EUROGESIC ADULTO COM REC 275 MG X 10</v>
          </cell>
          <cell r="H2070" t="str">
            <v>MEDICAMENTOS</v>
          </cell>
          <cell r="I2070" t="str">
            <v>ANALGESIA</v>
          </cell>
          <cell r="J2070">
            <v>0</v>
          </cell>
        </row>
        <row r="2071">
          <cell r="B2071">
            <v>830806</v>
          </cell>
          <cell r="C2071">
            <v>1735</v>
          </cell>
          <cell r="D2071">
            <v>7800060403987</v>
          </cell>
          <cell r="F2071" t="str">
            <v>EUROGESIC FORTE COM REC 550 MG X 10</v>
          </cell>
          <cell r="H2071" t="str">
            <v>MEDICAMENTOS</v>
          </cell>
          <cell r="I2071" t="str">
            <v>ANALGESIA</v>
          </cell>
          <cell r="J2071">
            <v>2</v>
          </cell>
        </row>
        <row r="2072">
          <cell r="B2072">
            <v>830807</v>
          </cell>
          <cell r="C2072">
            <v>4507</v>
          </cell>
          <cell r="D2072">
            <v>7800060404281</v>
          </cell>
          <cell r="F2072" t="str">
            <v>EUROGESIC INFANTIL SUP 50 MG X 6</v>
          </cell>
          <cell r="H2072" t="str">
            <v>MEDICAMENTOS</v>
          </cell>
          <cell r="I2072" t="str">
            <v>ANALGESIA</v>
          </cell>
          <cell r="J2072">
            <v>1</v>
          </cell>
        </row>
        <row r="2073">
          <cell r="B2073">
            <v>830808</v>
          </cell>
          <cell r="C2073">
            <v>2112</v>
          </cell>
          <cell r="D2073">
            <v>7501298222639</v>
          </cell>
          <cell r="F2073" t="str">
            <v>EUTIROX COM 100 MCG X 100</v>
          </cell>
          <cell r="H2073" t="str">
            <v>MEDICAMENTOS</v>
          </cell>
          <cell r="I2073" t="str">
            <v>TIROIDES</v>
          </cell>
          <cell r="J2073">
            <v>7</v>
          </cell>
        </row>
        <row r="2074">
          <cell r="B2074">
            <v>830809</v>
          </cell>
          <cell r="C2074">
            <v>2111</v>
          </cell>
          <cell r="D2074">
            <v>7501298222622</v>
          </cell>
          <cell r="F2074" t="str">
            <v>EUTIROX COM 100 MCG X 50</v>
          </cell>
          <cell r="H2074" t="str">
            <v>MEDICAMENTOS</v>
          </cell>
          <cell r="I2074" t="str">
            <v>TIROIDES</v>
          </cell>
          <cell r="J2074">
            <v>3</v>
          </cell>
        </row>
        <row r="2075">
          <cell r="B2075">
            <v>830810</v>
          </cell>
          <cell r="C2075">
            <v>2113</v>
          </cell>
          <cell r="D2075">
            <v>7501298222707</v>
          </cell>
          <cell r="F2075" t="str">
            <v>EUTIROX COM 112 MCG X 50</v>
          </cell>
          <cell r="H2075" t="str">
            <v>MEDICAMENTOS</v>
          </cell>
          <cell r="I2075" t="str">
            <v>TIROIDES</v>
          </cell>
          <cell r="J2075">
            <v>1</v>
          </cell>
        </row>
        <row r="2076">
          <cell r="B2076">
            <v>830811</v>
          </cell>
          <cell r="C2076">
            <v>2114</v>
          </cell>
          <cell r="D2076">
            <v>7501298222653</v>
          </cell>
          <cell r="F2076" t="str">
            <v>EUTIROX COM 125 MCG X 50</v>
          </cell>
          <cell r="H2076" t="str">
            <v>MEDICAMENTOS</v>
          </cell>
          <cell r="I2076" t="str">
            <v>TIROIDES</v>
          </cell>
          <cell r="J2076">
            <v>5</v>
          </cell>
        </row>
        <row r="2077">
          <cell r="B2077">
            <v>830812</v>
          </cell>
          <cell r="C2077">
            <v>3080</v>
          </cell>
          <cell r="D2077">
            <v>7501298222721</v>
          </cell>
          <cell r="F2077" t="str">
            <v>EUTIROX COM 137 MCG X 50</v>
          </cell>
          <cell r="H2077" t="str">
            <v>MEDICAMENTOS</v>
          </cell>
          <cell r="I2077" t="str">
            <v>TIROIDES</v>
          </cell>
          <cell r="J2077">
            <v>1</v>
          </cell>
        </row>
        <row r="2078">
          <cell r="B2078">
            <v>830813</v>
          </cell>
          <cell r="C2078">
            <v>2115</v>
          </cell>
          <cell r="D2078">
            <v>7501298222660</v>
          </cell>
          <cell r="F2078" t="str">
            <v>EUTIROX COM 150 MCG X 50</v>
          </cell>
          <cell r="H2078" t="str">
            <v>MEDICAMENTOS</v>
          </cell>
          <cell r="I2078" t="str">
            <v>TIROIDES</v>
          </cell>
          <cell r="J2078">
            <v>2</v>
          </cell>
        </row>
        <row r="2079">
          <cell r="B2079">
            <v>830814</v>
          </cell>
          <cell r="C2079">
            <v>3218</v>
          </cell>
          <cell r="D2079">
            <v>7501298222684</v>
          </cell>
          <cell r="F2079" t="str">
            <v>EUTIROX COM 200 MCG X 50</v>
          </cell>
          <cell r="H2079" t="str">
            <v>MEDICAMENTOS</v>
          </cell>
          <cell r="I2079" t="str">
            <v>TIROIDES</v>
          </cell>
          <cell r="J2079">
            <v>0</v>
          </cell>
        </row>
        <row r="2080">
          <cell r="B2080">
            <v>830815</v>
          </cell>
          <cell r="C2080">
            <v>2107</v>
          </cell>
          <cell r="D2080">
            <v>7501298222592</v>
          </cell>
          <cell r="F2080" t="str">
            <v>EUTIROX COM 25 MCG X 50</v>
          </cell>
          <cell r="H2080" t="str">
            <v>MEDICAMENTOS</v>
          </cell>
          <cell r="I2080" t="str">
            <v>TIROIDES</v>
          </cell>
          <cell r="J2080">
            <v>2</v>
          </cell>
        </row>
        <row r="2081">
          <cell r="B2081">
            <v>830816</v>
          </cell>
          <cell r="C2081">
            <v>2108</v>
          </cell>
          <cell r="D2081">
            <v>7501298222608</v>
          </cell>
          <cell r="F2081" t="str">
            <v>EUTIROX COM 50 MCG X 50</v>
          </cell>
          <cell r="H2081" t="str">
            <v>MEDICAMENTOS</v>
          </cell>
          <cell r="I2081" t="str">
            <v>TIROIDES</v>
          </cell>
          <cell r="J2081">
            <v>0</v>
          </cell>
        </row>
        <row r="2082">
          <cell r="B2082">
            <v>830817</v>
          </cell>
          <cell r="C2082">
            <v>2109</v>
          </cell>
          <cell r="D2082">
            <v>7501298222615</v>
          </cell>
          <cell r="F2082" t="str">
            <v>EUTIROX COM 75 MCG X 50</v>
          </cell>
          <cell r="H2082" t="str">
            <v>MEDICAMENTOS</v>
          </cell>
          <cell r="I2082" t="str">
            <v>TIROIDES</v>
          </cell>
          <cell r="J2082">
            <v>4</v>
          </cell>
        </row>
        <row r="2083">
          <cell r="B2083">
            <v>830818</v>
          </cell>
          <cell r="C2083">
            <v>2110</v>
          </cell>
          <cell r="D2083">
            <v>7501298222691</v>
          </cell>
          <cell r="F2083" t="str">
            <v>EUTIROX COM 88 MCG X 50</v>
          </cell>
          <cell r="H2083" t="str">
            <v>MEDICAMENTOS</v>
          </cell>
          <cell r="I2083" t="str">
            <v>TIROIDES</v>
          </cell>
          <cell r="J2083">
            <v>6</v>
          </cell>
        </row>
        <row r="2084">
          <cell r="B2084">
            <v>830819</v>
          </cell>
          <cell r="C2084">
            <v>5466</v>
          </cell>
          <cell r="D2084">
            <v>5997001372357</v>
          </cell>
          <cell r="F2084" t="str">
            <v>EVRA PARCHE TRANSD X 3</v>
          </cell>
          <cell r="H2084" t="str">
            <v>MEDICAMENTOS</v>
          </cell>
          <cell r="I2084" t="str">
            <v>HORMONALES</v>
          </cell>
          <cell r="J2084">
            <v>1</v>
          </cell>
        </row>
        <row r="2085">
          <cell r="B2085">
            <v>830820</v>
          </cell>
          <cell r="C2085">
            <v>4834</v>
          </cell>
          <cell r="D2085">
            <v>7509552878240</v>
          </cell>
          <cell r="F2085" t="str">
            <v>EXCELLENCE TINT 3U CAST OSC UNIV SIN AMON X 45 GR</v>
          </cell>
          <cell r="H2085" t="str">
            <v>HIGIENE Y CUIDADO PERSONAL</v>
          </cell>
          <cell r="I2085" t="str">
            <v>TINTURAS</v>
          </cell>
          <cell r="J2085">
            <v>0</v>
          </cell>
        </row>
        <row r="2086">
          <cell r="B2086">
            <v>830821</v>
          </cell>
          <cell r="C2086">
            <v>4990</v>
          </cell>
          <cell r="D2086">
            <v>7509552878233</v>
          </cell>
          <cell r="F2086" t="str">
            <v>EXCELLENCE TINT 6U CHOC PURO UNIV SIN AMON X 45 GR</v>
          </cell>
          <cell r="H2086" t="str">
            <v>HIGIENE Y CUIDADO PERSONAL</v>
          </cell>
          <cell r="I2086" t="str">
            <v>TINTURAS</v>
          </cell>
          <cell r="J2086">
            <v>0</v>
          </cell>
        </row>
        <row r="2087">
          <cell r="B2087">
            <v>923494</v>
          </cell>
          <cell r="C2087">
            <v>6735</v>
          </cell>
          <cell r="D2087">
            <v>7501027275301</v>
          </cell>
          <cell r="F2087" t="str">
            <v>EXCELLENCE TINT 7 RUBIO VAINILLA X 45 GR</v>
          </cell>
          <cell r="H2087" t="str">
            <v>HIGIENE Y CUIDADO PERSONAL</v>
          </cell>
          <cell r="I2087" t="str">
            <v>TINTURAS</v>
          </cell>
          <cell r="J2087">
            <v>1</v>
          </cell>
        </row>
        <row r="2088">
          <cell r="B2088">
            <v>1058395</v>
          </cell>
          <cell r="C2088">
            <v>6910</v>
          </cell>
          <cell r="D2088">
            <v>7804656601245</v>
          </cell>
          <cell r="F2088" t="str">
            <v>EXELMYO PLUS CAP X 60</v>
          </cell>
          <cell r="H2088" t="str">
            <v>SUPLEMENTOS</v>
          </cell>
          <cell r="I2088" t="str">
            <v>VITAMINAS Y MINERALES</v>
          </cell>
          <cell r="J2088">
            <v>1</v>
          </cell>
        </row>
        <row r="2089">
          <cell r="B2089">
            <v>830822</v>
          </cell>
          <cell r="C2089">
            <v>3701</v>
          </cell>
          <cell r="D2089">
            <v>7804656600583</v>
          </cell>
          <cell r="F2089" t="str">
            <v>EXELMYO POL SUS ORA X 30</v>
          </cell>
          <cell r="H2089" t="str">
            <v>SUPLEMENTOS</v>
          </cell>
          <cell r="I2089" t="str">
            <v>VITAMINAS Y MINERALES</v>
          </cell>
          <cell r="J2089">
            <v>0</v>
          </cell>
        </row>
        <row r="2090">
          <cell r="B2090">
            <v>830823</v>
          </cell>
          <cell r="C2090">
            <v>6223</v>
          </cell>
          <cell r="D2090">
            <v>7804656600316</v>
          </cell>
          <cell r="F2090" t="str">
            <v>EXELRING ANI VAG X 1</v>
          </cell>
          <cell r="H2090" t="str">
            <v>MEDICAMENTOS</v>
          </cell>
          <cell r="I2090" t="str">
            <v>HORMONALES</v>
          </cell>
          <cell r="J2090">
            <v>2</v>
          </cell>
        </row>
        <row r="2091">
          <cell r="B2091">
            <v>830824</v>
          </cell>
          <cell r="C2091">
            <v>4227</v>
          </cell>
          <cell r="D2091">
            <v>7804650881612</v>
          </cell>
          <cell r="F2091" t="str">
            <v>EZETIMIBA/SIMVASTATINA COM 10/20 MG X 28 ASCEND</v>
          </cell>
          <cell r="H2091" t="str">
            <v>MEDICAMENTOS</v>
          </cell>
          <cell r="I2091" t="str">
            <v>CARDIOVASCULAR</v>
          </cell>
          <cell r="J2091">
            <v>0</v>
          </cell>
        </row>
        <row r="2092">
          <cell r="B2092">
            <v>830825</v>
          </cell>
          <cell r="C2092">
            <v>4481</v>
          </cell>
          <cell r="D2092">
            <v>8903726249017</v>
          </cell>
          <cell r="F2092" t="str">
            <v>EZTIM COM 10 MG X 28</v>
          </cell>
          <cell r="H2092" t="str">
            <v>MEDICAMENTOS</v>
          </cell>
          <cell r="I2092" t="str">
            <v>CARDIOVASCULAR</v>
          </cell>
          <cell r="J2092">
            <v>0</v>
          </cell>
        </row>
        <row r="2093">
          <cell r="B2093">
            <v>830826</v>
          </cell>
          <cell r="C2093">
            <v>1736</v>
          </cell>
          <cell r="D2093">
            <v>7800063330341</v>
          </cell>
          <cell r="F2093" t="str">
            <v>FACIMIN SOL NAS SP 0,5MG/ML X 10 ML</v>
          </cell>
          <cell r="H2093" t="str">
            <v>MEDICAMENTOS</v>
          </cell>
          <cell r="I2093" t="str">
            <v>RESPIRATORIO</v>
          </cell>
          <cell r="J2093">
            <v>5</v>
          </cell>
        </row>
        <row r="2094">
          <cell r="B2094">
            <v>830827</v>
          </cell>
          <cell r="C2094">
            <v>4485</v>
          </cell>
          <cell r="D2094">
            <v>7861073970996</v>
          </cell>
          <cell r="F2094" t="str">
            <v>FAMIDAL CRE VAG X 60 GR</v>
          </cell>
          <cell r="H2094" t="str">
            <v>MEDICAMENTOS</v>
          </cell>
          <cell r="I2094" t="str">
            <v>ANTIINFECCIOSOS</v>
          </cell>
          <cell r="J2094">
            <v>0</v>
          </cell>
        </row>
        <row r="2095">
          <cell r="B2095">
            <v>830828</v>
          </cell>
          <cell r="C2095">
            <v>5483</v>
          </cell>
          <cell r="D2095">
            <v>7804945017870</v>
          </cell>
          <cell r="F2095" t="str">
            <v>FAMILAND ACE BRON FPS 15 X 210 ML</v>
          </cell>
          <cell r="H2095" t="str">
            <v>DERMOCOSMéTICA</v>
          </cell>
          <cell r="I2095" t="str">
            <v>BRONCEADORES</v>
          </cell>
          <cell r="J2095">
            <v>2</v>
          </cell>
        </row>
        <row r="2096">
          <cell r="B2096">
            <v>830829</v>
          </cell>
          <cell r="C2096">
            <v>3000</v>
          </cell>
          <cell r="D2096">
            <v>7804945063563</v>
          </cell>
          <cell r="F2096" t="str">
            <v>FAMILAND ACOND MANZ PAP X 750 ML</v>
          </cell>
          <cell r="H2096" t="str">
            <v>HIGIENE Y CUIDADO PERSONAL</v>
          </cell>
          <cell r="I2096" t="str">
            <v>SHAMPOO Y ACONDICIONADOR</v>
          </cell>
          <cell r="J2096">
            <v>0</v>
          </cell>
        </row>
        <row r="2097">
          <cell r="B2097">
            <v>830830</v>
          </cell>
          <cell r="C2097">
            <v>3001</v>
          </cell>
          <cell r="D2097">
            <v>7804945006102</v>
          </cell>
          <cell r="F2097" t="str">
            <v>FAMILAND ACOND MANZANILLA X 410 ML</v>
          </cell>
          <cell r="H2097" t="str">
            <v>HIGIENE Y CUIDADO PERSONAL</v>
          </cell>
          <cell r="I2097" t="str">
            <v>SHAMPOO Y ACONDICIONADOR</v>
          </cell>
          <cell r="J2097">
            <v>0</v>
          </cell>
        </row>
        <row r="2098">
          <cell r="B2098">
            <v>830831</v>
          </cell>
          <cell r="C2098">
            <v>5683</v>
          </cell>
          <cell r="D2098">
            <v>7804945063365</v>
          </cell>
          <cell r="F2098" t="str">
            <v>FAMILAND ACOND MORINGA X 750 ML</v>
          </cell>
          <cell r="H2098" t="str">
            <v>HIGIENE Y CUIDADO PERSONAL</v>
          </cell>
          <cell r="I2098" t="str">
            <v>SHAMPOO Y ACONDICIONADOR</v>
          </cell>
          <cell r="J2098">
            <v>0</v>
          </cell>
        </row>
        <row r="2099">
          <cell r="B2099">
            <v>830832</v>
          </cell>
          <cell r="C2099">
            <v>3424</v>
          </cell>
          <cell r="D2099">
            <v>7804945061767</v>
          </cell>
          <cell r="F2099" t="str">
            <v>FAMILAND JAB GEL DISP AGUA COCO X 500 ML</v>
          </cell>
          <cell r="H2099" t="str">
            <v>HIGIENE Y CUIDADO PERSONAL</v>
          </cell>
          <cell r="I2099" t="str">
            <v>JABONES</v>
          </cell>
          <cell r="J2099">
            <v>0</v>
          </cell>
        </row>
        <row r="2100">
          <cell r="B2100">
            <v>830833</v>
          </cell>
          <cell r="C2100">
            <v>2546</v>
          </cell>
          <cell r="D2100">
            <v>7804945061774</v>
          </cell>
          <cell r="F2100" t="str">
            <v>FAMILAND JAB GEL DISP AVENA KARITE X 500 ML</v>
          </cell>
          <cell r="H2100" t="str">
            <v>HIGIENE Y CUIDADO PERSONAL</v>
          </cell>
          <cell r="I2100" t="str">
            <v>JABONES</v>
          </cell>
          <cell r="J2100">
            <v>1</v>
          </cell>
        </row>
        <row r="2101">
          <cell r="B2101">
            <v>830834</v>
          </cell>
          <cell r="C2101">
            <v>3425</v>
          </cell>
          <cell r="D2101">
            <v>7804945061743</v>
          </cell>
          <cell r="F2101" t="str">
            <v>FAMILAND JAB GEL DISP JALEA REAL X 500 ML</v>
          </cell>
          <cell r="H2101" t="str">
            <v>HIGIENE Y CUIDADO PERSONAL</v>
          </cell>
          <cell r="I2101" t="str">
            <v>JABONES</v>
          </cell>
          <cell r="J2101">
            <v>0</v>
          </cell>
        </row>
        <row r="2102">
          <cell r="B2102">
            <v>830835</v>
          </cell>
          <cell r="C2102">
            <v>2551</v>
          </cell>
          <cell r="D2102">
            <v>7804945061750</v>
          </cell>
          <cell r="F2102" t="str">
            <v>FAMILAND JAB GEL DISP MAQUI ARAND X 500 ML</v>
          </cell>
          <cell r="H2102" t="str">
            <v>HIGIENE Y CUIDADO PERSONAL</v>
          </cell>
          <cell r="I2102" t="str">
            <v>JABONES</v>
          </cell>
          <cell r="J2102">
            <v>3</v>
          </cell>
        </row>
        <row r="2103">
          <cell r="B2103">
            <v>830836</v>
          </cell>
          <cell r="C2103">
            <v>1098</v>
          </cell>
          <cell r="D2103">
            <v>7804945069619</v>
          </cell>
          <cell r="F2103" t="str">
            <v>FAMILAND PACK MANZANILLA SHA/ACOND X 410 ML X 2</v>
          </cell>
          <cell r="H2103" t="str">
            <v>HIGIENE Y CUIDADO PERSONAL</v>
          </cell>
          <cell r="I2103" t="str">
            <v>SHAMPOO Y ACONDICIONADOR</v>
          </cell>
          <cell r="J2103">
            <v>0</v>
          </cell>
        </row>
        <row r="2104">
          <cell r="B2104">
            <v>830837</v>
          </cell>
          <cell r="C2104">
            <v>4862</v>
          </cell>
          <cell r="D2104">
            <v>7804945065093</v>
          </cell>
          <cell r="F2104" t="str">
            <v>FAMILAND PROT SOL SP MONOI FPS 50 X 50 ML</v>
          </cell>
          <cell r="H2104" t="str">
            <v>DERMOCOSMéTICA</v>
          </cell>
          <cell r="I2104" t="str">
            <v>PROTECTORES SOLARES</v>
          </cell>
          <cell r="J2104">
            <v>0</v>
          </cell>
        </row>
        <row r="2105">
          <cell r="B2105">
            <v>830838</v>
          </cell>
          <cell r="C2105">
            <v>2366</v>
          </cell>
          <cell r="D2105">
            <v>7804945062269</v>
          </cell>
          <cell r="F2105" t="str">
            <v>FAMILAND SHA GRANADA UVA SIN SAL X 410 ML</v>
          </cell>
          <cell r="H2105" t="str">
            <v>HIGIENE Y CUIDADO PERSONAL</v>
          </cell>
          <cell r="I2105" t="str">
            <v>SHAMPOO Y ACONDICIONADOR</v>
          </cell>
          <cell r="J2105">
            <v>0</v>
          </cell>
        </row>
        <row r="2106">
          <cell r="B2106">
            <v>856955</v>
          </cell>
          <cell r="C2106">
            <v>6645</v>
          </cell>
          <cell r="D2106">
            <v>7804945062924</v>
          </cell>
          <cell r="F2106" t="str">
            <v>FAMILAND SHA MANZANILLA BOLSA X 750 ML</v>
          </cell>
          <cell r="H2106" t="str">
            <v>HIGIENE Y CUIDADO PERSONAL</v>
          </cell>
          <cell r="I2106" t="str">
            <v>SHAMPOO Y ACONDICIONADOR</v>
          </cell>
          <cell r="J2106">
            <v>1</v>
          </cell>
        </row>
        <row r="2107">
          <cell r="B2107">
            <v>830839</v>
          </cell>
          <cell r="C2107">
            <v>2367</v>
          </cell>
          <cell r="D2107">
            <v>7804945062504</v>
          </cell>
          <cell r="F2107" t="str">
            <v>FAMILAND SHA MANZANILLA X 750 ML</v>
          </cell>
          <cell r="H2107" t="str">
            <v>HIGIENE Y CUIDADO PERSONAL</v>
          </cell>
          <cell r="I2107" t="str">
            <v>SHAMPOO Y ACONDICIONADOR</v>
          </cell>
          <cell r="J2107">
            <v>2</v>
          </cell>
        </row>
        <row r="2108">
          <cell r="B2108">
            <v>830840</v>
          </cell>
          <cell r="C2108">
            <v>2506</v>
          </cell>
          <cell r="D2108">
            <v>7804945062320</v>
          </cell>
          <cell r="F2108" t="str">
            <v>FAMILAND SHA MORINGA GRASO SIN SAL X 750 ML</v>
          </cell>
          <cell r="H2108" t="str">
            <v>HIGIENE Y CUIDADO PERSONAL</v>
          </cell>
          <cell r="I2108" t="str">
            <v>SHAMPOO Y ACONDICIONADOR</v>
          </cell>
          <cell r="J2108">
            <v>0</v>
          </cell>
        </row>
        <row r="2109">
          <cell r="B2109">
            <v>830841</v>
          </cell>
          <cell r="C2109">
            <v>3002</v>
          </cell>
          <cell r="D2109">
            <v>7804945062368</v>
          </cell>
          <cell r="F2109" t="str">
            <v>FAMILAND SHA PALTA OLIVA X 750 ML</v>
          </cell>
          <cell r="H2109" t="str">
            <v>HIGIENE Y CUIDADO PERSONAL</v>
          </cell>
          <cell r="I2109" t="str">
            <v>SHAMPOO Y ACONDICIONADOR</v>
          </cell>
          <cell r="J2109">
            <v>0</v>
          </cell>
        </row>
        <row r="2110">
          <cell r="B2110">
            <v>830842</v>
          </cell>
          <cell r="C2110">
            <v>3367</v>
          </cell>
          <cell r="D2110">
            <v>7805633013419</v>
          </cell>
          <cell r="F2110" t="str">
            <v>FAMILY SET ALG HID X 250 GR</v>
          </cell>
          <cell r="H2110" t="str">
            <v>DISPOSITIVOS MéDICOS</v>
          </cell>
          <cell r="I2110" t="str">
            <v>ALGODóN, APóSITOS Y GASAS</v>
          </cell>
          <cell r="J2110">
            <v>5</v>
          </cell>
        </row>
        <row r="2111">
          <cell r="B2111">
            <v>830843</v>
          </cell>
          <cell r="C2111">
            <v>3045</v>
          </cell>
          <cell r="D2111">
            <v>7805633013426</v>
          </cell>
          <cell r="F2111" t="str">
            <v>FAMILY SET ALG HIDROF PRENS X 100 GR</v>
          </cell>
          <cell r="H2111" t="str">
            <v>DISPOSITIVOS MéDICOS</v>
          </cell>
          <cell r="I2111" t="str">
            <v>ALGODóN, APóSITOS Y GASAS</v>
          </cell>
          <cell r="J2111">
            <v>1</v>
          </cell>
        </row>
        <row r="2112">
          <cell r="B2112">
            <v>830844</v>
          </cell>
          <cell r="C2112">
            <v>4941</v>
          </cell>
          <cell r="D2112">
            <v>7805633020424</v>
          </cell>
          <cell r="F2112" t="str">
            <v>FAMILY SET APO TRANS/PAD 6X10CM X 3</v>
          </cell>
          <cell r="H2112" t="str">
            <v>DISPOSITIVOS MéDICOS</v>
          </cell>
          <cell r="I2112" t="str">
            <v>ALGODóN, APóSITOS Y GASAS</v>
          </cell>
          <cell r="J2112">
            <v>0</v>
          </cell>
        </row>
        <row r="2113">
          <cell r="B2113">
            <v>830845</v>
          </cell>
          <cell r="C2113">
            <v>2379</v>
          </cell>
          <cell r="D2113">
            <v>7805633002826</v>
          </cell>
          <cell r="F2113" t="str">
            <v>FAMILY SET APOSITOS MULTIUSOS XG X 20</v>
          </cell>
          <cell r="H2113" t="str">
            <v>HIGIENE Y CUIDADO PERSONAL</v>
          </cell>
          <cell r="I2113" t="str">
            <v>PAñALES Y SABANILLAS</v>
          </cell>
          <cell r="J2113">
            <v>0</v>
          </cell>
        </row>
        <row r="2114">
          <cell r="B2114">
            <v>830846</v>
          </cell>
          <cell r="C2114">
            <v>2472</v>
          </cell>
          <cell r="D2114">
            <v>7805633013372</v>
          </cell>
          <cell r="F2114" t="str">
            <v>FAMILY SET BOTIQUIN X 25</v>
          </cell>
          <cell r="H2114" t="str">
            <v>DISPOSITIVOS MéDICOS</v>
          </cell>
          <cell r="I2114" t="str">
            <v>OTROS DM</v>
          </cell>
          <cell r="J2114">
            <v>1</v>
          </cell>
        </row>
        <row r="2115">
          <cell r="B2115">
            <v>830847</v>
          </cell>
          <cell r="C2115">
            <v>5703</v>
          </cell>
          <cell r="D2115">
            <v>7805633010371</v>
          </cell>
          <cell r="F2115" t="str">
            <v>FAMILY SET CAJA PAÑUELOS 90 UD X 3</v>
          </cell>
          <cell r="H2115" t="str">
            <v>HIGIENE Y CUIDADO PERSONAL</v>
          </cell>
          <cell r="I2115" t="str">
            <v>PAñUELOS</v>
          </cell>
          <cell r="J2115">
            <v>2</v>
          </cell>
        </row>
        <row r="2116">
          <cell r="B2116">
            <v>830848</v>
          </cell>
          <cell r="C2116">
            <v>3283</v>
          </cell>
          <cell r="D2116">
            <v>7805633014522</v>
          </cell>
          <cell r="F2116" t="str">
            <v>FAMILY SET CEP JUNIOR SUJETADOR</v>
          </cell>
          <cell r="H2116" t="str">
            <v>HIGIENE Y CUIDADO PERSONAL</v>
          </cell>
          <cell r="I2116" t="str">
            <v>CEPILLOS DENTALES</v>
          </cell>
          <cell r="J2116">
            <v>0</v>
          </cell>
        </row>
        <row r="2117">
          <cell r="B2117">
            <v>1090130</v>
          </cell>
          <cell r="C2117">
            <v>6925</v>
          </cell>
          <cell r="D2117">
            <v>7805633008071</v>
          </cell>
          <cell r="F2117" t="str">
            <v>FAMILY SET CIN ADH MICROP BEIGE 2,5CM/9M X 1</v>
          </cell>
          <cell r="H2117" t="str">
            <v>DISPOSITIVOS MéDICOS</v>
          </cell>
          <cell r="I2117" t="str">
            <v>CINTAS ADHESIVAS</v>
          </cell>
          <cell r="J2117">
            <v>0</v>
          </cell>
        </row>
        <row r="2118">
          <cell r="B2118">
            <v>830849</v>
          </cell>
          <cell r="C2118">
            <v>5878</v>
          </cell>
          <cell r="D2118">
            <v>7805633004202</v>
          </cell>
          <cell r="F2118" t="str">
            <v>FAMILY SET CIN ADH PLASTICA 2,5CM/9,1M X 1</v>
          </cell>
          <cell r="H2118" t="str">
            <v>DISPOSITIVOS MéDICOS</v>
          </cell>
          <cell r="I2118" t="str">
            <v>CINTAS ADHESIVAS</v>
          </cell>
          <cell r="J2118">
            <v>0</v>
          </cell>
        </row>
        <row r="2119">
          <cell r="B2119">
            <v>830850</v>
          </cell>
          <cell r="C2119">
            <v>3310</v>
          </cell>
          <cell r="D2119">
            <v>7805633018957</v>
          </cell>
          <cell r="F2119" t="str">
            <v>FAMILY SET COTONITOS ALG X 400</v>
          </cell>
          <cell r="H2119" t="str">
            <v>HIGIENE Y CUIDADO PERSONAL</v>
          </cell>
          <cell r="I2119" t="str">
            <v>COTONITOS</v>
          </cell>
          <cell r="J2119">
            <v>0</v>
          </cell>
        </row>
        <row r="2120">
          <cell r="B2120">
            <v>830851</v>
          </cell>
          <cell r="C2120">
            <v>5689</v>
          </cell>
          <cell r="D2120">
            <v>7805633016397</v>
          </cell>
          <cell r="F2120" t="str">
            <v>FAMILY SET LIMPIADOR HERIDAS X 200 ML</v>
          </cell>
          <cell r="H2120" t="str">
            <v>DISPOSITIVOS MéDICOS</v>
          </cell>
          <cell r="I2120" t="str">
            <v>OTROS DM</v>
          </cell>
          <cell r="J2120">
            <v>1</v>
          </cell>
        </row>
        <row r="2121">
          <cell r="B2121">
            <v>830852</v>
          </cell>
          <cell r="C2121">
            <v>5242</v>
          </cell>
          <cell r="D2121">
            <v>7805633022510</v>
          </cell>
          <cell r="F2121" t="str">
            <v>FAMILY SET PAÑ PREM FUERTE G X 22</v>
          </cell>
          <cell r="H2121" t="str">
            <v>HIGIENE Y CUIDADO PERSONAL</v>
          </cell>
          <cell r="I2121" t="str">
            <v>PAñALES Y SABANILLAS</v>
          </cell>
          <cell r="J2121">
            <v>3</v>
          </cell>
        </row>
        <row r="2122">
          <cell r="B2122">
            <v>830853</v>
          </cell>
          <cell r="C2122">
            <v>5920</v>
          </cell>
          <cell r="D2122">
            <v>7805633026341</v>
          </cell>
          <cell r="F2122" t="str">
            <v>FAMILY SET PAÑUELOS DESECH 10 UD X 4</v>
          </cell>
          <cell r="H2122" t="str">
            <v>HIGIENE Y CUIDADO PERSONAL</v>
          </cell>
          <cell r="I2122" t="str">
            <v>PAñUELOS</v>
          </cell>
          <cell r="J2122">
            <v>0</v>
          </cell>
        </row>
        <row r="2123">
          <cell r="B2123">
            <v>830854</v>
          </cell>
          <cell r="C2123">
            <v>2466</v>
          </cell>
          <cell r="D2123">
            <v>7805633024200</v>
          </cell>
          <cell r="F2123" t="str">
            <v>FAMILY SET PARCHE OCULAR ADL 5,8 X 8,3 CM  X 5 UD</v>
          </cell>
          <cell r="H2123" t="str">
            <v>DISPOSITIVOS MéDICOS</v>
          </cell>
          <cell r="I2123" t="str">
            <v>OTROS DM</v>
          </cell>
          <cell r="J2123">
            <v>0</v>
          </cell>
        </row>
        <row r="2124">
          <cell r="B2124">
            <v>830855</v>
          </cell>
          <cell r="C2124">
            <v>6487</v>
          </cell>
          <cell r="D2124">
            <v>7805633020486</v>
          </cell>
          <cell r="F2124" t="str">
            <v>FAMILY SET PARCHE TALON X 5</v>
          </cell>
          <cell r="H2124" t="str">
            <v>DISPOSITIVOS MéDICOS</v>
          </cell>
          <cell r="I2124" t="str">
            <v>PARCHES CURITAS</v>
          </cell>
          <cell r="J2124">
            <v>4</v>
          </cell>
        </row>
        <row r="2125">
          <cell r="B2125">
            <v>1119984</v>
          </cell>
          <cell r="C2125">
            <v>6946</v>
          </cell>
          <cell r="D2125">
            <v>7805633012740</v>
          </cell>
          <cell r="F2125" t="str">
            <v>FAMILY SET PARCHES CLASICOS COLORES NEON X 30</v>
          </cell>
          <cell r="H2125" t="str">
            <v>DISPOSITIVOS MéDICOS</v>
          </cell>
          <cell r="I2125" t="str">
            <v>PARCHES CURITAS</v>
          </cell>
          <cell r="J2125">
            <v>1</v>
          </cell>
        </row>
        <row r="2126">
          <cell r="B2126">
            <v>830856</v>
          </cell>
          <cell r="C2126">
            <v>6038</v>
          </cell>
          <cell r="D2126">
            <v>7805633001997</v>
          </cell>
          <cell r="F2126" t="str">
            <v>FAMILY SET PARCHES CLASICOS X 100</v>
          </cell>
          <cell r="H2126" t="str">
            <v>DISPOSITIVOS MéDICOS</v>
          </cell>
          <cell r="I2126" t="str">
            <v>PARCHES CURITAS</v>
          </cell>
          <cell r="J2126">
            <v>0</v>
          </cell>
        </row>
        <row r="2127">
          <cell r="B2127">
            <v>830857</v>
          </cell>
          <cell r="C2127">
            <v>4634</v>
          </cell>
          <cell r="D2127">
            <v>7805633002000</v>
          </cell>
          <cell r="F2127" t="str">
            <v>FAMILY SET PARCHES CLASICOS X 20</v>
          </cell>
          <cell r="H2127" t="str">
            <v>DISPOSITIVOS MéDICOS</v>
          </cell>
          <cell r="I2127" t="str">
            <v>PARCHES CURITAS</v>
          </cell>
          <cell r="J2127">
            <v>1</v>
          </cell>
        </row>
        <row r="2128">
          <cell r="B2128">
            <v>830858</v>
          </cell>
          <cell r="C2128">
            <v>4568</v>
          </cell>
          <cell r="D2128">
            <v>7805633020448</v>
          </cell>
          <cell r="F2128" t="str">
            <v>FAMILY SET PARCHES DIS ANIM SURT X 30</v>
          </cell>
          <cell r="H2128" t="str">
            <v>DISPOSITIVOS MéDICOS</v>
          </cell>
          <cell r="I2128" t="str">
            <v>PARCHES CURITAS</v>
          </cell>
          <cell r="J2128">
            <v>0</v>
          </cell>
        </row>
        <row r="2129">
          <cell r="B2129">
            <v>830859</v>
          </cell>
          <cell r="C2129">
            <v>4567</v>
          </cell>
          <cell r="D2129">
            <v>7805633012849</v>
          </cell>
          <cell r="F2129" t="str">
            <v>FAMILY SET PARCHES NIÑOS DIS AIRE SURT X 30</v>
          </cell>
          <cell r="H2129" t="str">
            <v>DISPOSITIVOS MéDICOS</v>
          </cell>
          <cell r="I2129" t="str">
            <v>PARCHES CURITAS</v>
          </cell>
          <cell r="J2129">
            <v>0</v>
          </cell>
        </row>
        <row r="2130">
          <cell r="B2130">
            <v>830860</v>
          </cell>
          <cell r="C2130">
            <v>3509</v>
          </cell>
          <cell r="D2130">
            <v>7805633012733</v>
          </cell>
          <cell r="F2130" t="str">
            <v>FAMILY SET PARCHES NIÑOS DIS DINO SURT X 30</v>
          </cell>
          <cell r="H2130" t="str">
            <v>DISPOSITIVOS MéDICOS</v>
          </cell>
          <cell r="I2130" t="str">
            <v>PARCHES CURITAS</v>
          </cell>
          <cell r="J2130">
            <v>2</v>
          </cell>
        </row>
        <row r="2131">
          <cell r="B2131">
            <v>830861</v>
          </cell>
          <cell r="C2131">
            <v>3103</v>
          </cell>
          <cell r="D2131">
            <v>7805633002086</v>
          </cell>
          <cell r="F2131" t="str">
            <v>FAMILY SET PARCHES SURTIDOS X 30</v>
          </cell>
          <cell r="H2131" t="str">
            <v>DISPOSITIVOS MéDICOS</v>
          </cell>
          <cell r="I2131" t="str">
            <v>PARCHES CURITAS</v>
          </cell>
          <cell r="J2131">
            <v>3</v>
          </cell>
        </row>
        <row r="2132">
          <cell r="B2132">
            <v>830862</v>
          </cell>
          <cell r="C2132">
            <v>5749</v>
          </cell>
          <cell r="D2132">
            <v>7805633012139</v>
          </cell>
          <cell r="F2132" t="str">
            <v>FAMILY SET SABANILLA X 8</v>
          </cell>
          <cell r="H2132" t="str">
            <v>HIGIENE Y CUIDADO PERSONAL</v>
          </cell>
          <cell r="I2132" t="str">
            <v>PAñALES Y SABANILLAS</v>
          </cell>
          <cell r="J2132">
            <v>0</v>
          </cell>
        </row>
        <row r="2133">
          <cell r="B2133">
            <v>830863</v>
          </cell>
          <cell r="C2133">
            <v>2629</v>
          </cell>
          <cell r="D2133">
            <v>7805633008118</v>
          </cell>
          <cell r="F2133" t="str">
            <v>FAMILY SET SUTURA ADH 10X3,2 CM X 9</v>
          </cell>
          <cell r="H2133" t="str">
            <v>DISPOSITIVOS MéDICOS</v>
          </cell>
          <cell r="I2133" t="str">
            <v>PARCHES CURITAS</v>
          </cell>
          <cell r="J2133">
            <v>0</v>
          </cell>
        </row>
        <row r="2134">
          <cell r="B2134">
            <v>830864</v>
          </cell>
          <cell r="C2134">
            <v>6127</v>
          </cell>
          <cell r="D2134">
            <v>7805633020530</v>
          </cell>
          <cell r="F2134" t="str">
            <v>FAMILY SET TOA HUM ADULTO XG X 60</v>
          </cell>
          <cell r="H2134" t="str">
            <v>HIGIENE Y CUIDADO PERSONAL</v>
          </cell>
          <cell r="I2134" t="str">
            <v>TOALLAS HúMEDAS</v>
          </cell>
          <cell r="J2134">
            <v>2</v>
          </cell>
        </row>
        <row r="2135">
          <cell r="B2135">
            <v>830865</v>
          </cell>
          <cell r="C2135">
            <v>1109</v>
          </cell>
          <cell r="D2135">
            <v>7800007119322</v>
          </cell>
          <cell r="F2135" t="str">
            <v>FAMOTIDINA COM REC 20 MG X 20 LAB CHILE</v>
          </cell>
          <cell r="H2135" t="str">
            <v>MEDICAMENTOS</v>
          </cell>
          <cell r="I2135" t="str">
            <v>GASTROINTESTINAL</v>
          </cell>
          <cell r="J2135">
            <v>9</v>
          </cell>
        </row>
        <row r="2136">
          <cell r="B2136">
            <v>830866</v>
          </cell>
          <cell r="C2136">
            <v>1110</v>
          </cell>
          <cell r="D2136">
            <v>7800007119407</v>
          </cell>
          <cell r="F2136" t="str">
            <v>FAMOTIDINA COM REC 40 MG X 10 LAB CHILE</v>
          </cell>
          <cell r="H2136" t="str">
            <v>MEDICAMENTOS</v>
          </cell>
          <cell r="I2136" t="str">
            <v>GASTROINTESTINAL</v>
          </cell>
          <cell r="J2136">
            <v>7</v>
          </cell>
        </row>
        <row r="2137">
          <cell r="B2137">
            <v>830867</v>
          </cell>
          <cell r="C2137">
            <v>5822</v>
          </cell>
          <cell r="D2137">
            <v>7730979096201</v>
          </cell>
          <cell r="F2137" t="str">
            <v>FAPRIS COM LP 100 MG X 30</v>
          </cell>
          <cell r="H2137" t="str">
            <v>MEDICAMENTOS</v>
          </cell>
          <cell r="I2137" t="str">
            <v>SISTEMA NERVIOSO</v>
          </cell>
          <cell r="J2137">
            <v>1</v>
          </cell>
        </row>
        <row r="2138">
          <cell r="B2138">
            <v>830868</v>
          </cell>
          <cell r="C2138">
            <v>4843</v>
          </cell>
          <cell r="D2138">
            <v>7730979096218</v>
          </cell>
          <cell r="F2138" t="str">
            <v>FAPRIS COM LP 50 MG X 30</v>
          </cell>
          <cell r="H2138" t="str">
            <v>MEDICAMENTOS</v>
          </cell>
          <cell r="I2138" t="str">
            <v>SISTEMA NERVIOSO</v>
          </cell>
          <cell r="J2138">
            <v>0</v>
          </cell>
        </row>
        <row r="2139">
          <cell r="B2139">
            <v>830869</v>
          </cell>
          <cell r="C2139">
            <v>1737</v>
          </cell>
          <cell r="D2139">
            <v>7804918400340</v>
          </cell>
          <cell r="F2139" t="str">
            <v>FASARAX COM 20 MG X 20</v>
          </cell>
          <cell r="H2139" t="str">
            <v>MEDICAMENTOS</v>
          </cell>
          <cell r="I2139" t="str">
            <v>ALERGIAS</v>
          </cell>
          <cell r="J2139">
            <v>3</v>
          </cell>
        </row>
        <row r="2140">
          <cell r="B2140">
            <v>830870</v>
          </cell>
          <cell r="C2140">
            <v>1738</v>
          </cell>
          <cell r="D2140">
            <v>7804918400357</v>
          </cell>
          <cell r="F2140" t="str">
            <v>FASARAX JAR 10 MG/5ML X 120 ML</v>
          </cell>
          <cell r="H2140" t="str">
            <v>MEDICAMENTOS</v>
          </cell>
          <cell r="I2140" t="str">
            <v>ALERGIAS</v>
          </cell>
          <cell r="J2140">
            <v>3</v>
          </cell>
        </row>
        <row r="2141">
          <cell r="B2141">
            <v>830871</v>
          </cell>
          <cell r="C2141">
            <v>4395</v>
          </cell>
          <cell r="D2141">
            <v>7730766000091</v>
          </cell>
          <cell r="F2141" t="str">
            <v>FEMALVI COM REC 2,5/1,5 MG X 28</v>
          </cell>
          <cell r="H2141" t="str">
            <v>MEDICAMENTOS</v>
          </cell>
          <cell r="I2141" t="str">
            <v>HORMONALES</v>
          </cell>
          <cell r="J2141">
            <v>0</v>
          </cell>
        </row>
        <row r="2142">
          <cell r="B2142">
            <v>830872</v>
          </cell>
          <cell r="C2142">
            <v>3032</v>
          </cell>
          <cell r="D2142">
            <v>7800026005989</v>
          </cell>
          <cell r="F2142" t="str">
            <v>FEMELLE 20 COM REC X 28</v>
          </cell>
          <cell r="H2142" t="str">
            <v>MEDICAMENTOS</v>
          </cell>
          <cell r="I2142" t="str">
            <v>HORMONALES</v>
          </cell>
          <cell r="J2142">
            <v>37</v>
          </cell>
        </row>
        <row r="2143">
          <cell r="B2143">
            <v>830873</v>
          </cell>
          <cell r="C2143">
            <v>1739</v>
          </cell>
          <cell r="D2143">
            <v>7800026050019</v>
          </cell>
          <cell r="F2143" t="str">
            <v>FEMELLE COM X 28</v>
          </cell>
          <cell r="H2143" t="str">
            <v>MEDICAMENTOS</v>
          </cell>
          <cell r="I2143" t="str">
            <v>HORMONALES</v>
          </cell>
          <cell r="J2143">
            <v>36</v>
          </cell>
        </row>
        <row r="2144">
          <cell r="B2144">
            <v>830874</v>
          </cell>
          <cell r="C2144">
            <v>3343</v>
          </cell>
          <cell r="D2144">
            <v>7800007804013</v>
          </cell>
          <cell r="F2144" t="str">
            <v>FEMINOL 20 CD COM REC X 28</v>
          </cell>
          <cell r="H2144" t="str">
            <v>MEDICAMENTOS</v>
          </cell>
          <cell r="I2144" t="str">
            <v>HORMONALES</v>
          </cell>
          <cell r="J2144">
            <v>0</v>
          </cell>
        </row>
        <row r="2145">
          <cell r="B2145">
            <v>830875</v>
          </cell>
          <cell r="C2145">
            <v>4067</v>
          </cell>
          <cell r="D2145">
            <v>7800007804914</v>
          </cell>
          <cell r="F2145" t="str">
            <v>FEMINOL 20 COM REC X 21</v>
          </cell>
          <cell r="H2145" t="str">
            <v>MEDICAMENTOS</v>
          </cell>
          <cell r="I2145" t="str">
            <v>HORMONALES</v>
          </cell>
          <cell r="J2145">
            <v>3</v>
          </cell>
        </row>
        <row r="2146">
          <cell r="B2146">
            <v>830876</v>
          </cell>
          <cell r="C2146">
            <v>5337</v>
          </cell>
          <cell r="D2146">
            <v>7800007804884</v>
          </cell>
          <cell r="F2146" t="str">
            <v>FEMINOL COM REC X 21</v>
          </cell>
          <cell r="H2146" t="str">
            <v>MEDICAMENTOS</v>
          </cell>
          <cell r="I2146" t="str">
            <v>HORMONALES</v>
          </cell>
          <cell r="J2146">
            <v>2</v>
          </cell>
        </row>
        <row r="2147">
          <cell r="B2147">
            <v>830877</v>
          </cell>
          <cell r="C2147">
            <v>1740</v>
          </cell>
          <cell r="D2147">
            <v>7891317022617</v>
          </cell>
          <cell r="F2147" t="str">
            <v>FEMIPLUS 20 CD COM REC X 28</v>
          </cell>
          <cell r="H2147" t="str">
            <v>MEDICAMENTOS</v>
          </cell>
          <cell r="I2147" t="str">
            <v>HORMONALES</v>
          </cell>
          <cell r="J2147">
            <v>0</v>
          </cell>
        </row>
        <row r="2148">
          <cell r="B2148">
            <v>830878</v>
          </cell>
          <cell r="C2148">
            <v>2821</v>
          </cell>
          <cell r="D2148">
            <v>7891317022624</v>
          </cell>
          <cell r="F2148" t="str">
            <v>FEMIPLUS CD COM REC X 28</v>
          </cell>
          <cell r="H2148" t="str">
            <v>MEDICAMENTOS</v>
          </cell>
          <cell r="I2148" t="str">
            <v>HORMONALES</v>
          </cell>
          <cell r="J2148">
            <v>0</v>
          </cell>
        </row>
        <row r="2149">
          <cell r="B2149">
            <v>830879</v>
          </cell>
          <cell r="C2149">
            <v>2895</v>
          </cell>
          <cell r="D2149">
            <v>7800009001458</v>
          </cell>
          <cell r="F2149" t="str">
            <v>FEMOSTON COM REC 1/10 MG X 28</v>
          </cell>
          <cell r="H2149" t="str">
            <v>MEDICAMENTOS</v>
          </cell>
          <cell r="I2149" t="str">
            <v>HORMONALES</v>
          </cell>
          <cell r="J2149">
            <v>8</v>
          </cell>
        </row>
        <row r="2150">
          <cell r="B2150">
            <v>830880</v>
          </cell>
          <cell r="C2150">
            <v>2961</v>
          </cell>
          <cell r="D2150">
            <v>7800009001441</v>
          </cell>
          <cell r="F2150" t="str">
            <v>FEMOSTON COM REC CONTI 1/5 MG X 28</v>
          </cell>
          <cell r="H2150" t="str">
            <v>MEDICAMENTOS</v>
          </cell>
          <cell r="I2150" t="str">
            <v>HORMONALES</v>
          </cell>
          <cell r="J2150">
            <v>4</v>
          </cell>
        </row>
        <row r="2151">
          <cell r="B2151">
            <v>830881</v>
          </cell>
          <cell r="C2151">
            <v>1111</v>
          </cell>
          <cell r="D2151">
            <v>7800007119674</v>
          </cell>
          <cell r="F2151" t="str">
            <v>FENITOINA COM 100 MG X 30 LAB CHILE</v>
          </cell>
          <cell r="H2151" t="str">
            <v>MEDICAMENTOS</v>
          </cell>
          <cell r="I2151" t="str">
            <v>SISTEMA NERVIOSO</v>
          </cell>
          <cell r="J2151">
            <v>2</v>
          </cell>
        </row>
        <row r="2152">
          <cell r="B2152">
            <v>830882</v>
          </cell>
          <cell r="C2152">
            <v>1741</v>
          </cell>
          <cell r="D2152">
            <v>7803504002395</v>
          </cell>
          <cell r="F2152" t="str">
            <v>FENOKOMP 39 COM X 90</v>
          </cell>
          <cell r="H2152" t="str">
            <v>MEDICAMENTOS</v>
          </cell>
          <cell r="I2152" t="str">
            <v>GASTROINTESTINAL</v>
          </cell>
          <cell r="J2152">
            <v>2</v>
          </cell>
        </row>
        <row r="2153">
          <cell r="B2153">
            <v>830883</v>
          </cell>
          <cell r="C2153">
            <v>6056</v>
          </cell>
          <cell r="D2153">
            <v>7804633500684</v>
          </cell>
          <cell r="F2153" t="str">
            <v>FENOTEROL/IPRATROPIO SOL INH X 25 ML ETHON</v>
          </cell>
          <cell r="H2153" t="str">
            <v>HOMEOPáTICOS</v>
          </cell>
          <cell r="I2153" t="str">
            <v>RESPIRATORIO</v>
          </cell>
          <cell r="J2153">
            <v>3</v>
          </cell>
        </row>
        <row r="2154">
          <cell r="B2154">
            <v>830884</v>
          </cell>
          <cell r="C2154">
            <v>4508</v>
          </cell>
          <cell r="D2154">
            <v>7800007805317</v>
          </cell>
          <cell r="F2154" t="str">
            <v>FERBEX CAP 200 MG X 30</v>
          </cell>
          <cell r="H2154" t="str">
            <v>MEDICAMENTOS</v>
          </cell>
          <cell r="I2154" t="str">
            <v>CARDIOVASCULAR</v>
          </cell>
          <cell r="J2154">
            <v>3</v>
          </cell>
        </row>
        <row r="2155">
          <cell r="B2155">
            <v>830885</v>
          </cell>
          <cell r="C2155">
            <v>3049</v>
          </cell>
          <cell r="D2155">
            <v>7800041042853</v>
          </cell>
          <cell r="F2155" t="str">
            <v>FERRANEM CAP LP X 30</v>
          </cell>
          <cell r="H2155" t="str">
            <v>MEDICAMENTOS</v>
          </cell>
          <cell r="I2155" t="str">
            <v>VITAMINAS Y MINERALES</v>
          </cell>
          <cell r="J2155">
            <v>0</v>
          </cell>
        </row>
        <row r="2156">
          <cell r="B2156">
            <v>830886</v>
          </cell>
          <cell r="C2156">
            <v>2322</v>
          </cell>
          <cell r="D2156">
            <v>7800038000774</v>
          </cell>
          <cell r="F2156" t="str">
            <v>FERRANIM CAP BLA X 30</v>
          </cell>
          <cell r="H2156" t="str">
            <v>MEDICAMENTOS</v>
          </cell>
          <cell r="I2156" t="str">
            <v>VITAMINAS Y MINERALES</v>
          </cell>
          <cell r="J2156">
            <v>0</v>
          </cell>
        </row>
        <row r="2157">
          <cell r="B2157">
            <v>830887</v>
          </cell>
          <cell r="C2157">
            <v>5061</v>
          </cell>
          <cell r="D2157">
            <v>7800068010651</v>
          </cell>
          <cell r="F2157" t="str">
            <v>FERRI-FC CAP GRA X 30</v>
          </cell>
          <cell r="H2157" t="str">
            <v>MEDICAMENTOS</v>
          </cell>
          <cell r="I2157" t="str">
            <v>VITAMINAS Y MINERALES</v>
          </cell>
          <cell r="J2157">
            <v>3</v>
          </cell>
        </row>
        <row r="2158">
          <cell r="B2158">
            <v>830888</v>
          </cell>
          <cell r="C2158">
            <v>1102</v>
          </cell>
          <cell r="D2158">
            <v>7800068012051</v>
          </cell>
          <cell r="F2158" t="str">
            <v>FERRIGOT SOL ORA GOT 125 MG/ML X 30 ML</v>
          </cell>
          <cell r="H2158" t="str">
            <v>MEDICAMENTOS</v>
          </cell>
          <cell r="I2158" t="str">
            <v>VITAMINAS Y MINERALES</v>
          </cell>
          <cell r="J2158">
            <v>2</v>
          </cell>
        </row>
        <row r="2159">
          <cell r="B2159">
            <v>830889</v>
          </cell>
          <cell r="C2159">
            <v>3064</v>
          </cell>
          <cell r="D2159">
            <v>8436024613391</v>
          </cell>
          <cell r="F2159" t="str">
            <v>FERROPROTINA GRA SOL ORA 40 MG X 30</v>
          </cell>
          <cell r="H2159" t="str">
            <v>MEDICAMENTOS</v>
          </cell>
          <cell r="I2159" t="str">
            <v>VITAMINAS Y MINERALES</v>
          </cell>
          <cell r="J2159">
            <v>1</v>
          </cell>
        </row>
        <row r="2160">
          <cell r="B2160">
            <v>830890</v>
          </cell>
          <cell r="C2160">
            <v>5887</v>
          </cell>
          <cell r="D2160">
            <v>7809591402872</v>
          </cell>
          <cell r="F2160" t="str">
            <v>FERSITOL D POL SOL ORA X 30</v>
          </cell>
          <cell r="H2160" t="str">
            <v>SUPLEMENTOS</v>
          </cell>
          <cell r="I2160" t="str">
            <v>VITAMINAS Y MINERALES</v>
          </cell>
          <cell r="J2160">
            <v>1</v>
          </cell>
        </row>
        <row r="2161">
          <cell r="B2161">
            <v>830891</v>
          </cell>
          <cell r="C2161">
            <v>6367</v>
          </cell>
          <cell r="D2161">
            <v>8780015020331</v>
          </cell>
          <cell r="F2161" t="str">
            <v>FERTIMAX WOMEN CAP X 60 FNL</v>
          </cell>
          <cell r="H2161" t="str">
            <v>SUPLEMENTOS</v>
          </cell>
          <cell r="I2161" t="str">
            <v>VITAMINAS Y MINERALES</v>
          </cell>
          <cell r="J2161">
            <v>2</v>
          </cell>
        </row>
        <row r="2162">
          <cell r="B2162">
            <v>830892</v>
          </cell>
          <cell r="C2162">
            <v>6067</v>
          </cell>
          <cell r="D2162">
            <v>7801001002832</v>
          </cell>
          <cell r="F2162" t="str">
            <v>FERULA DEDO TIPO A L X 1 BLUNDING</v>
          </cell>
          <cell r="H2162" t="str">
            <v>DISPOSITIVOS MéDICOS</v>
          </cell>
          <cell r="I2162" t="str">
            <v>ORTOPEDIA</v>
          </cell>
          <cell r="J2162">
            <v>2</v>
          </cell>
        </row>
        <row r="2163">
          <cell r="B2163">
            <v>830893</v>
          </cell>
          <cell r="C2163">
            <v>6091</v>
          </cell>
          <cell r="D2163">
            <v>7801001002825</v>
          </cell>
          <cell r="F2163" t="str">
            <v>FERULA DEDO TIPO A M X 1 BLUNDING</v>
          </cell>
          <cell r="H2163" t="str">
            <v>DISPOSITIVOS MéDICOS</v>
          </cell>
          <cell r="I2163" t="str">
            <v>ORTOPEDIA</v>
          </cell>
          <cell r="J2163">
            <v>0</v>
          </cell>
        </row>
        <row r="2164">
          <cell r="B2164">
            <v>830894</v>
          </cell>
          <cell r="C2164">
            <v>6090</v>
          </cell>
          <cell r="D2164">
            <v>7801001002818</v>
          </cell>
          <cell r="F2164" t="str">
            <v>FERULA DEDO TIPO A S X 1 BLUNDING</v>
          </cell>
          <cell r="H2164" t="str">
            <v>DISPOSITIVOS MéDICOS</v>
          </cell>
          <cell r="I2164" t="str">
            <v>ORTOPEDIA</v>
          </cell>
          <cell r="J2164">
            <v>1</v>
          </cell>
        </row>
        <row r="2165">
          <cell r="B2165">
            <v>830895</v>
          </cell>
          <cell r="C2165">
            <v>6064</v>
          </cell>
          <cell r="D2165">
            <v>7801001002863</v>
          </cell>
          <cell r="F2165" t="str">
            <v>FERULA DEDO TIPO B L X 1 BLUNDING</v>
          </cell>
          <cell r="H2165" t="str">
            <v>DISPOSITIVOS MéDICOS</v>
          </cell>
          <cell r="I2165" t="str">
            <v>ORTOPEDIA</v>
          </cell>
          <cell r="J2165">
            <v>3</v>
          </cell>
        </row>
        <row r="2166">
          <cell r="B2166">
            <v>830896</v>
          </cell>
          <cell r="C2166">
            <v>6093</v>
          </cell>
          <cell r="D2166">
            <v>7801001002856</v>
          </cell>
          <cell r="F2166" t="str">
            <v>FERULA DEDO TIPO B M X 1 BLUNDING</v>
          </cell>
          <cell r="H2166" t="str">
            <v>DISPOSITIVOS MéDICOS</v>
          </cell>
          <cell r="I2166" t="str">
            <v>ORTOPEDIA</v>
          </cell>
          <cell r="J2166">
            <v>0</v>
          </cell>
        </row>
        <row r="2167">
          <cell r="B2167">
            <v>830897</v>
          </cell>
          <cell r="C2167">
            <v>6092</v>
          </cell>
          <cell r="D2167">
            <v>7801001002849</v>
          </cell>
          <cell r="F2167" t="str">
            <v>FERULA DEDO TIPO B S X 1 BLUNDING</v>
          </cell>
          <cell r="H2167" t="str">
            <v>DISPOSITIVOS MéDICOS</v>
          </cell>
          <cell r="I2167" t="str">
            <v>ORTOPEDIA</v>
          </cell>
          <cell r="J2167">
            <v>2</v>
          </cell>
        </row>
        <row r="2168">
          <cell r="B2168">
            <v>830898</v>
          </cell>
          <cell r="C2168">
            <v>6062</v>
          </cell>
          <cell r="D2168">
            <v>7801001013951</v>
          </cell>
          <cell r="F2168" t="str">
            <v>FERULA DEDO TIPO C VELCRO L X 1 BLUNDING</v>
          </cell>
          <cell r="H2168" t="str">
            <v>DISPOSITIVOS MéDICOS</v>
          </cell>
          <cell r="I2168" t="str">
            <v>ORTOPEDIA</v>
          </cell>
          <cell r="J2168">
            <v>0</v>
          </cell>
        </row>
        <row r="2169">
          <cell r="B2169">
            <v>830899</v>
          </cell>
          <cell r="C2169">
            <v>6089</v>
          </cell>
          <cell r="D2169">
            <v>7801001013944</v>
          </cell>
          <cell r="F2169" t="str">
            <v>FERULA DEDO TIPO C VELCRO M X 1 BLUNDING</v>
          </cell>
          <cell r="H2169" t="str">
            <v>DISPOSITIVOS MéDICOS</v>
          </cell>
          <cell r="I2169" t="str">
            <v>ORTOPEDIA</v>
          </cell>
          <cell r="J2169">
            <v>0</v>
          </cell>
        </row>
        <row r="2170">
          <cell r="B2170">
            <v>830900</v>
          </cell>
          <cell r="C2170">
            <v>6001</v>
          </cell>
          <cell r="D2170">
            <v>7801001013937</v>
          </cell>
          <cell r="F2170" t="str">
            <v>FERULA DEDO TIPO C VELCRO S X 1 BLUNDING</v>
          </cell>
          <cell r="H2170" t="str">
            <v>DISPOSITIVOS MéDICOS</v>
          </cell>
          <cell r="I2170" t="str">
            <v>ORTOPEDIA</v>
          </cell>
          <cell r="J2170">
            <v>0</v>
          </cell>
        </row>
        <row r="2171">
          <cell r="B2171">
            <v>830901</v>
          </cell>
          <cell r="C2171">
            <v>3033</v>
          </cell>
          <cell r="D2171">
            <v>7800050002930</v>
          </cell>
          <cell r="F2171" t="str">
            <v>FESANIL JAR 30 MG/5ML X 120 ML</v>
          </cell>
          <cell r="H2171" t="str">
            <v>MEDICAMENTOS</v>
          </cell>
          <cell r="I2171" t="str">
            <v>RESPIRATORIO</v>
          </cell>
          <cell r="J2171">
            <v>12</v>
          </cell>
        </row>
        <row r="2172">
          <cell r="B2172">
            <v>830902</v>
          </cell>
          <cell r="C2172">
            <v>2092</v>
          </cell>
          <cell r="D2172">
            <v>7800030005449</v>
          </cell>
          <cell r="F2172" t="str">
            <v>FESEMA LF AER INH 100 MCG X 200</v>
          </cell>
          <cell r="H2172" t="str">
            <v>MEDICAMENTOS</v>
          </cell>
          <cell r="I2172" t="str">
            <v>RESPIRATORIO</v>
          </cell>
          <cell r="J2172">
            <v>7</v>
          </cell>
        </row>
        <row r="2173">
          <cell r="B2173">
            <v>830903</v>
          </cell>
          <cell r="C2173">
            <v>1107</v>
          </cell>
          <cell r="D2173">
            <v>7804629440192</v>
          </cell>
          <cell r="F2173" t="str">
            <v>FEVENY COM REC 0,625 MG X 28</v>
          </cell>
          <cell r="H2173" t="str">
            <v>MEDICAMENTOS</v>
          </cell>
          <cell r="I2173" t="str">
            <v>HORMONALES</v>
          </cell>
          <cell r="J2173">
            <v>0</v>
          </cell>
        </row>
        <row r="2174">
          <cell r="B2174">
            <v>1121644</v>
          </cell>
          <cell r="C2174">
            <v>6959</v>
          </cell>
          <cell r="D2174">
            <v>7804640561951</v>
          </cell>
          <cell r="F2174" t="str">
            <v>FEXOFENADINA SUS ORA 30 MG/5ML X 100 ML HOSPIFARMA</v>
          </cell>
          <cell r="H2174" t="str">
            <v>MEDICAMENTOS</v>
          </cell>
          <cell r="I2174" t="str">
            <v>ALERGIAS</v>
          </cell>
          <cell r="J2174">
            <v>10</v>
          </cell>
        </row>
        <row r="2175">
          <cell r="B2175">
            <v>830904</v>
          </cell>
          <cell r="C2175">
            <v>1104</v>
          </cell>
          <cell r="D2175">
            <v>7803319006601</v>
          </cell>
          <cell r="F2175" t="str">
            <v>FIBRA-PRO CAP X 90</v>
          </cell>
          <cell r="H2175" t="str">
            <v>SUPLEMENTOS</v>
          </cell>
          <cell r="I2175" t="str">
            <v>PRODUCTOS NATURALES</v>
          </cell>
          <cell r="J2175">
            <v>0</v>
          </cell>
        </row>
        <row r="2176">
          <cell r="B2176">
            <v>830905</v>
          </cell>
          <cell r="C2176">
            <v>4371</v>
          </cell>
          <cell r="D2176">
            <v>7800004000500</v>
          </cell>
          <cell r="F2176" t="str">
            <v>FIBRASOL POL SUS ORA NARANJA X 200 GR</v>
          </cell>
          <cell r="H2176" t="str">
            <v>FITOFáRMACOS</v>
          </cell>
          <cell r="I2176" t="str">
            <v>GASTROINTESTINAL</v>
          </cell>
          <cell r="J2176">
            <v>0</v>
          </cell>
        </row>
        <row r="2177">
          <cell r="B2177">
            <v>830906</v>
          </cell>
          <cell r="C2177">
            <v>6445</v>
          </cell>
          <cell r="D2177">
            <v>7800060142732</v>
          </cell>
          <cell r="F2177" t="str">
            <v>FIBROLOW LIDOSE CAP 200 MG X 30</v>
          </cell>
          <cell r="H2177" t="str">
            <v>MEDICAMENTOS</v>
          </cell>
          <cell r="I2177" t="str">
            <v>CARDIOVASCULAR</v>
          </cell>
          <cell r="J2177">
            <v>0</v>
          </cell>
        </row>
        <row r="2178">
          <cell r="B2178">
            <v>830907</v>
          </cell>
          <cell r="C2178">
            <v>4961</v>
          </cell>
          <cell r="D2178">
            <v>7800060144866</v>
          </cell>
          <cell r="F2178" t="str">
            <v>FIBROTINA CAP 160/40 MG X 30</v>
          </cell>
          <cell r="H2178" t="str">
            <v>MEDICAMENTOS</v>
          </cell>
          <cell r="I2178" t="str">
            <v>CARDIOVASCULAR</v>
          </cell>
          <cell r="J2178">
            <v>12</v>
          </cell>
        </row>
        <row r="2179">
          <cell r="B2179">
            <v>830908</v>
          </cell>
          <cell r="C2179">
            <v>6002</v>
          </cell>
          <cell r="D2179">
            <v>7801001000548</v>
          </cell>
          <cell r="F2179" t="str">
            <v>FIJADOR DE DEDO PULGAR UNIVERSAL X 1 BLUNDING</v>
          </cell>
          <cell r="H2179" t="str">
            <v>DISPOSITIVOS MéDICOS</v>
          </cell>
          <cell r="I2179" t="str">
            <v>ORTOPEDIA</v>
          </cell>
          <cell r="J2179">
            <v>-1</v>
          </cell>
        </row>
        <row r="2180">
          <cell r="B2180">
            <v>830909</v>
          </cell>
          <cell r="C2180">
            <v>2822</v>
          </cell>
          <cell r="D2180">
            <v>7809531201381</v>
          </cell>
          <cell r="F2180" t="str">
            <v>FILCOS COM REC 90 MG X 14</v>
          </cell>
          <cell r="H2180" t="str">
            <v>MEDICAMENTOS</v>
          </cell>
          <cell r="I2180" t="str">
            <v>ANALGESIA</v>
          </cell>
          <cell r="J2180">
            <v>0</v>
          </cell>
        </row>
        <row r="2181">
          <cell r="B2181">
            <v>830910</v>
          </cell>
          <cell r="C2181">
            <v>2547</v>
          </cell>
          <cell r="D2181">
            <v>7804614931865</v>
          </cell>
          <cell r="F2181" t="str">
            <v>FINAGRIP COM REC X 10</v>
          </cell>
          <cell r="H2181" t="str">
            <v>MEDICAMENTOS</v>
          </cell>
          <cell r="I2181" t="str">
            <v>RESPIRATORIO</v>
          </cell>
          <cell r="J2181">
            <v>13</v>
          </cell>
        </row>
        <row r="2182">
          <cell r="B2182">
            <v>830911</v>
          </cell>
          <cell r="C2182">
            <v>2565</v>
          </cell>
          <cell r="D2182">
            <v>7804614931247</v>
          </cell>
          <cell r="F2182" t="str">
            <v>FINAGRIP SUS ORA X 100 ML</v>
          </cell>
          <cell r="H2182" t="str">
            <v>MEDICAMENTOS</v>
          </cell>
          <cell r="I2182" t="str">
            <v>RESPIRATORIO</v>
          </cell>
          <cell r="J2182">
            <v>0</v>
          </cell>
        </row>
        <row r="2183">
          <cell r="B2183">
            <v>830912</v>
          </cell>
          <cell r="C2183">
            <v>3667</v>
          </cell>
          <cell r="D2183">
            <v>7800007807038</v>
          </cell>
          <cell r="F2183" t="str">
            <v>FINAPROST CAP LP 0,5/0,4 MG X 30</v>
          </cell>
          <cell r="H2183" t="str">
            <v>MEDICAMENTOS</v>
          </cell>
          <cell r="I2183" t="str">
            <v>UROLOGíA</v>
          </cell>
          <cell r="J2183">
            <v>0</v>
          </cell>
        </row>
        <row r="2184">
          <cell r="B2184">
            <v>830913</v>
          </cell>
          <cell r="C2184">
            <v>1742</v>
          </cell>
          <cell r="D2184">
            <v>7803510773364</v>
          </cell>
          <cell r="F2184" t="str">
            <v>FINARTRIT COM X 60</v>
          </cell>
          <cell r="H2184" t="str">
            <v>MEDICAMENTOS</v>
          </cell>
          <cell r="I2184" t="str">
            <v>PRODUCTOS NATURALES</v>
          </cell>
          <cell r="J2184">
            <v>2</v>
          </cell>
        </row>
        <row r="2185">
          <cell r="B2185">
            <v>830914</v>
          </cell>
          <cell r="C2185">
            <v>4580</v>
          </cell>
          <cell r="D2185">
            <v>7803510003041</v>
          </cell>
          <cell r="F2185" t="str">
            <v>FINARTRIT FORTE COM X 60</v>
          </cell>
          <cell r="H2185" t="str">
            <v>MEDICAMENTOS</v>
          </cell>
          <cell r="I2185" t="str">
            <v>PRODUCTOS NATURALES</v>
          </cell>
          <cell r="J2185">
            <v>2</v>
          </cell>
        </row>
        <row r="2186">
          <cell r="B2186">
            <v>830915</v>
          </cell>
          <cell r="C2186">
            <v>2309</v>
          </cell>
          <cell r="D2186">
            <v>7803510000750</v>
          </cell>
          <cell r="F2186" t="str">
            <v>FINARTRIT POL SUS ORA NARANJA X 30</v>
          </cell>
          <cell r="H2186" t="str">
            <v>MEDICAMENTOS</v>
          </cell>
          <cell r="I2186" t="str">
            <v>PRODUCTOS NATURALES</v>
          </cell>
          <cell r="J2186">
            <v>2</v>
          </cell>
        </row>
        <row r="2187">
          <cell r="B2187">
            <v>830916</v>
          </cell>
          <cell r="C2187">
            <v>2734</v>
          </cell>
          <cell r="D2187">
            <v>7800046004658</v>
          </cell>
          <cell r="F2187" t="str">
            <v>FINDALER JAR 5 MG/5ML X 100 ML</v>
          </cell>
          <cell r="H2187" t="str">
            <v>MEDICAMENTOS</v>
          </cell>
          <cell r="I2187" t="str">
            <v>ALERGIAS</v>
          </cell>
          <cell r="J2187">
            <v>3</v>
          </cell>
        </row>
        <row r="2188">
          <cell r="B2188">
            <v>830917</v>
          </cell>
          <cell r="C2188">
            <v>2566</v>
          </cell>
          <cell r="D2188">
            <v>7800050000080</v>
          </cell>
          <cell r="F2188" t="str">
            <v>FINDALER-D CAP LP X 20</v>
          </cell>
          <cell r="H2188" t="str">
            <v>MEDICAMENTOS</v>
          </cell>
          <cell r="I2188" t="str">
            <v>RESPIRATORIO</v>
          </cell>
          <cell r="J2188">
            <v>0</v>
          </cell>
        </row>
        <row r="2189">
          <cell r="B2189">
            <v>830918</v>
          </cell>
          <cell r="C2189">
            <v>2052</v>
          </cell>
          <cell r="D2189">
            <v>7800046005594</v>
          </cell>
          <cell r="F2189" t="str">
            <v>FINDER SHA 2% X 100 ML</v>
          </cell>
          <cell r="H2189" t="str">
            <v>MEDICAMENTOS</v>
          </cell>
          <cell r="I2189" t="str">
            <v>ANTIINFECCIOSOS</v>
          </cell>
          <cell r="J2189">
            <v>2</v>
          </cell>
        </row>
        <row r="2190">
          <cell r="B2190">
            <v>830919</v>
          </cell>
          <cell r="C2190">
            <v>2632</v>
          </cell>
          <cell r="D2190">
            <v>7805633022916</v>
          </cell>
          <cell r="F2190" t="str">
            <v>FISH OIL OMEGA 3 CAP BLA X 30 SPRINGLIFE</v>
          </cell>
          <cell r="H2190" t="str">
            <v>SUPLEMENTOS</v>
          </cell>
          <cell r="I2190" t="str">
            <v>OMEGA 3</v>
          </cell>
          <cell r="J2190">
            <v>0</v>
          </cell>
        </row>
        <row r="2191">
          <cell r="B2191">
            <v>1570109</v>
          </cell>
          <cell r="C2191">
            <v>7077</v>
          </cell>
          <cell r="D2191">
            <v>7809591400564</v>
          </cell>
          <cell r="F2191" t="str">
            <v>FISIOFER SOL ORA 800 MG/15ML X 15 ML X 10</v>
          </cell>
          <cell r="H2191" t="str">
            <v>MEDICAMENTOS</v>
          </cell>
          <cell r="I2191" t="str">
            <v>VITAMINAS Y MINERALES</v>
          </cell>
          <cell r="J2191">
            <v>0</v>
          </cell>
        </row>
        <row r="2192">
          <cell r="B2192">
            <v>830920</v>
          </cell>
          <cell r="C2192">
            <v>6145</v>
          </cell>
          <cell r="D2192">
            <v>7809591400571</v>
          </cell>
          <cell r="F2192" t="str">
            <v>FISIOFER SOL ORA X 120 ML</v>
          </cell>
          <cell r="H2192" t="str">
            <v>MEDICAMENTOS</v>
          </cell>
          <cell r="I2192" t="str">
            <v>VITAMINAS Y MINERALES</v>
          </cell>
          <cell r="J2192">
            <v>1</v>
          </cell>
        </row>
        <row r="2193">
          <cell r="B2193">
            <v>873579</v>
          </cell>
          <cell r="C2193">
            <v>6677</v>
          </cell>
          <cell r="D2193">
            <v>7800068014710</v>
          </cell>
          <cell r="F2193" t="str">
            <v>FISIOLIMP H SOL NAS 3% X 50 ML</v>
          </cell>
          <cell r="H2193" t="str">
            <v>MEDICAMENTOS</v>
          </cell>
          <cell r="I2193" t="str">
            <v>RESPIRATORIO</v>
          </cell>
          <cell r="J2193">
            <v>2</v>
          </cell>
        </row>
        <row r="2194">
          <cell r="B2194">
            <v>830921</v>
          </cell>
          <cell r="C2194">
            <v>4025</v>
          </cell>
          <cell r="D2194">
            <v>7800068012143</v>
          </cell>
          <cell r="F2194" t="str">
            <v>FISIOLIMP LN SOL NAS 0,9% X 100 ML</v>
          </cell>
          <cell r="H2194" t="str">
            <v>MEDICAMENTOS</v>
          </cell>
          <cell r="I2194" t="str">
            <v>RESPIRATORIO</v>
          </cell>
          <cell r="J2194">
            <v>4</v>
          </cell>
        </row>
        <row r="2195">
          <cell r="B2195">
            <v>830922</v>
          </cell>
          <cell r="C2195">
            <v>2387</v>
          </cell>
          <cell r="D2195">
            <v>7800068014703</v>
          </cell>
          <cell r="F2195" t="str">
            <v>FISIOLIMP SOL NAS 0,9% X 30 ML</v>
          </cell>
          <cell r="H2195" t="str">
            <v>MEDICAMENTOS</v>
          </cell>
          <cell r="I2195" t="str">
            <v>RESPIRATORIO</v>
          </cell>
          <cell r="J2195">
            <v>6</v>
          </cell>
        </row>
        <row r="2196">
          <cell r="B2196">
            <v>830923</v>
          </cell>
          <cell r="C2196">
            <v>5547</v>
          </cell>
          <cell r="D2196">
            <v>7800068150012</v>
          </cell>
          <cell r="F2196" t="str">
            <v>FISIOMAR SOL 0,9% X 125 ML</v>
          </cell>
          <cell r="H2196" t="str">
            <v>MEDICAMENTOS</v>
          </cell>
          <cell r="I2196" t="str">
            <v>RESPIRATORIO</v>
          </cell>
          <cell r="J2196">
            <v>2</v>
          </cell>
        </row>
        <row r="2197">
          <cell r="B2197">
            <v>830924</v>
          </cell>
          <cell r="C2197">
            <v>6026</v>
          </cell>
          <cell r="D2197">
            <v>7800018109480</v>
          </cell>
          <cell r="F2197" t="str">
            <v>FITTIG POL ANTIMICOTICO X 100 GR</v>
          </cell>
          <cell r="H2197" t="str">
            <v>MEDICAMENTOS</v>
          </cell>
          <cell r="I2197" t="str">
            <v>ANTIINFECCIOSOS</v>
          </cell>
          <cell r="J2197">
            <v>0</v>
          </cell>
        </row>
        <row r="2198">
          <cell r="B2198">
            <v>830925</v>
          </cell>
          <cell r="C2198">
            <v>1743</v>
          </cell>
          <cell r="D2198">
            <v>7800018160009</v>
          </cell>
          <cell r="F2198" t="str">
            <v>FITTIG POL ANTIMICOTICO X 60 GR</v>
          </cell>
          <cell r="H2198" t="str">
            <v>MEDICAMENTOS</v>
          </cell>
          <cell r="I2198" t="str">
            <v>ANTIINFECCIOSOS</v>
          </cell>
          <cell r="J2198">
            <v>0</v>
          </cell>
        </row>
        <row r="2199">
          <cell r="B2199">
            <v>830926</v>
          </cell>
          <cell r="C2199">
            <v>3344</v>
          </cell>
          <cell r="D2199">
            <v>7800018175942</v>
          </cell>
          <cell r="F2199" t="str">
            <v>FITTIG TALCO POL EXPERT ANTIMICOT X 72 GR</v>
          </cell>
          <cell r="H2199" t="str">
            <v>HIGIENE Y CUIDADO PERSONAL</v>
          </cell>
          <cell r="I2199" t="str">
            <v>TALCO</v>
          </cell>
          <cell r="J2199">
            <v>0</v>
          </cell>
        </row>
        <row r="2200">
          <cell r="B2200">
            <v>830927</v>
          </cell>
          <cell r="C2200">
            <v>4372</v>
          </cell>
          <cell r="D2200">
            <v>7800018131764</v>
          </cell>
          <cell r="F2200" t="str">
            <v>FITTIG TALCO POL FRESH X 100 GR</v>
          </cell>
          <cell r="H2200" t="str">
            <v>HIGIENE Y CUIDADO PERSONAL</v>
          </cell>
          <cell r="I2200" t="str">
            <v>TALCO</v>
          </cell>
          <cell r="J2200">
            <v>3</v>
          </cell>
        </row>
        <row r="2201">
          <cell r="B2201">
            <v>830928</v>
          </cell>
          <cell r="C2201">
            <v>1106</v>
          </cell>
          <cell r="D2201">
            <v>7800018131542</v>
          </cell>
          <cell r="F2201" t="str">
            <v>FITTIG TALCO PVO PACK X 200 GR + 100 GR</v>
          </cell>
          <cell r="H2201" t="str">
            <v>HIGIENE Y CUIDADO PERSONAL</v>
          </cell>
          <cell r="I2201" t="str">
            <v>TALCO</v>
          </cell>
          <cell r="J2201">
            <v>0</v>
          </cell>
        </row>
        <row r="2202">
          <cell r="B2202">
            <v>830929</v>
          </cell>
          <cell r="C2202">
            <v>1105</v>
          </cell>
          <cell r="D2202">
            <v>7800018175966</v>
          </cell>
          <cell r="F2202" t="str">
            <v>FITTIG TALCO SP COBRE X 100 GR</v>
          </cell>
          <cell r="H2202" t="str">
            <v>HIGIENE Y CUIDADO PERSONAL</v>
          </cell>
          <cell r="I2202" t="str">
            <v>TALCO</v>
          </cell>
          <cell r="J2202">
            <v>2</v>
          </cell>
        </row>
        <row r="2203">
          <cell r="B2203">
            <v>830930</v>
          </cell>
          <cell r="C2203">
            <v>5026</v>
          </cell>
          <cell r="D2203">
            <v>7800018030586</v>
          </cell>
          <cell r="F2203" t="str">
            <v>FITTIG TALCO SP X 100 GR</v>
          </cell>
          <cell r="H2203" t="str">
            <v>HIGIENE Y CUIDADO PERSONAL</v>
          </cell>
          <cell r="I2203" t="str">
            <v>TALCO</v>
          </cell>
          <cell r="J2203">
            <v>1</v>
          </cell>
        </row>
        <row r="2204">
          <cell r="B2204">
            <v>830931</v>
          </cell>
          <cell r="C2204">
            <v>6218</v>
          </cell>
          <cell r="D2204">
            <v>4042809017687</v>
          </cell>
          <cell r="F2204" t="str">
            <v>FIXOMULL GASA ELAST 5CM/10M X 1</v>
          </cell>
          <cell r="H2204" t="str">
            <v>DISPOSITIVOS MéDICOS</v>
          </cell>
          <cell r="I2204" t="str">
            <v>ALGODóN, APóSITOS Y GASAS</v>
          </cell>
          <cell r="J2204">
            <v>1</v>
          </cell>
        </row>
        <row r="2205">
          <cell r="B2205">
            <v>830932</v>
          </cell>
          <cell r="C2205">
            <v>4020</v>
          </cell>
          <cell r="D2205">
            <v>7800028071579</v>
          </cell>
          <cell r="F2205" t="str">
            <v>FLAMIR GEL DER 0,1% X 30 GR</v>
          </cell>
          <cell r="H2205" t="str">
            <v>MEDICAMENTOS</v>
          </cell>
          <cell r="I2205" t="str">
            <v>ANTIACNEICOS</v>
          </cell>
          <cell r="J2205">
            <v>1</v>
          </cell>
        </row>
        <row r="2206">
          <cell r="B2206">
            <v>830933</v>
          </cell>
          <cell r="C2206">
            <v>5103</v>
          </cell>
          <cell r="D2206">
            <v>7861073971177</v>
          </cell>
          <cell r="F2206" t="str">
            <v>FLAPEX SUS ORA GOT 4% X 15 ML</v>
          </cell>
          <cell r="H2206" t="str">
            <v>MEDICAMENTOS</v>
          </cell>
          <cell r="I2206" t="str">
            <v>GASTROINTESTINAL</v>
          </cell>
          <cell r="J2206">
            <v>2</v>
          </cell>
        </row>
        <row r="2207">
          <cell r="B2207">
            <v>830934</v>
          </cell>
          <cell r="C2207">
            <v>1744</v>
          </cell>
          <cell r="D2207">
            <v>7800018000596</v>
          </cell>
          <cell r="F2207" t="str">
            <v>FLAPEX-E CAP X 10</v>
          </cell>
          <cell r="H2207" t="str">
            <v>MEDICAMENTOS</v>
          </cell>
          <cell r="I2207" t="str">
            <v>GASTROINTESTINAL</v>
          </cell>
          <cell r="J2207">
            <v>2</v>
          </cell>
        </row>
        <row r="2208">
          <cell r="B2208">
            <v>830935</v>
          </cell>
          <cell r="C2208">
            <v>1745</v>
          </cell>
          <cell r="D2208">
            <v>7800018000558</v>
          </cell>
          <cell r="F2208" t="str">
            <v>FLAPEX-E CAP X 20</v>
          </cell>
          <cell r="H2208" t="str">
            <v>MEDICAMENTOS</v>
          </cell>
          <cell r="I2208" t="str">
            <v>GASTROINTESTINAL</v>
          </cell>
          <cell r="J2208">
            <v>6</v>
          </cell>
        </row>
        <row r="2209">
          <cell r="B2209">
            <v>830936</v>
          </cell>
          <cell r="C2209">
            <v>2382</v>
          </cell>
          <cell r="D2209">
            <v>7804625950893</v>
          </cell>
          <cell r="F2209" t="str">
            <v>FLARINA 35 COM REC X 21</v>
          </cell>
          <cell r="H2209" t="str">
            <v>MEDICAMENTOS</v>
          </cell>
          <cell r="I2209" t="str">
            <v>HORMONALES</v>
          </cell>
          <cell r="J2209">
            <v>0</v>
          </cell>
        </row>
        <row r="2210">
          <cell r="B2210">
            <v>830937</v>
          </cell>
          <cell r="C2210">
            <v>4816</v>
          </cell>
          <cell r="D2210">
            <v>7800038000057</v>
          </cell>
          <cell r="F2210" t="str">
            <v>FLECTANE COM REC 500/20 MG X 10</v>
          </cell>
          <cell r="H2210" t="str">
            <v>MEDICAMENTOS</v>
          </cell>
          <cell r="I2210" t="str">
            <v>ANALGESIA</v>
          </cell>
          <cell r="J2210">
            <v>2</v>
          </cell>
        </row>
        <row r="2211">
          <cell r="B2211">
            <v>830938</v>
          </cell>
          <cell r="C2211">
            <v>4817</v>
          </cell>
          <cell r="D2211">
            <v>7800038000040</v>
          </cell>
          <cell r="F2211" t="str">
            <v>FLECTANE COM REC 500/20 MG X 30</v>
          </cell>
          <cell r="H2211" t="str">
            <v>MEDICAMENTOS</v>
          </cell>
          <cell r="I2211" t="str">
            <v>ANALGESIA</v>
          </cell>
          <cell r="J2211">
            <v>1</v>
          </cell>
        </row>
        <row r="2212">
          <cell r="B2212">
            <v>830939</v>
          </cell>
          <cell r="C2212">
            <v>3242</v>
          </cell>
          <cell r="D2212">
            <v>7809591403091</v>
          </cell>
          <cell r="F2212" t="str">
            <v>FLECTOR GEL TOP 1,29% X 60 GR</v>
          </cell>
          <cell r="H2212" t="str">
            <v>MEDICAMENTOS</v>
          </cell>
          <cell r="I2212" t="str">
            <v>ANALGESIA</v>
          </cell>
          <cell r="J2212">
            <v>1</v>
          </cell>
        </row>
        <row r="2213">
          <cell r="B2213">
            <v>830940</v>
          </cell>
          <cell r="C2213">
            <v>1746</v>
          </cell>
          <cell r="D2213">
            <v>7800026025499</v>
          </cell>
          <cell r="F2213" t="str">
            <v>FLEMEX JAT FORTE JBE X 120 ML</v>
          </cell>
          <cell r="H2213" t="str">
            <v>MEDICAMENTOS</v>
          </cell>
          <cell r="I2213" t="str">
            <v>RESPIRATORIO</v>
          </cell>
          <cell r="J2213">
            <v>7</v>
          </cell>
        </row>
        <row r="2214">
          <cell r="B2214">
            <v>830941</v>
          </cell>
          <cell r="C2214">
            <v>1747</v>
          </cell>
          <cell r="D2214">
            <v>7800026025505</v>
          </cell>
          <cell r="F2214" t="str">
            <v>FLEMEX JAT JBE X 120 ML</v>
          </cell>
          <cell r="H2214" t="str">
            <v>MEDICAMENTOS</v>
          </cell>
          <cell r="I2214" t="str">
            <v>RESPIRATORIO</v>
          </cell>
          <cell r="J2214">
            <v>3</v>
          </cell>
        </row>
        <row r="2215">
          <cell r="B2215">
            <v>830942</v>
          </cell>
          <cell r="C2215">
            <v>4146</v>
          </cell>
          <cell r="D2215">
            <v>7804614931384</v>
          </cell>
          <cell r="F2215" t="str">
            <v>FLEMILAR JAR 35 MG/5ML X 120 ML</v>
          </cell>
          <cell r="H2215" t="str">
            <v>MEDICAMENTOS</v>
          </cell>
          <cell r="I2215" t="str">
            <v>RESPIRATORIO</v>
          </cell>
          <cell r="J2215">
            <v>0</v>
          </cell>
        </row>
        <row r="2216">
          <cell r="B2216">
            <v>830943</v>
          </cell>
          <cell r="C2216">
            <v>4937</v>
          </cell>
          <cell r="D2216">
            <v>7756459000438</v>
          </cell>
          <cell r="F2216" t="str">
            <v>FLEXFULL GEL TOP 1,16% X 35 GR</v>
          </cell>
          <cell r="H2216" t="str">
            <v>MEDICAMENTOS</v>
          </cell>
          <cell r="I2216" t="str">
            <v>ANALGESIA</v>
          </cell>
          <cell r="J2216">
            <v>0</v>
          </cell>
        </row>
        <row r="2217">
          <cell r="B2217">
            <v>830944</v>
          </cell>
          <cell r="C2217">
            <v>6125</v>
          </cell>
          <cell r="D2217">
            <v>4054839561801</v>
          </cell>
          <cell r="F2217" t="str">
            <v>FLEXIVE CRE 35% X 50 GR</v>
          </cell>
          <cell r="H2217" t="str">
            <v>MEDICAMENTOS</v>
          </cell>
          <cell r="I2217" t="str">
            <v>ANALGESIA</v>
          </cell>
          <cell r="J2217">
            <v>0</v>
          </cell>
        </row>
        <row r="2218">
          <cell r="B2218">
            <v>830945</v>
          </cell>
          <cell r="C2218">
            <v>2908</v>
          </cell>
          <cell r="D2218">
            <v>7800038043177</v>
          </cell>
          <cell r="F2218" t="str">
            <v>FLEXONO CAP 25 MG X 30</v>
          </cell>
          <cell r="H2218" t="str">
            <v>MEDICAMENTOS</v>
          </cell>
          <cell r="I2218" t="str">
            <v>ANALGESIA</v>
          </cell>
          <cell r="J2218">
            <v>0</v>
          </cell>
        </row>
        <row r="2219">
          <cell r="B2219">
            <v>830946</v>
          </cell>
          <cell r="C2219">
            <v>2335</v>
          </cell>
          <cell r="D2219">
            <v>7800029002602</v>
          </cell>
          <cell r="F2219" t="str">
            <v>FLIXOTIDE LF AER INH 125 MCG X 120 DSS</v>
          </cell>
          <cell r="H2219" t="str">
            <v>MEDICAMENTOS</v>
          </cell>
          <cell r="I2219" t="str">
            <v>RESPIRATORIO</v>
          </cell>
          <cell r="J2219">
            <v>0</v>
          </cell>
        </row>
        <row r="2220">
          <cell r="B2220">
            <v>830947</v>
          </cell>
          <cell r="C2220">
            <v>2188</v>
          </cell>
          <cell r="D2220">
            <v>7800029002596</v>
          </cell>
          <cell r="F2220" t="str">
            <v>FLIXOTIDE LF AER INH 50 MCG X 120 DSS</v>
          </cell>
          <cell r="H2220" t="str">
            <v>MEDICAMENTOS</v>
          </cell>
          <cell r="I2220" t="str">
            <v>RESPIRATORIO</v>
          </cell>
          <cell r="J2220">
            <v>0</v>
          </cell>
        </row>
        <row r="2221">
          <cell r="B2221">
            <v>830948</v>
          </cell>
          <cell r="C2221">
            <v>1008</v>
          </cell>
          <cell r="D2221">
            <v>7707239278073</v>
          </cell>
          <cell r="F2221" t="str">
            <v>FLOBACT SOL OFT 0,3% X 5 ML</v>
          </cell>
          <cell r="H2221" t="str">
            <v>MEDICAMENTOS</v>
          </cell>
          <cell r="I2221" t="str">
            <v>ANTIINFECCIOSOS</v>
          </cell>
          <cell r="J2221">
            <v>0</v>
          </cell>
        </row>
        <row r="2222">
          <cell r="B2222">
            <v>830949</v>
          </cell>
          <cell r="C2222">
            <v>1748</v>
          </cell>
          <cell r="D2222">
            <v>7804614930097</v>
          </cell>
          <cell r="F2222" t="str">
            <v>FLOGOTONE FTE COM 550 MG X 10</v>
          </cell>
          <cell r="H2222" t="str">
            <v>MEDICAMENTOS</v>
          </cell>
          <cell r="I2222" t="str">
            <v>ANALGESIA</v>
          </cell>
          <cell r="J2222">
            <v>0</v>
          </cell>
        </row>
        <row r="2223">
          <cell r="B2223">
            <v>830950</v>
          </cell>
          <cell r="C2223">
            <v>5845</v>
          </cell>
          <cell r="D2223">
            <v>9988777721230</v>
          </cell>
          <cell r="F2223" t="str">
            <v>FLOR DE JAMAICA X 50 GR QUIMNATURA</v>
          </cell>
          <cell r="H2223" t="str">
            <v>SUPLEMENTOS</v>
          </cell>
          <cell r="I2223" t="str">
            <v>PRODUCTOS NATURALES</v>
          </cell>
          <cell r="J2223">
            <v>1</v>
          </cell>
        </row>
        <row r="2224">
          <cell r="B2224">
            <v>830951</v>
          </cell>
          <cell r="C2224">
            <v>3468</v>
          </cell>
          <cell r="D2224">
            <v>7898921847063</v>
          </cell>
          <cell r="F2224" t="str">
            <v>FLORA FIX PET PAS JER X 15 GR</v>
          </cell>
          <cell r="H2224" t="str">
            <v>VETERINARIOS</v>
          </cell>
          <cell r="I2224" t="str">
            <v>SUPLEMENTOS</v>
          </cell>
          <cell r="J2224">
            <v>0</v>
          </cell>
        </row>
        <row r="2225">
          <cell r="B2225">
            <v>830952</v>
          </cell>
          <cell r="C2225">
            <v>4211</v>
          </cell>
          <cell r="D2225">
            <v>4004148349164</v>
          </cell>
          <cell r="F2225" t="str">
            <v>FLORADIX COM HIERRO VITAMINAS X 84</v>
          </cell>
          <cell r="H2225" t="str">
            <v>SUPLEMENTOS</v>
          </cell>
          <cell r="I2225" t="str">
            <v>VITAMINAS Y MINERALES</v>
          </cell>
          <cell r="J2225">
            <v>0</v>
          </cell>
        </row>
        <row r="2226">
          <cell r="B2226">
            <v>830953</v>
          </cell>
          <cell r="C2226">
            <v>2612</v>
          </cell>
          <cell r="D2226">
            <v>4004148017179</v>
          </cell>
          <cell r="F2226" t="str">
            <v>FLORADIX FLORAVITAL HIERRO + VITAMINAS X 250 ML</v>
          </cell>
          <cell r="H2226" t="str">
            <v>SUPLEMENTOS</v>
          </cell>
          <cell r="I2226" t="str">
            <v>VITAMINAS Y MINERALES</v>
          </cell>
          <cell r="J2226">
            <v>0</v>
          </cell>
        </row>
        <row r="2227">
          <cell r="B2227">
            <v>830954</v>
          </cell>
          <cell r="C2227">
            <v>2495</v>
          </cell>
          <cell r="D2227">
            <v>4004148335587</v>
          </cell>
          <cell r="F2227" t="str">
            <v>FLORADIX KINDERVITAL FRUITY CALCIO + VITAMINAS X 250 ML</v>
          </cell>
          <cell r="H2227" t="str">
            <v>SUPLEMENTOS</v>
          </cell>
          <cell r="I2227" t="str">
            <v>VITAMINAS Y MINERALES</v>
          </cell>
          <cell r="J2227">
            <v>0</v>
          </cell>
        </row>
        <row r="2228">
          <cell r="B2228">
            <v>830955</v>
          </cell>
          <cell r="C2228">
            <v>2614</v>
          </cell>
          <cell r="D2228">
            <v>4004148017711</v>
          </cell>
          <cell r="F2228" t="str">
            <v>FLORADIX MAGNESIO X 250 ML</v>
          </cell>
          <cell r="H2228" t="str">
            <v>SUPLEMENTOS</v>
          </cell>
          <cell r="I2228" t="str">
            <v>VITAMINAS Y MINERALES</v>
          </cell>
          <cell r="J2228">
            <v>2</v>
          </cell>
        </row>
        <row r="2229">
          <cell r="B2229">
            <v>830956</v>
          </cell>
          <cell r="C2229">
            <v>2613</v>
          </cell>
          <cell r="D2229">
            <v>4004148017766</v>
          </cell>
          <cell r="F2229" t="str">
            <v>FLORADIX SALUDYNAM CAL + MAGN + ZINC + VITD X 250 ML</v>
          </cell>
          <cell r="H2229" t="str">
            <v>SUPLEMENTOS</v>
          </cell>
          <cell r="I2229" t="str">
            <v>VITAMINAS Y MINERALES</v>
          </cell>
          <cell r="J2229">
            <v>0</v>
          </cell>
        </row>
        <row r="2230">
          <cell r="B2230">
            <v>830957</v>
          </cell>
          <cell r="C2230">
            <v>2615</v>
          </cell>
          <cell r="D2230">
            <v>4004148335594</v>
          </cell>
          <cell r="F2230" t="str">
            <v>FLORADIX VITAMINA B KOMPLEX X 250 ML</v>
          </cell>
          <cell r="H2230" t="str">
            <v>SUPLEMENTOS</v>
          </cell>
          <cell r="I2230" t="str">
            <v>VITAMINAS Y MINERALES</v>
          </cell>
          <cell r="J2230">
            <v>0</v>
          </cell>
        </row>
        <row r="2231">
          <cell r="B2231">
            <v>1218318</v>
          </cell>
          <cell r="C2231">
            <v>7005</v>
          </cell>
          <cell r="D2231">
            <v>7800085000703</v>
          </cell>
          <cell r="F2231" t="str">
            <v>FLORES DE BACH RESCATE GOTAS X 30 ML XIMENA POLANCO</v>
          </cell>
          <cell r="H2231" t="str">
            <v>HOMEOPáTICOS</v>
          </cell>
          <cell r="I2231" t="str">
            <v>FLORES DE BACH</v>
          </cell>
          <cell r="J2231">
            <v>4</v>
          </cell>
        </row>
        <row r="2232">
          <cell r="B2232">
            <v>830958</v>
          </cell>
          <cell r="C2232">
            <v>5928</v>
          </cell>
          <cell r="D2232">
            <v>7804673040287</v>
          </cell>
          <cell r="F2232" t="str">
            <v>FLUCLOXACILINA CAP 500 MG X 12 MDC</v>
          </cell>
          <cell r="H2232" t="str">
            <v>MEDICAMENTOS</v>
          </cell>
          <cell r="I2232" t="str">
            <v>ANTIINFECCIOSOS</v>
          </cell>
          <cell r="J2232">
            <v>3</v>
          </cell>
        </row>
        <row r="2233">
          <cell r="B2233">
            <v>830959</v>
          </cell>
          <cell r="C2233">
            <v>1749</v>
          </cell>
          <cell r="D2233">
            <v>7800063120201</v>
          </cell>
          <cell r="F2233" t="str">
            <v>FLUCLOXACILINA CAP 500 MG X 12 MINTLAB</v>
          </cell>
          <cell r="H2233" t="str">
            <v>MEDICAMENTOS</v>
          </cell>
          <cell r="I2233" t="str">
            <v>ANTIINFECCIOSOS</v>
          </cell>
          <cell r="J2233">
            <v>0</v>
          </cell>
        </row>
        <row r="2234">
          <cell r="B2234">
            <v>830960</v>
          </cell>
          <cell r="C2234">
            <v>1750</v>
          </cell>
          <cell r="D2234">
            <v>7800063110981</v>
          </cell>
          <cell r="F2234" t="str">
            <v>FLUCLOXACILINA CAP 500 MG X 6 MINTLAB</v>
          </cell>
          <cell r="H2234" t="str">
            <v>MEDICAMENTOS</v>
          </cell>
          <cell r="I2234" t="str">
            <v>ANTIINFECCIOSOS</v>
          </cell>
          <cell r="J2234">
            <v>0</v>
          </cell>
        </row>
        <row r="2235">
          <cell r="B2235">
            <v>830961</v>
          </cell>
          <cell r="C2235">
            <v>1112</v>
          </cell>
          <cell r="D2235">
            <v>7800063130163</v>
          </cell>
          <cell r="F2235" t="str">
            <v>FLUCLOXACILINA POL SUS ORA 250 MG/5ML X 60 ML MINTLAB</v>
          </cell>
          <cell r="H2235" t="str">
            <v>MEDICAMENTOS</v>
          </cell>
          <cell r="I2235" t="str">
            <v>ANTIINFECCIOSOS</v>
          </cell>
          <cell r="J2235">
            <v>2</v>
          </cell>
        </row>
        <row r="2236">
          <cell r="B2236">
            <v>830962</v>
          </cell>
          <cell r="C2236">
            <v>1113</v>
          </cell>
          <cell r="D2236">
            <v>7800007737922</v>
          </cell>
          <cell r="F2236" t="str">
            <v>FLUCONAZOL CAP 150 MG X 2 LAB CHILE</v>
          </cell>
          <cell r="H2236" t="str">
            <v>MEDICAMENTOS</v>
          </cell>
          <cell r="I2236" t="str">
            <v>ANTIINFECCIOSOS</v>
          </cell>
          <cell r="J2236">
            <v>2</v>
          </cell>
        </row>
        <row r="2237">
          <cell r="B2237">
            <v>830963</v>
          </cell>
          <cell r="C2237">
            <v>5389</v>
          </cell>
          <cell r="D2237">
            <v>7804620835058</v>
          </cell>
          <cell r="F2237" t="str">
            <v>FLUCONAZOL CAP 150 MG X 2 OPKO</v>
          </cell>
          <cell r="H2237" t="str">
            <v>MEDICAMENTOS</v>
          </cell>
          <cell r="I2237" t="str">
            <v>ANTIINFECCIOSOS</v>
          </cell>
          <cell r="J2237">
            <v>0</v>
          </cell>
        </row>
        <row r="2238">
          <cell r="B2238">
            <v>830964</v>
          </cell>
          <cell r="C2238">
            <v>1751</v>
          </cell>
          <cell r="D2238">
            <v>7804614930875</v>
          </cell>
          <cell r="F2238" t="str">
            <v>FLUCONAZOL CAP 150 MG X 4 INTERPHARMA</v>
          </cell>
          <cell r="H2238" t="str">
            <v>MEDICAMENTOS</v>
          </cell>
          <cell r="I2238" t="str">
            <v>ANTIINFECCIOSOS</v>
          </cell>
          <cell r="J2238">
            <v>0</v>
          </cell>
        </row>
        <row r="2239">
          <cell r="B2239">
            <v>830965</v>
          </cell>
          <cell r="C2239">
            <v>6247</v>
          </cell>
          <cell r="D2239">
            <v>7800007804853</v>
          </cell>
          <cell r="F2239" t="str">
            <v>FLUCONAZOL CAP 150 MG X 4 LAB CHILE</v>
          </cell>
          <cell r="H2239" t="str">
            <v>MEDICAMENTOS</v>
          </cell>
          <cell r="I2239" t="str">
            <v>ANTIINFECCIOSOS</v>
          </cell>
          <cell r="J2239">
            <v>2</v>
          </cell>
        </row>
        <row r="2240">
          <cell r="B2240">
            <v>1120216</v>
          </cell>
          <cell r="C2240">
            <v>6952</v>
          </cell>
          <cell r="D2240">
            <v>7804620835065</v>
          </cell>
          <cell r="F2240" t="str">
            <v>FLUCONAZOL CAP 150 MG X 4 OPKO</v>
          </cell>
          <cell r="H2240" t="str">
            <v>MEDICAMENTOS</v>
          </cell>
          <cell r="I2240" t="str">
            <v>ANTIINFECCIOSOS</v>
          </cell>
          <cell r="J2240">
            <v>1</v>
          </cell>
        </row>
        <row r="2241">
          <cell r="B2241">
            <v>830966</v>
          </cell>
          <cell r="C2241">
            <v>2450</v>
          </cell>
          <cell r="D2241">
            <v>7800026002445</v>
          </cell>
          <cell r="F2241" t="str">
            <v>FLUIDASA POL SUS ORA SOB 600 MG X 10</v>
          </cell>
          <cell r="H2241" t="str">
            <v>MEDICAMENTOS</v>
          </cell>
          <cell r="I2241" t="str">
            <v>RESPIRATORIO</v>
          </cell>
          <cell r="J2241">
            <v>0</v>
          </cell>
        </row>
        <row r="2242">
          <cell r="B2242">
            <v>830967</v>
          </cell>
          <cell r="C2242">
            <v>5027</v>
          </cell>
          <cell r="D2242">
            <v>736085413397</v>
          </cell>
          <cell r="F2242" t="str">
            <v>FLUMETOL NF SUS OFT 0,1% X 5 ML</v>
          </cell>
          <cell r="H2242" t="str">
            <v>MEDICAMENTOS</v>
          </cell>
          <cell r="I2242" t="str">
            <v>OFTALMOLóGICOS</v>
          </cell>
          <cell r="J2242">
            <v>1</v>
          </cell>
        </row>
        <row r="2243">
          <cell r="B2243">
            <v>830968</v>
          </cell>
          <cell r="C2243">
            <v>3867</v>
          </cell>
          <cell r="D2243">
            <v>7800068031120</v>
          </cell>
          <cell r="F2243" t="str">
            <v>FLUNARIZINA COM 10 MG X 30 PASTEUR</v>
          </cell>
          <cell r="H2243" t="str">
            <v>MEDICAMENTOS</v>
          </cell>
          <cell r="I2243" t="str">
            <v>SISTEMA NERVIOSO</v>
          </cell>
          <cell r="J2243">
            <v>3</v>
          </cell>
        </row>
        <row r="2244">
          <cell r="B2244">
            <v>830969</v>
          </cell>
          <cell r="C2244">
            <v>3773</v>
          </cell>
          <cell r="D2244">
            <v>7800068031137</v>
          </cell>
          <cell r="F2244" t="str">
            <v>FLUNARIZINA COM 5 MG X 30 PASTEUR</v>
          </cell>
          <cell r="H2244" t="str">
            <v>MEDICAMENTOS</v>
          </cell>
          <cell r="I2244" t="str">
            <v>SISTEMA NERVIOSO</v>
          </cell>
          <cell r="J2244">
            <v>2</v>
          </cell>
        </row>
        <row r="2245">
          <cell r="B2245">
            <v>830970</v>
          </cell>
          <cell r="C2245">
            <v>5890</v>
          </cell>
          <cell r="D2245">
            <v>7804656600484</v>
          </cell>
          <cell r="F2245" t="str">
            <v>FLUOMIZIN COM VAG 10 MG X 6</v>
          </cell>
          <cell r="H2245" t="str">
            <v>MEDICAMENTOS</v>
          </cell>
          <cell r="I2245" t="str">
            <v>ANTIINFECCIOSOS</v>
          </cell>
          <cell r="J2245">
            <v>2</v>
          </cell>
        </row>
        <row r="2246">
          <cell r="B2246">
            <v>830971</v>
          </cell>
          <cell r="C2246">
            <v>1114</v>
          </cell>
          <cell r="D2246">
            <v>7800007367655</v>
          </cell>
          <cell r="F2246" t="str">
            <v>FLUOXETINA COM 20 MG X 20 LAB CHILE</v>
          </cell>
          <cell r="H2246" t="str">
            <v>MEDICAMENTOS</v>
          </cell>
          <cell r="I2246" t="str">
            <v>SISTEMA NERVIOSO</v>
          </cell>
          <cell r="J2246">
            <v>10</v>
          </cell>
        </row>
        <row r="2247">
          <cell r="B2247">
            <v>830972</v>
          </cell>
          <cell r="C2247">
            <v>3851</v>
          </cell>
          <cell r="D2247">
            <v>7800063001760</v>
          </cell>
          <cell r="F2247" t="str">
            <v>FLUOXETINA COM 20 MG X 20 MINTLAB</v>
          </cell>
          <cell r="H2247" t="str">
            <v>MEDICAMENTOS</v>
          </cell>
          <cell r="I2247" t="str">
            <v>SISTEMA NERVIOSO</v>
          </cell>
          <cell r="J2247">
            <v>18</v>
          </cell>
        </row>
        <row r="2248">
          <cell r="B2248">
            <v>830973</v>
          </cell>
          <cell r="C2248">
            <v>3530</v>
          </cell>
          <cell r="D2248">
            <v>7800038046048</v>
          </cell>
          <cell r="F2248" t="str">
            <v>FLUOXETINA COM 20 MG X 20 SANITAS</v>
          </cell>
          <cell r="H2248" t="str">
            <v>FITOFáRMACOS</v>
          </cell>
          <cell r="I2248" t="str">
            <v>SISTEMA NERVIOSO</v>
          </cell>
          <cell r="J2248">
            <v>0</v>
          </cell>
        </row>
        <row r="2249">
          <cell r="B2249">
            <v>830974</v>
          </cell>
          <cell r="C2249">
            <v>4818</v>
          </cell>
          <cell r="D2249">
            <v>8680199613384</v>
          </cell>
          <cell r="F2249" t="str">
            <v>FLURES-D SUS OFT 0,3%/0,1% X 5 ML</v>
          </cell>
          <cell r="H2249" t="str">
            <v>MEDICAMENTOS</v>
          </cell>
          <cell r="I2249" t="str">
            <v>OFTALMOLóGICOS</v>
          </cell>
          <cell r="J2249">
            <v>4</v>
          </cell>
        </row>
        <row r="2250">
          <cell r="B2250">
            <v>830975</v>
          </cell>
          <cell r="C2250">
            <v>3435</v>
          </cell>
          <cell r="D2250">
            <v>8903726221051</v>
          </cell>
          <cell r="F2250" t="str">
            <v>FLUSACORT AER INH 25/125 MCG X 120 DSS</v>
          </cell>
          <cell r="H2250" t="str">
            <v>MEDICAMENTOS</v>
          </cell>
          <cell r="I2250" t="str">
            <v>RESPIRATORIO</v>
          </cell>
          <cell r="J2250">
            <v>0</v>
          </cell>
        </row>
        <row r="2251">
          <cell r="B2251">
            <v>830976</v>
          </cell>
          <cell r="C2251">
            <v>3434</v>
          </cell>
          <cell r="D2251">
            <v>8903726220436</v>
          </cell>
          <cell r="F2251" t="str">
            <v>FLUSACORT AER INH 25/250 MCG X 120 DSS</v>
          </cell>
          <cell r="H2251" t="str">
            <v>MEDICAMENTOS</v>
          </cell>
          <cell r="I2251" t="str">
            <v>RESPIRATORIO</v>
          </cell>
          <cell r="J2251">
            <v>0</v>
          </cell>
        </row>
        <row r="2252">
          <cell r="B2252">
            <v>895385</v>
          </cell>
          <cell r="C2252">
            <v>6698</v>
          </cell>
          <cell r="D2252">
            <v>7800026019894</v>
          </cell>
          <cell r="F2252" t="str">
            <v>FLUSONA AER INH 125 MCG X 120 DSS</v>
          </cell>
          <cell r="H2252" t="str">
            <v>MEDICAMENTOS</v>
          </cell>
          <cell r="I2252" t="str">
            <v>RESPIRATORIO</v>
          </cell>
          <cell r="J2252">
            <v>1</v>
          </cell>
        </row>
        <row r="2253">
          <cell r="B2253">
            <v>830977</v>
          </cell>
          <cell r="C2253">
            <v>4016</v>
          </cell>
          <cell r="D2253">
            <v>7800026025529</v>
          </cell>
          <cell r="F2253" t="str">
            <v>FLUSONA CRE TOP 0,05% X 15 GR</v>
          </cell>
          <cell r="H2253" t="str">
            <v>MEDICAMENTOS</v>
          </cell>
          <cell r="I2253" t="str">
            <v>CORTICOIDES</v>
          </cell>
          <cell r="J2253">
            <v>1</v>
          </cell>
        </row>
        <row r="2254">
          <cell r="B2254">
            <v>830978</v>
          </cell>
          <cell r="C2254">
            <v>3973</v>
          </cell>
          <cell r="D2254">
            <v>7707239272682</v>
          </cell>
          <cell r="F2254" t="str">
            <v>FLUSURE SOL OFT 0,1% X 5 ML</v>
          </cell>
          <cell r="H2254" t="str">
            <v>MEDICAMENTOS</v>
          </cell>
          <cell r="I2254" t="str">
            <v>OFTALMOLóGICOS</v>
          </cell>
          <cell r="J2254">
            <v>2</v>
          </cell>
        </row>
        <row r="2255">
          <cell r="B2255">
            <v>830979</v>
          </cell>
          <cell r="C2255">
            <v>3373</v>
          </cell>
          <cell r="D2255">
            <v>7795373014046</v>
          </cell>
          <cell r="F2255" t="str">
            <v>FLUTICORT AER INH 125 MCG X 120 DSS</v>
          </cell>
          <cell r="H2255" t="str">
            <v>MEDICAMENTOS</v>
          </cell>
          <cell r="I2255" t="str">
            <v>RESPIRATORIO</v>
          </cell>
          <cell r="J2255">
            <v>3</v>
          </cell>
        </row>
        <row r="2256">
          <cell r="B2256">
            <v>830980</v>
          </cell>
          <cell r="C2256">
            <v>3121</v>
          </cell>
          <cell r="D2256">
            <v>7800029000790</v>
          </cell>
          <cell r="F2256" t="str">
            <v>FLUTIVATE CRE TOP 0.05% X 15 GR</v>
          </cell>
          <cell r="H2256" t="str">
            <v>MEDICAMENTOS</v>
          </cell>
          <cell r="I2256" t="str">
            <v>CORTICOIDES</v>
          </cell>
          <cell r="J2256">
            <v>0</v>
          </cell>
        </row>
        <row r="2257">
          <cell r="B2257">
            <v>1002375</v>
          </cell>
          <cell r="C2257">
            <v>6847</v>
          </cell>
          <cell r="D2257">
            <v>7795373012493</v>
          </cell>
          <cell r="F2257" t="str">
            <v>FLUXAMOL AER INH 250/25 MCG X 120</v>
          </cell>
          <cell r="H2257" t="str">
            <v>MEDICAMENTOS</v>
          </cell>
          <cell r="I2257" t="str">
            <v>RESPIRATORIO</v>
          </cell>
          <cell r="J2257">
            <v>0</v>
          </cell>
        </row>
        <row r="2258">
          <cell r="B2258">
            <v>830981</v>
          </cell>
          <cell r="C2258">
            <v>1752</v>
          </cell>
          <cell r="D2258">
            <v>7800008020030</v>
          </cell>
          <cell r="F2258" t="str">
            <v>FOILLE UNG X 28 GR</v>
          </cell>
          <cell r="H2258" t="str">
            <v>MEDICAMENTOS</v>
          </cell>
          <cell r="I2258" t="str">
            <v>ANESTéSICOS</v>
          </cell>
          <cell r="J2258">
            <v>2</v>
          </cell>
        </row>
        <row r="2259">
          <cell r="B2259">
            <v>830982</v>
          </cell>
          <cell r="C2259">
            <v>910</v>
          </cell>
          <cell r="D2259">
            <v>7809591401783</v>
          </cell>
          <cell r="F2259" t="str">
            <v>FOLACID COM 5 MG X 30</v>
          </cell>
          <cell r="H2259" t="str">
            <v>MEDICAMENTOS</v>
          </cell>
          <cell r="I2259" t="str">
            <v>VITAMINAS Y MINERALES</v>
          </cell>
          <cell r="J2259">
            <v>3</v>
          </cell>
        </row>
        <row r="2260">
          <cell r="B2260">
            <v>830983</v>
          </cell>
          <cell r="C2260">
            <v>1753</v>
          </cell>
          <cell r="D2260">
            <v>7800008010505</v>
          </cell>
          <cell r="F2260" t="str">
            <v>FOLIFER CAP X 30</v>
          </cell>
          <cell r="H2260" t="str">
            <v>MEDICAMENTOS</v>
          </cell>
          <cell r="I2260" t="str">
            <v>VITAMINAS Y MINERALES</v>
          </cell>
          <cell r="J2260">
            <v>4</v>
          </cell>
        </row>
        <row r="2261">
          <cell r="B2261">
            <v>830984</v>
          </cell>
          <cell r="C2261">
            <v>1754</v>
          </cell>
          <cell r="D2261">
            <v>7800008010529</v>
          </cell>
          <cell r="F2261" t="str">
            <v>FOLIFER CAP X 60</v>
          </cell>
          <cell r="H2261" t="str">
            <v>MEDICAMENTOS</v>
          </cell>
          <cell r="I2261" t="str">
            <v>VITAMINAS Y MINERALES</v>
          </cell>
          <cell r="J2261">
            <v>8</v>
          </cell>
        </row>
        <row r="2262">
          <cell r="B2262">
            <v>830985</v>
          </cell>
          <cell r="C2262">
            <v>5563</v>
          </cell>
          <cell r="D2262">
            <v>7800059003044</v>
          </cell>
          <cell r="F2262" t="str">
            <v>FOLIPIL COM REC 1 MG X 30</v>
          </cell>
          <cell r="H2262" t="str">
            <v>MEDICAMENTOS</v>
          </cell>
          <cell r="I2262" t="str">
            <v>UROLOGíA</v>
          </cell>
          <cell r="J2262">
            <v>0</v>
          </cell>
        </row>
        <row r="2263">
          <cell r="B2263">
            <v>830986</v>
          </cell>
          <cell r="C2263">
            <v>6419</v>
          </cell>
          <cell r="D2263">
            <v>7800059003051</v>
          </cell>
          <cell r="F2263" t="str">
            <v>FOLIPIL COM REC 1 MG X 90</v>
          </cell>
          <cell r="H2263" t="str">
            <v>MEDICAMENTOS</v>
          </cell>
          <cell r="I2263" t="str">
            <v>UROLOGíA</v>
          </cell>
          <cell r="J2263">
            <v>0</v>
          </cell>
        </row>
        <row r="2264">
          <cell r="B2264">
            <v>830987</v>
          </cell>
          <cell r="C2264">
            <v>911</v>
          </cell>
          <cell r="D2264">
            <v>7800038043207</v>
          </cell>
          <cell r="F2264" t="str">
            <v>FOLISANIN COM 1 MG X 30</v>
          </cell>
          <cell r="H2264" t="str">
            <v>MEDICAMENTOS</v>
          </cell>
          <cell r="I2264" t="str">
            <v>VITAMINAS Y MINERALES</v>
          </cell>
          <cell r="J2264">
            <v>2</v>
          </cell>
        </row>
        <row r="2265">
          <cell r="B2265">
            <v>830988</v>
          </cell>
          <cell r="C2265">
            <v>1755</v>
          </cell>
          <cell r="D2265">
            <v>7800038048165</v>
          </cell>
          <cell r="F2265" t="str">
            <v>FOLISANIN COM 5 MG X 30</v>
          </cell>
          <cell r="H2265" t="str">
            <v>MEDICAMENTOS</v>
          </cell>
          <cell r="I2265" t="str">
            <v>VITAMINAS Y MINERALES</v>
          </cell>
          <cell r="J2265">
            <v>0</v>
          </cell>
        </row>
        <row r="2266">
          <cell r="B2266">
            <v>830989</v>
          </cell>
          <cell r="C2266">
            <v>1121</v>
          </cell>
          <cell r="D2266">
            <v>7804629440338</v>
          </cell>
          <cell r="F2266" t="str">
            <v>FORFLOW SOL ENEMA X 133 ML</v>
          </cell>
          <cell r="H2266" t="str">
            <v>MEDICAMENTOS</v>
          </cell>
          <cell r="I2266" t="str">
            <v>GASTROINTESTINAL</v>
          </cell>
          <cell r="J2266">
            <v>0</v>
          </cell>
        </row>
        <row r="2267">
          <cell r="B2267">
            <v>830990</v>
          </cell>
          <cell r="C2267">
            <v>3050</v>
          </cell>
          <cell r="D2267">
            <v>7804650882947</v>
          </cell>
          <cell r="F2267" t="str">
            <v>FORLIP COM REC 10 MG X 30</v>
          </cell>
          <cell r="H2267" t="str">
            <v>MEDICAMENTOS</v>
          </cell>
          <cell r="I2267" t="str">
            <v>CARDIOVASCULAR</v>
          </cell>
          <cell r="J2267">
            <v>0</v>
          </cell>
        </row>
        <row r="2268">
          <cell r="B2268">
            <v>830991</v>
          </cell>
          <cell r="C2268">
            <v>3051</v>
          </cell>
          <cell r="D2268">
            <v>7804650882954</v>
          </cell>
          <cell r="F2268" t="str">
            <v>FORLIP COM REC 20 MG X 30</v>
          </cell>
          <cell r="H2268" t="str">
            <v>MEDICAMENTOS</v>
          </cell>
          <cell r="I2268" t="str">
            <v>CARDIOVASCULAR</v>
          </cell>
          <cell r="J2268">
            <v>0</v>
          </cell>
        </row>
        <row r="2269">
          <cell r="B2269">
            <v>830992</v>
          </cell>
          <cell r="C2269">
            <v>1756</v>
          </cell>
          <cell r="D2269">
            <v>7800063325422</v>
          </cell>
          <cell r="F2269" t="str">
            <v>FORTOTAL CAP BLA ACTIVE X 30</v>
          </cell>
          <cell r="H2269" t="str">
            <v>SUPLEMENTOS</v>
          </cell>
          <cell r="I2269" t="str">
            <v>VITAMINAS Y MINERALES</v>
          </cell>
          <cell r="J2269">
            <v>4</v>
          </cell>
        </row>
        <row r="2270">
          <cell r="B2270">
            <v>830993</v>
          </cell>
          <cell r="C2270">
            <v>2272</v>
          </cell>
          <cell r="D2270">
            <v>8027950170173</v>
          </cell>
          <cell r="F2270" t="str">
            <v>FORXIGA COM REC 10 MG X 28</v>
          </cell>
          <cell r="H2270" t="str">
            <v>MEDICAMENTOS</v>
          </cell>
          <cell r="I2270" t="str">
            <v>METABóLICOS</v>
          </cell>
          <cell r="J2270">
            <v>0</v>
          </cell>
        </row>
        <row r="2271">
          <cell r="B2271">
            <v>830994</v>
          </cell>
          <cell r="C2271">
            <v>1123</v>
          </cell>
          <cell r="D2271">
            <v>301320105049</v>
          </cell>
          <cell r="F2271" t="str">
            <v>FOSFOSODA SOL ORA X 45 ML</v>
          </cell>
          <cell r="H2271" t="str">
            <v>MEDICAMENTOS</v>
          </cell>
          <cell r="I2271" t="str">
            <v>GASTROINTESTINAL</v>
          </cell>
          <cell r="J2271">
            <v>1</v>
          </cell>
        </row>
        <row r="2272">
          <cell r="B2272">
            <v>830995</v>
          </cell>
          <cell r="C2272">
            <v>4294</v>
          </cell>
          <cell r="D2272">
            <v>726367895461</v>
          </cell>
          <cell r="F2272" t="str">
            <v>FRASCO TOMA MUESTRA ESTERIL 60 ML X 1 GENERICO</v>
          </cell>
          <cell r="H2272" t="str">
            <v>DISPOSITIVOS MéDICOS</v>
          </cell>
          <cell r="I2272" t="str">
            <v>OTROS DM</v>
          </cell>
          <cell r="J2272">
            <v>4</v>
          </cell>
        </row>
        <row r="2273">
          <cell r="B2273">
            <v>830996</v>
          </cell>
          <cell r="C2273">
            <v>5479</v>
          </cell>
          <cell r="D2273">
            <v>7707239275898</v>
          </cell>
          <cell r="F2273" t="str">
            <v>FREEGEN PF SOL OFT 0,5% X 10 ML</v>
          </cell>
          <cell r="H2273" t="str">
            <v>MEDICAMENTOS</v>
          </cell>
          <cell r="I2273" t="str">
            <v>OFTALMOLóGICOS</v>
          </cell>
          <cell r="J2273">
            <v>1</v>
          </cell>
        </row>
        <row r="2274">
          <cell r="B2274">
            <v>830997</v>
          </cell>
          <cell r="C2274">
            <v>4738</v>
          </cell>
          <cell r="D2274">
            <v>7707239270022</v>
          </cell>
          <cell r="F2274" t="str">
            <v>FREEGEN SOL OFT 0,5% X 15 ML</v>
          </cell>
          <cell r="H2274" t="str">
            <v>MEDICAMENTOS</v>
          </cell>
          <cell r="I2274" t="str">
            <v>OFTALMOLóGICOS</v>
          </cell>
          <cell r="J2274">
            <v>1</v>
          </cell>
        </row>
        <row r="2275">
          <cell r="B2275">
            <v>830998</v>
          </cell>
          <cell r="C2275">
            <v>6415</v>
          </cell>
          <cell r="D2275">
            <v>7800060172647</v>
          </cell>
          <cell r="F2275" t="str">
            <v>FREMAVAL SUS NAS 27,5 MCG X 120</v>
          </cell>
          <cell r="H2275" t="str">
            <v>MEDICAMENTOS</v>
          </cell>
          <cell r="I2275" t="str">
            <v>RESPIRATORIO</v>
          </cell>
          <cell r="J2275">
            <v>1</v>
          </cell>
        </row>
        <row r="2276">
          <cell r="B2276">
            <v>830999</v>
          </cell>
          <cell r="C2276">
            <v>3531</v>
          </cell>
          <cell r="D2276">
            <v>7800007403636</v>
          </cell>
          <cell r="F2276" t="str">
            <v>FRENALER-D INFANTIL JAR X 100 ML</v>
          </cell>
          <cell r="H2276" t="str">
            <v>MEDICAMENTOS</v>
          </cell>
          <cell r="I2276" t="str">
            <v>RESPIRATORIO</v>
          </cell>
          <cell r="J2276">
            <v>2</v>
          </cell>
        </row>
        <row r="2277">
          <cell r="B2277">
            <v>831000</v>
          </cell>
          <cell r="C2277">
            <v>5738</v>
          </cell>
          <cell r="D2277">
            <v>6926833001271</v>
          </cell>
          <cell r="F2277" t="str">
            <v>FRESH UP CEP SUAVE UNIV SLIM X 1</v>
          </cell>
          <cell r="H2277" t="str">
            <v>HIGIENE Y CUIDADO PERSONAL</v>
          </cell>
          <cell r="I2277" t="str">
            <v>CEPILLOS DENTALES</v>
          </cell>
          <cell r="J2277">
            <v>0</v>
          </cell>
        </row>
        <row r="2278">
          <cell r="B2278">
            <v>831001</v>
          </cell>
          <cell r="C2278">
            <v>3289</v>
          </cell>
          <cell r="D2278">
            <v>7800007810458</v>
          </cell>
          <cell r="F2278" t="str">
            <v>FRESHMEL COM DIS 5 MG MENTA FRESCA X 12</v>
          </cell>
          <cell r="H2278" t="str">
            <v>MEDICAMENTOS</v>
          </cell>
          <cell r="I2278" t="str">
            <v>RESPIRATORIO</v>
          </cell>
          <cell r="J2278">
            <v>3</v>
          </cell>
        </row>
        <row r="2279">
          <cell r="B2279">
            <v>831002</v>
          </cell>
          <cell r="C2279">
            <v>3288</v>
          </cell>
          <cell r="D2279">
            <v>7800007810465</v>
          </cell>
          <cell r="F2279" t="str">
            <v>FRESHMEL COM DIS 5 MG MIEL LIMON X 12</v>
          </cell>
          <cell r="H2279" t="str">
            <v>MEDICAMENTOS</v>
          </cell>
          <cell r="I2279" t="str">
            <v>RESPIRATORIO</v>
          </cell>
          <cell r="J2279">
            <v>7</v>
          </cell>
        </row>
        <row r="2280">
          <cell r="B2280">
            <v>831003</v>
          </cell>
          <cell r="C2280">
            <v>5195</v>
          </cell>
          <cell r="D2280">
            <v>7702195115318</v>
          </cell>
          <cell r="F2280" t="str">
            <v>FREXCLEAN-T SOL ESP 100 APLIC X 80 ML</v>
          </cell>
          <cell r="H2280" t="str">
            <v>MEDICAMENTOS</v>
          </cell>
          <cell r="I2280" t="str">
            <v>OFTALMOLóGICOS</v>
          </cell>
          <cell r="J2280">
            <v>1</v>
          </cell>
        </row>
        <row r="2281">
          <cell r="B2281">
            <v>831004</v>
          </cell>
          <cell r="C2281">
            <v>3081</v>
          </cell>
          <cell r="D2281">
            <v>7509552844184</v>
          </cell>
          <cell r="F2281" t="str">
            <v>FRUCTIS ACOND HAIR FOOD ALOE HIDR X 300 ML</v>
          </cell>
          <cell r="H2281" t="str">
            <v>HIGIENE Y CUIDADO PERSONAL</v>
          </cell>
          <cell r="I2281" t="str">
            <v>SHAMPOO Y ACONDICIONADOR</v>
          </cell>
          <cell r="J2281">
            <v>1</v>
          </cell>
        </row>
        <row r="2282">
          <cell r="B2282">
            <v>831005</v>
          </cell>
          <cell r="C2282">
            <v>3082</v>
          </cell>
          <cell r="D2282">
            <v>7509552844207</v>
          </cell>
          <cell r="F2282" t="str">
            <v>FRUCTIS ACOND HAIR FOOD COCO REP X 300 ML</v>
          </cell>
          <cell r="H2282" t="str">
            <v>HIGIENE Y CUIDADO PERSONAL</v>
          </cell>
          <cell r="I2282" t="str">
            <v>SHAMPOO Y ACONDICIONADOR</v>
          </cell>
          <cell r="J2282">
            <v>0</v>
          </cell>
        </row>
        <row r="2283">
          <cell r="B2283">
            <v>831006</v>
          </cell>
          <cell r="C2283">
            <v>5670</v>
          </cell>
          <cell r="D2283">
            <v>7509552914696</v>
          </cell>
          <cell r="F2283" t="str">
            <v>FRUCTIS CRE PEINAR RIZOS PODEROSOS X 300 ML</v>
          </cell>
          <cell r="H2283" t="str">
            <v>HIGIENE Y CUIDADO PERSONAL</v>
          </cell>
          <cell r="I2283" t="str">
            <v>SHAMPOO Y ACONDICIONADOR</v>
          </cell>
          <cell r="J2283">
            <v>1</v>
          </cell>
        </row>
        <row r="2284">
          <cell r="B2284">
            <v>831007</v>
          </cell>
          <cell r="C2284">
            <v>6291</v>
          </cell>
          <cell r="D2284">
            <v>7506078955035</v>
          </cell>
          <cell r="F2284" t="str">
            <v>FRUCTIS GEL FIJADOR STYLE EXTRA FUERTE X 600 GR</v>
          </cell>
          <cell r="H2284" t="str">
            <v>HIGIENE Y CUIDADO PERSONAL</v>
          </cell>
          <cell r="I2284" t="str">
            <v>CUIDADO CAPILAR</v>
          </cell>
          <cell r="J2284">
            <v>2</v>
          </cell>
        </row>
        <row r="2285">
          <cell r="B2285">
            <v>831008</v>
          </cell>
          <cell r="C2285">
            <v>4627</v>
          </cell>
          <cell r="D2285">
            <v>7506078955042</v>
          </cell>
          <cell r="F2285" t="str">
            <v>FRUCTIS GEL FIJADOR STYLE FUERTE X 600 GR</v>
          </cell>
          <cell r="H2285" t="str">
            <v>HIGIENE Y CUIDADO PERSONAL</v>
          </cell>
          <cell r="I2285" t="str">
            <v>CUIDADO CAPILAR</v>
          </cell>
          <cell r="J2285">
            <v>1</v>
          </cell>
        </row>
        <row r="2286">
          <cell r="B2286">
            <v>831009</v>
          </cell>
          <cell r="C2286">
            <v>6395</v>
          </cell>
          <cell r="D2286">
            <v>7509552841794</v>
          </cell>
          <cell r="F2286" t="str">
            <v>FRUCTIS MASC CAP HAIR FOOD ALOE VERA X 350 ML</v>
          </cell>
          <cell r="H2286" t="str">
            <v>HIGIENE Y CUIDADO PERSONAL</v>
          </cell>
          <cell r="I2286" t="str">
            <v>CUIDADO CAPILAR</v>
          </cell>
          <cell r="J2286">
            <v>0</v>
          </cell>
        </row>
        <row r="2287">
          <cell r="B2287">
            <v>831010</v>
          </cell>
          <cell r="C2287">
            <v>2127</v>
          </cell>
          <cell r="D2287">
            <v>7509552905663</v>
          </cell>
          <cell r="F2287" t="str">
            <v>FRUCTIS REC NUT SUPER OLEO 8 X 100 ML</v>
          </cell>
          <cell r="H2287" t="str">
            <v>HIGIENE Y CUIDADO PERSONAL</v>
          </cell>
          <cell r="I2287" t="str">
            <v>CUIDADO CAPILAR</v>
          </cell>
          <cell r="J2287">
            <v>0</v>
          </cell>
        </row>
        <row r="2288">
          <cell r="B2288">
            <v>831011</v>
          </cell>
          <cell r="C2288">
            <v>2368</v>
          </cell>
          <cell r="D2288">
            <v>7509552830507</v>
          </cell>
          <cell r="F2288" t="str">
            <v>FRUCTIS SHA ALOE HIDRA BOMB X 350 ML</v>
          </cell>
          <cell r="H2288" t="str">
            <v>HIGIENE Y CUIDADO PERSONAL</v>
          </cell>
          <cell r="I2288" t="str">
            <v>SHAMPOO Y ACONDICIONADOR</v>
          </cell>
          <cell r="J2288">
            <v>0</v>
          </cell>
        </row>
        <row r="2289">
          <cell r="B2289">
            <v>831012</v>
          </cell>
          <cell r="C2289">
            <v>3083</v>
          </cell>
          <cell r="D2289">
            <v>7899026420373</v>
          </cell>
          <cell r="F2289" t="str">
            <v>FRUCTIS SHA ANTICASPA 2 EN 1 X 350 ML</v>
          </cell>
          <cell r="H2289" t="str">
            <v>HIGIENE Y CUIDADO PERSONAL</v>
          </cell>
          <cell r="I2289" t="str">
            <v>SHAMPOO Y ACONDICIONADOR</v>
          </cell>
          <cell r="J2289">
            <v>0</v>
          </cell>
        </row>
        <row r="2290">
          <cell r="B2290">
            <v>831013</v>
          </cell>
          <cell r="C2290">
            <v>2089</v>
          </cell>
          <cell r="D2290">
            <v>7804960111041</v>
          </cell>
          <cell r="F2290" t="str">
            <v>FRUCTIS SHA ANTICASPA NORMAL X 350 ML</v>
          </cell>
          <cell r="H2290" t="str">
            <v>HIGIENE Y CUIDADO PERSONAL</v>
          </cell>
          <cell r="I2290" t="str">
            <v>SHAMPOO Y ACONDICIONADOR</v>
          </cell>
          <cell r="J2290">
            <v>0</v>
          </cell>
        </row>
        <row r="2291">
          <cell r="B2291">
            <v>831014</v>
          </cell>
          <cell r="C2291">
            <v>3085</v>
          </cell>
          <cell r="D2291">
            <v>7509552844177</v>
          </cell>
          <cell r="F2291" t="str">
            <v>FRUCTIS SHA HAIR FOOD ALOE HIDR X 300 ML</v>
          </cell>
          <cell r="H2291" t="str">
            <v>HIGIENE Y CUIDADO PERSONAL</v>
          </cell>
          <cell r="I2291" t="str">
            <v>SHAMPOO Y ACONDICIONADOR</v>
          </cell>
          <cell r="J2291">
            <v>1</v>
          </cell>
        </row>
        <row r="2292">
          <cell r="B2292">
            <v>831015</v>
          </cell>
          <cell r="C2292">
            <v>2369</v>
          </cell>
          <cell r="D2292">
            <v>7509552844191</v>
          </cell>
          <cell r="F2292" t="str">
            <v>FRUCTIS SHA HAIR FOOD COCO X 300 ML</v>
          </cell>
          <cell r="H2292" t="str">
            <v>HIGIENE Y CUIDADO PERSONAL</v>
          </cell>
          <cell r="I2292" t="str">
            <v>SHAMPOO Y ACONDICIONADOR</v>
          </cell>
          <cell r="J2292">
            <v>1</v>
          </cell>
        </row>
        <row r="2293">
          <cell r="B2293">
            <v>831016</v>
          </cell>
          <cell r="C2293">
            <v>3084</v>
          </cell>
          <cell r="D2293">
            <v>7509552909913</v>
          </cell>
          <cell r="F2293" t="str">
            <v>FRUCTIS SUPER OLEO FORT POST QUIM X 100 ML</v>
          </cell>
          <cell r="H2293" t="str">
            <v>HIGIENE Y CUIDADO PERSONAL</v>
          </cell>
          <cell r="I2293" t="str">
            <v>CUIDADO CAPILAR</v>
          </cell>
          <cell r="J2293">
            <v>0</v>
          </cell>
        </row>
        <row r="2294">
          <cell r="B2294">
            <v>831017</v>
          </cell>
          <cell r="C2294">
            <v>2469</v>
          </cell>
          <cell r="D2294">
            <v>8803348040361</v>
          </cell>
          <cell r="F2294" t="str">
            <v>FRUDIA ESP LIMPIADORA DURAZNO X 120 GR</v>
          </cell>
          <cell r="H2294" t="str">
            <v>DERMOCOSMéTICA</v>
          </cell>
          <cell r="I2294" t="str">
            <v>CUIDADO FACIAL</v>
          </cell>
          <cell r="J2294">
            <v>0</v>
          </cell>
        </row>
        <row r="2295">
          <cell r="B2295">
            <v>831018</v>
          </cell>
          <cell r="C2295">
            <v>2468</v>
          </cell>
          <cell r="D2295">
            <v>8803348039907</v>
          </cell>
          <cell r="F2295" t="str">
            <v>FRUDIA GEL FACIAL 99% DURAZNO X 300 ML</v>
          </cell>
          <cell r="H2295" t="str">
            <v>DERMOCOSMéTICA</v>
          </cell>
          <cell r="I2295" t="str">
            <v>CUIDADO FACIAL</v>
          </cell>
          <cell r="J2295">
            <v>0</v>
          </cell>
        </row>
        <row r="2296">
          <cell r="B2296">
            <v>831019</v>
          </cell>
          <cell r="C2296">
            <v>3512</v>
          </cell>
          <cell r="D2296">
            <v>8803348040255</v>
          </cell>
          <cell r="F2296" t="str">
            <v>FRUDIA MASC FACIAL FIRM ACAI X 20 ML</v>
          </cell>
          <cell r="H2296" t="str">
            <v>DERMOCOSMéTICA</v>
          </cell>
          <cell r="I2296" t="str">
            <v>CUIDADO FACIAL</v>
          </cell>
          <cell r="J2296">
            <v>0</v>
          </cell>
        </row>
        <row r="2297">
          <cell r="B2297">
            <v>831020</v>
          </cell>
          <cell r="C2297">
            <v>3511</v>
          </cell>
          <cell r="D2297">
            <v>8803348040194</v>
          </cell>
          <cell r="F2297" t="str">
            <v>FRUDIA MASC FACIAL HID KARITE X 20 ML</v>
          </cell>
          <cell r="H2297" t="str">
            <v>DERMOCOSMéTICA</v>
          </cell>
          <cell r="I2297" t="str">
            <v>CUIDADO FACIAL</v>
          </cell>
          <cell r="J2297">
            <v>0</v>
          </cell>
        </row>
        <row r="2298">
          <cell r="B2298">
            <v>831021</v>
          </cell>
          <cell r="C2298">
            <v>3513</v>
          </cell>
          <cell r="D2298">
            <v>8803348040248</v>
          </cell>
          <cell r="F2298" t="str">
            <v>FRUDIA MASC FACIAL PURIF MANGO X 20 ML</v>
          </cell>
          <cell r="H2298" t="str">
            <v>DERMOCOSMéTICA</v>
          </cell>
          <cell r="I2298" t="str">
            <v>CUIDADO FACIAL</v>
          </cell>
          <cell r="J2298">
            <v>0</v>
          </cell>
        </row>
        <row r="2299">
          <cell r="B2299">
            <v>831022</v>
          </cell>
          <cell r="C2299">
            <v>2470</v>
          </cell>
          <cell r="D2299">
            <v>8803348040187</v>
          </cell>
          <cell r="F2299" t="str">
            <v>FRUDIA MASC FACIAL VITALITY CACTUS X 20 ML</v>
          </cell>
          <cell r="H2299" t="str">
            <v>DERMOCOSMéTICA</v>
          </cell>
          <cell r="I2299" t="str">
            <v>CUIDADO FACIAL</v>
          </cell>
          <cell r="J2299">
            <v>0</v>
          </cell>
        </row>
        <row r="2300">
          <cell r="B2300">
            <v>831023</v>
          </cell>
          <cell r="C2300">
            <v>3412</v>
          </cell>
          <cell r="D2300">
            <v>5702191010954</v>
          </cell>
          <cell r="F2300" t="str">
            <v>FUCICORT CRE 20/1 MG X 15 GR</v>
          </cell>
          <cell r="H2300" t="str">
            <v>MEDICAMENTOS</v>
          </cell>
          <cell r="I2300" t="str">
            <v>ANTIINFECCIOSOS</v>
          </cell>
          <cell r="J2300">
            <v>0</v>
          </cell>
        </row>
        <row r="2301">
          <cell r="B2301">
            <v>831024</v>
          </cell>
          <cell r="C2301">
            <v>5448</v>
          </cell>
          <cell r="D2301">
            <v>5702191011012</v>
          </cell>
          <cell r="F2301" t="str">
            <v>FUCIDIN CRE 2% X 15 GR</v>
          </cell>
          <cell r="H2301" t="str">
            <v>FITOFáRMACOS</v>
          </cell>
          <cell r="I2301" t="str">
            <v>ANTIINFECCIOSOS</v>
          </cell>
          <cell r="J2301">
            <v>0</v>
          </cell>
        </row>
        <row r="2302">
          <cell r="B2302">
            <v>831025</v>
          </cell>
          <cell r="C2302">
            <v>4289</v>
          </cell>
          <cell r="D2302">
            <v>5702191029598</v>
          </cell>
          <cell r="F2302" t="str">
            <v>FUCIDIN H CRE 20/10 MG X 15 GR</v>
          </cell>
          <cell r="H2302" t="str">
            <v>MEDICAMENTOS</v>
          </cell>
          <cell r="I2302" t="str">
            <v>ANTIINFECCIOSOS</v>
          </cell>
          <cell r="J2302">
            <v>0</v>
          </cell>
        </row>
        <row r="2303">
          <cell r="B2303">
            <v>832225</v>
          </cell>
          <cell r="C2303">
            <v>6353</v>
          </cell>
          <cell r="D2303">
            <v>734191309771</v>
          </cell>
          <cell r="F2303" t="str">
            <v>FUNGI COMPLEX CAP X 60 NEWPHARMA</v>
          </cell>
          <cell r="H2303" t="str">
            <v>SUPLEMENTOS</v>
          </cell>
          <cell r="I2303" t="str">
            <v>HONGOS ADAPTóGENOS</v>
          </cell>
          <cell r="J2303">
            <v>0</v>
          </cell>
        </row>
        <row r="2304">
          <cell r="B2304">
            <v>831026</v>
          </cell>
          <cell r="C2304">
            <v>1757</v>
          </cell>
          <cell r="D2304">
            <v>7800068010477</v>
          </cell>
          <cell r="F2304" t="str">
            <v>FUNGOS OVU 500 MG X 1</v>
          </cell>
          <cell r="H2304" t="str">
            <v>MEDICAMENTOS</v>
          </cell>
          <cell r="I2304" t="str">
            <v>ANTIINFECCIOSOS</v>
          </cell>
          <cell r="J2304">
            <v>2</v>
          </cell>
        </row>
        <row r="2305">
          <cell r="B2305">
            <v>831027</v>
          </cell>
          <cell r="C2305">
            <v>3628</v>
          </cell>
          <cell r="D2305">
            <v>7800018000374</v>
          </cell>
          <cell r="F2305" t="str">
            <v>FUROSEMIDA COM 40 MG X 12 ANDROMACO</v>
          </cell>
          <cell r="H2305" t="str">
            <v>MEDICAMENTOS</v>
          </cell>
          <cell r="I2305" t="str">
            <v>CARDIOVASCULAR</v>
          </cell>
          <cell r="J2305">
            <v>0</v>
          </cell>
        </row>
        <row r="2306">
          <cell r="B2306">
            <v>831028</v>
          </cell>
          <cell r="C2306">
            <v>1125</v>
          </cell>
          <cell r="D2306">
            <v>7800007120250</v>
          </cell>
          <cell r="F2306" t="str">
            <v>FUROSEMIDA COM 40 MG X 12 LAB CHILE</v>
          </cell>
          <cell r="H2306" t="str">
            <v>MEDICAMENTOS</v>
          </cell>
          <cell r="I2306" t="str">
            <v>CARDIOVASCULAR</v>
          </cell>
          <cell r="J2306">
            <v>32</v>
          </cell>
        </row>
        <row r="2307">
          <cell r="B2307">
            <v>831029</v>
          </cell>
          <cell r="C2307">
            <v>3806</v>
          </cell>
          <cell r="D2307">
            <v>7795373013773</v>
          </cell>
          <cell r="F2307" t="str">
            <v>FUSIMED B EMU TOP OTONASAL X 15 GR</v>
          </cell>
          <cell r="H2307" t="str">
            <v>MEDICAMENTOS</v>
          </cell>
          <cell r="I2307" t="str">
            <v>ANTIINFECCIOSOS</v>
          </cell>
          <cell r="J2307">
            <v>0</v>
          </cell>
        </row>
        <row r="2308">
          <cell r="B2308">
            <v>831030</v>
          </cell>
          <cell r="C2308">
            <v>5004</v>
          </cell>
          <cell r="D2308">
            <v>7795373013780</v>
          </cell>
          <cell r="F2308" t="str">
            <v>FUSIMED B EMU TOP X 50 GR</v>
          </cell>
          <cell r="H2308" t="str">
            <v>MEDICAMENTOS</v>
          </cell>
          <cell r="I2308" t="str">
            <v>ANTIINFECCIOSOS</v>
          </cell>
          <cell r="J2308">
            <v>1</v>
          </cell>
        </row>
        <row r="2309">
          <cell r="B2309">
            <v>831031</v>
          </cell>
          <cell r="C2309">
            <v>6175</v>
          </cell>
          <cell r="D2309">
            <v>7795373013797</v>
          </cell>
          <cell r="F2309" t="str">
            <v>FUSIMED CRE TOP 2% X 15 GR</v>
          </cell>
          <cell r="H2309" t="str">
            <v>MEDICAMENTOS</v>
          </cell>
          <cell r="I2309" t="str">
            <v>ANTIINFECCIOSOS</v>
          </cell>
          <cell r="J2309">
            <v>1</v>
          </cell>
        </row>
        <row r="2310">
          <cell r="B2310">
            <v>831032</v>
          </cell>
          <cell r="C2310">
            <v>6016</v>
          </cell>
          <cell r="D2310">
            <v>51131198845</v>
          </cell>
          <cell r="F2310" t="str">
            <v>FUTURO TOBILLERA C/ ESTABILIZADOR X 1 3M</v>
          </cell>
          <cell r="H2310" t="str">
            <v>DISPOSITIVOS MéDICOS</v>
          </cell>
          <cell r="I2310" t="str">
            <v>OTROS DM</v>
          </cell>
          <cell r="J2310">
            <v>1</v>
          </cell>
        </row>
        <row r="2311">
          <cell r="B2311">
            <v>831033</v>
          </cell>
          <cell r="C2311">
            <v>5726</v>
          </cell>
          <cell r="D2311">
            <v>736085415513</v>
          </cell>
          <cell r="F2311" t="str">
            <v>GAAP OFTENO PF SOL OFT 0,005% X 3 ML</v>
          </cell>
          <cell r="H2311" t="str">
            <v>MEDICAMENTOS</v>
          </cell>
          <cell r="I2311" t="str">
            <v>OFTALMOLóGICOS</v>
          </cell>
          <cell r="J2311">
            <v>1</v>
          </cell>
        </row>
        <row r="2312">
          <cell r="B2312">
            <v>831034</v>
          </cell>
          <cell r="C2312">
            <v>2706</v>
          </cell>
          <cell r="D2312">
            <v>7804650881230</v>
          </cell>
          <cell r="F2312" t="str">
            <v>GABAPENTINA CAP 300 MG X 30 ASCEND</v>
          </cell>
          <cell r="H2312" t="str">
            <v>MEDICAMENTOS</v>
          </cell>
          <cell r="I2312" t="str">
            <v>SISTEMA NERVIOSO</v>
          </cell>
          <cell r="J2312">
            <v>1</v>
          </cell>
        </row>
        <row r="2313">
          <cell r="B2313">
            <v>970479</v>
          </cell>
          <cell r="C2313">
            <v>6790</v>
          </cell>
          <cell r="D2313">
            <v>7804650881247</v>
          </cell>
          <cell r="F2313" t="str">
            <v>GABAPENTINA CAP 400 MG X 30 ASCEND</v>
          </cell>
          <cell r="H2313" t="str">
            <v>MEDICAMENTOS</v>
          </cell>
          <cell r="I2313" t="str">
            <v>SISTEMA NERVIOSO</v>
          </cell>
          <cell r="J2313">
            <v>1</v>
          </cell>
        </row>
        <row r="2314">
          <cell r="B2314">
            <v>831035</v>
          </cell>
          <cell r="C2314">
            <v>4774</v>
          </cell>
          <cell r="D2314">
            <v>7800070005010</v>
          </cell>
          <cell r="F2314" t="str">
            <v>GABICTAL COM REC 300 MG X 30</v>
          </cell>
          <cell r="H2314" t="str">
            <v>MEDICAMENTOS</v>
          </cell>
          <cell r="I2314" t="str">
            <v>SISTEMA NERVIOSO</v>
          </cell>
          <cell r="J2314">
            <v>0</v>
          </cell>
        </row>
        <row r="2315">
          <cell r="B2315">
            <v>831036</v>
          </cell>
          <cell r="C2315">
            <v>5834</v>
          </cell>
          <cell r="D2315">
            <v>7800032002989</v>
          </cell>
          <cell r="F2315" t="str">
            <v>GALVUS COM 50 MG X 56</v>
          </cell>
          <cell r="H2315" t="str">
            <v>MEDICAMENTOS</v>
          </cell>
          <cell r="I2315" t="str">
            <v>METABóLICOS</v>
          </cell>
          <cell r="J2315">
            <v>0</v>
          </cell>
        </row>
        <row r="2316">
          <cell r="B2316">
            <v>831037</v>
          </cell>
          <cell r="C2316">
            <v>2631</v>
          </cell>
          <cell r="D2316">
            <v>7800032003306</v>
          </cell>
          <cell r="F2316" t="str">
            <v>GALVUS MET COM REC 50/1000 MG X 56</v>
          </cell>
          <cell r="H2316" t="str">
            <v>MEDICAMENTOS</v>
          </cell>
          <cell r="I2316" t="str">
            <v>METABóLICOS</v>
          </cell>
          <cell r="J2316">
            <v>0</v>
          </cell>
        </row>
        <row r="2317">
          <cell r="B2317">
            <v>831038</v>
          </cell>
          <cell r="C2317">
            <v>2715</v>
          </cell>
          <cell r="D2317">
            <v>7800018000640</v>
          </cell>
          <cell r="F2317" t="str">
            <v>GAMALATE B6 COM REC X 30</v>
          </cell>
          <cell r="H2317" t="str">
            <v>MEDICAMENTOS</v>
          </cell>
          <cell r="I2317" t="str">
            <v>SISTEMA NERVIOSO</v>
          </cell>
          <cell r="J2317">
            <v>1</v>
          </cell>
        </row>
        <row r="2318">
          <cell r="B2318">
            <v>831039</v>
          </cell>
          <cell r="C2318">
            <v>5170</v>
          </cell>
          <cell r="D2318">
            <v>7800018000657</v>
          </cell>
          <cell r="F2318" t="str">
            <v>GAMALATE B6 COM REC X 60</v>
          </cell>
          <cell r="H2318" t="str">
            <v>MEDICAMENTOS</v>
          </cell>
          <cell r="I2318" t="str">
            <v>SISTEMA NERVIOSO</v>
          </cell>
          <cell r="J2318">
            <v>2</v>
          </cell>
        </row>
        <row r="2319">
          <cell r="B2319">
            <v>831040</v>
          </cell>
          <cell r="C2319">
            <v>4931</v>
          </cell>
          <cell r="D2319">
            <v>3600541744523</v>
          </cell>
          <cell r="F2319" t="str">
            <v>GARNIER AGU MICEL ACEITE X 400 ML</v>
          </cell>
          <cell r="H2319" t="str">
            <v>DERMOCOSMéTICA</v>
          </cell>
          <cell r="I2319" t="str">
            <v>DESMAQUILLANTES</v>
          </cell>
          <cell r="J2319">
            <v>1</v>
          </cell>
        </row>
        <row r="2320">
          <cell r="B2320">
            <v>831041</v>
          </cell>
          <cell r="C2320">
            <v>895</v>
          </cell>
          <cell r="D2320">
            <v>3600542109802</v>
          </cell>
          <cell r="F2320" t="str">
            <v>GARNIER AGU MICEL EN ACEITE X 100 ML</v>
          </cell>
          <cell r="H2320" t="str">
            <v>DERMOCOSMéTICA</v>
          </cell>
          <cell r="I2320" t="str">
            <v>DESMAQUILLANTES</v>
          </cell>
          <cell r="J2320">
            <v>0</v>
          </cell>
        </row>
        <row r="2321">
          <cell r="B2321">
            <v>831042</v>
          </cell>
          <cell r="C2321">
            <v>2140</v>
          </cell>
          <cell r="D2321">
            <v>7509552842319</v>
          </cell>
          <cell r="F2321" t="str">
            <v>GARNIER AGU MICEL EXP ACLAR X 400 ML</v>
          </cell>
          <cell r="H2321" t="str">
            <v>DERMOCOSMéTICA</v>
          </cell>
          <cell r="I2321" t="str">
            <v>DESMAQUILLANTES</v>
          </cell>
          <cell r="J2321">
            <v>0</v>
          </cell>
        </row>
        <row r="2322">
          <cell r="B2322">
            <v>831043</v>
          </cell>
          <cell r="C2322">
            <v>2145</v>
          </cell>
          <cell r="D2322">
            <v>3600542326414</v>
          </cell>
          <cell r="F2322" t="str">
            <v>GARNIER AGU MICEL ROSAS ILUM X 400 ML</v>
          </cell>
          <cell r="H2322" t="str">
            <v>DERMOCOSMéTICA</v>
          </cell>
          <cell r="I2322" t="str">
            <v>DESMAQUILLANTES</v>
          </cell>
          <cell r="J2322">
            <v>0</v>
          </cell>
        </row>
        <row r="2323">
          <cell r="B2323">
            <v>831044</v>
          </cell>
          <cell r="C2323">
            <v>3146</v>
          </cell>
          <cell r="D2323">
            <v>3600542081160</v>
          </cell>
          <cell r="F2323" t="str">
            <v>GARNIER AGU MICEL TODO EN 1 X 100 ML</v>
          </cell>
          <cell r="H2323" t="str">
            <v>DERMOCOSMéTICA</v>
          </cell>
          <cell r="I2323" t="str">
            <v>DESMAQUILLANTES</v>
          </cell>
          <cell r="J2323">
            <v>3</v>
          </cell>
        </row>
        <row r="2324">
          <cell r="B2324">
            <v>831045</v>
          </cell>
          <cell r="C2324">
            <v>3154</v>
          </cell>
          <cell r="D2324">
            <v>7509552455557</v>
          </cell>
          <cell r="F2324" t="str">
            <v>GARNIER AGU MICEL TODO EN 1 X 400 ML</v>
          </cell>
          <cell r="H2324" t="str">
            <v>DERMOCOSMéTICA</v>
          </cell>
          <cell r="I2324" t="str">
            <v>DESMAQUILLANTES</v>
          </cell>
          <cell r="J2324">
            <v>3</v>
          </cell>
        </row>
        <row r="2325">
          <cell r="B2325">
            <v>831046</v>
          </cell>
          <cell r="C2325">
            <v>3151</v>
          </cell>
          <cell r="D2325">
            <v>7509552849783</v>
          </cell>
          <cell r="F2325" t="str">
            <v>GARNIER BI-O DES BAR CLINICAL HIAL 96H X 40 GR</v>
          </cell>
          <cell r="H2325" t="str">
            <v>HIGIENE Y CUIDADO PERSONAL</v>
          </cell>
          <cell r="I2325" t="str">
            <v>DESODORANTES</v>
          </cell>
          <cell r="J2325">
            <v>0</v>
          </cell>
        </row>
        <row r="2326">
          <cell r="B2326">
            <v>831047</v>
          </cell>
          <cell r="C2326">
            <v>3149</v>
          </cell>
          <cell r="D2326">
            <v>7509552911879</v>
          </cell>
          <cell r="F2326" t="str">
            <v>GARNIER BI-O DES BAR EXTRA CARE 72H X 45 GR</v>
          </cell>
          <cell r="H2326" t="str">
            <v>HIGIENE Y CUIDADO PERSONAL</v>
          </cell>
          <cell r="I2326" t="str">
            <v>DESODORANTES</v>
          </cell>
          <cell r="J2326">
            <v>0</v>
          </cell>
        </row>
        <row r="2327">
          <cell r="B2327">
            <v>831048</v>
          </cell>
          <cell r="C2327">
            <v>2269</v>
          </cell>
          <cell r="D2327">
            <v>7509552900316</v>
          </cell>
          <cell r="F2327" t="str">
            <v>GARNIER BI-O DES ROL CLARIFY SENSI-CALM X 50 ML</v>
          </cell>
          <cell r="H2327" t="str">
            <v>HIGIENE Y CUIDADO PERSONAL</v>
          </cell>
          <cell r="I2327" t="str">
            <v>DESODORANTES</v>
          </cell>
          <cell r="J2327">
            <v>0</v>
          </cell>
        </row>
        <row r="2328">
          <cell r="B2328">
            <v>831049</v>
          </cell>
          <cell r="C2328">
            <v>2813</v>
          </cell>
          <cell r="D2328">
            <v>7506078948068</v>
          </cell>
          <cell r="F2328" t="str">
            <v>GARNIER BI-O DES ROL CLARIFY X 50 ML</v>
          </cell>
          <cell r="H2328" t="str">
            <v>HIGIENE Y CUIDADO PERSONAL</v>
          </cell>
          <cell r="I2328" t="str">
            <v>DESODORANTES</v>
          </cell>
          <cell r="J2328">
            <v>0</v>
          </cell>
        </row>
        <row r="2329">
          <cell r="B2329">
            <v>831050</v>
          </cell>
          <cell r="C2329">
            <v>5258</v>
          </cell>
          <cell r="D2329">
            <v>7509552849776</v>
          </cell>
          <cell r="F2329" t="str">
            <v>GARNIER BI-O DES ROL CLINICAL HIAL X 50 ML</v>
          </cell>
          <cell r="H2329" t="str">
            <v>HIGIENE Y CUIDADO PERSONAL</v>
          </cell>
          <cell r="I2329" t="str">
            <v>DESODORANTES</v>
          </cell>
          <cell r="J2329">
            <v>0</v>
          </cell>
        </row>
        <row r="2330">
          <cell r="B2330">
            <v>831051</v>
          </cell>
          <cell r="C2330">
            <v>2812</v>
          </cell>
          <cell r="D2330">
            <v>7509552827620</v>
          </cell>
          <cell r="F2330" t="str">
            <v>GARNIER BI-O DES ROL EXTRA CARE X 50 ML</v>
          </cell>
          <cell r="H2330" t="str">
            <v>HIGIENE Y CUIDADO PERSONAL</v>
          </cell>
          <cell r="I2330" t="str">
            <v>DESODORANTES</v>
          </cell>
          <cell r="J2330">
            <v>0</v>
          </cell>
        </row>
        <row r="2331">
          <cell r="B2331">
            <v>831052</v>
          </cell>
          <cell r="C2331">
            <v>3150</v>
          </cell>
          <cell r="D2331">
            <v>7509552905717</v>
          </cell>
          <cell r="F2331" t="str">
            <v>GARNIER BI-O DES ROL PROT 5 X 50 ML</v>
          </cell>
          <cell r="H2331" t="str">
            <v>HIGIENE Y CUIDADO PERSONAL</v>
          </cell>
          <cell r="I2331" t="str">
            <v>DESODORANTES</v>
          </cell>
          <cell r="J2331">
            <v>0</v>
          </cell>
        </row>
        <row r="2332">
          <cell r="B2332">
            <v>831053</v>
          </cell>
          <cell r="C2332">
            <v>5528</v>
          </cell>
          <cell r="D2332">
            <v>7506078948075</v>
          </cell>
          <cell r="F2332" t="str">
            <v>GARNIER BI-O DES SP CLARIFY 72H X 150 ML</v>
          </cell>
          <cell r="H2332" t="str">
            <v>HIGIENE Y CUIDADO PERSONAL</v>
          </cell>
          <cell r="I2332" t="str">
            <v>DESODORANTES</v>
          </cell>
          <cell r="J2332">
            <v>1</v>
          </cell>
        </row>
        <row r="2333">
          <cell r="B2333">
            <v>831054</v>
          </cell>
          <cell r="C2333">
            <v>5573</v>
          </cell>
          <cell r="D2333">
            <v>7509552905700</v>
          </cell>
          <cell r="F2333" t="str">
            <v>GARNIER BI-O DES SP PROTECTION 5 X 150 ML</v>
          </cell>
          <cell r="H2333" t="str">
            <v>HIGIENE Y CUIDADO PERSONAL</v>
          </cell>
          <cell r="I2333" t="str">
            <v>DESODORANTES</v>
          </cell>
          <cell r="J2333">
            <v>4</v>
          </cell>
        </row>
        <row r="2334">
          <cell r="B2334">
            <v>831055</v>
          </cell>
          <cell r="C2334">
            <v>3396</v>
          </cell>
          <cell r="D2334">
            <v>7509552910766</v>
          </cell>
          <cell r="F2334" t="str">
            <v>GARNIER BI-O DES SP TOQUE SECO INTENS X 150 ML</v>
          </cell>
          <cell r="H2334" t="str">
            <v>HIGIENE Y CUIDADO PERSONAL</v>
          </cell>
          <cell r="I2334" t="str">
            <v>DESODORANTES</v>
          </cell>
          <cell r="J2334">
            <v>0</v>
          </cell>
        </row>
        <row r="2335">
          <cell r="B2335">
            <v>831056</v>
          </cell>
          <cell r="C2335">
            <v>2811</v>
          </cell>
          <cell r="D2335">
            <v>7509552840438</v>
          </cell>
          <cell r="F2335" t="str">
            <v>GARNIER BI-O MEN DES ROL CLINICAL X 50 ML</v>
          </cell>
          <cell r="H2335" t="str">
            <v>HIGIENE Y CUIDADO PERSONAL</v>
          </cell>
          <cell r="I2335" t="str">
            <v>DESODORANTES</v>
          </cell>
          <cell r="J2335">
            <v>2</v>
          </cell>
        </row>
        <row r="2336">
          <cell r="B2336">
            <v>831057</v>
          </cell>
          <cell r="C2336">
            <v>3647</v>
          </cell>
          <cell r="D2336">
            <v>3600541267329</v>
          </cell>
          <cell r="F2336" t="str">
            <v>GARNIER CRE FACIAL ALOE PIEL NORMAL X 50 ML</v>
          </cell>
          <cell r="H2336" t="str">
            <v>DERMOCOSMéTICA</v>
          </cell>
          <cell r="I2336" t="str">
            <v>CUIDADO FACIAL</v>
          </cell>
          <cell r="J2336">
            <v>0</v>
          </cell>
        </row>
        <row r="2337">
          <cell r="B2337">
            <v>831058</v>
          </cell>
          <cell r="C2337">
            <v>2549</v>
          </cell>
          <cell r="D2337">
            <v>7509552844047</v>
          </cell>
          <cell r="F2337" t="str">
            <v>GARNIER CRE FACIAL EXPRESS ACLARA VITC FPS 30 X 50 ML</v>
          </cell>
          <cell r="H2337" t="str">
            <v>DERMOCOSMéTICA</v>
          </cell>
          <cell r="I2337" t="str">
            <v>CUIDADO FACIAL</v>
          </cell>
          <cell r="J2337">
            <v>0</v>
          </cell>
        </row>
        <row r="2338">
          <cell r="B2338">
            <v>831059</v>
          </cell>
          <cell r="C2338">
            <v>2548</v>
          </cell>
          <cell r="D2338">
            <v>3600541267343</v>
          </cell>
          <cell r="F2338" t="str">
            <v>GARNIER CRE FACIAL TE VERDE MIXTA X 50 ML</v>
          </cell>
          <cell r="H2338" t="str">
            <v>DERMOCOSMéTICA</v>
          </cell>
          <cell r="I2338" t="str">
            <v>CUIDADO FACIAL</v>
          </cell>
          <cell r="J2338">
            <v>0</v>
          </cell>
        </row>
        <row r="2339">
          <cell r="B2339">
            <v>831060</v>
          </cell>
          <cell r="C2339">
            <v>5147</v>
          </cell>
          <cell r="D2339">
            <v>6923700941739</v>
          </cell>
          <cell r="F2339" t="str">
            <v>GARNIER MASC OJOS ACID HIAL X 6 GR</v>
          </cell>
          <cell r="H2339" t="str">
            <v>DERMOCOSMéTICA</v>
          </cell>
          <cell r="I2339" t="str">
            <v>CUIDADO FACIAL</v>
          </cell>
          <cell r="J2339">
            <v>0</v>
          </cell>
        </row>
        <row r="2340">
          <cell r="B2340">
            <v>831061</v>
          </cell>
          <cell r="C2340">
            <v>3152</v>
          </cell>
          <cell r="D2340">
            <v>3600542119573</v>
          </cell>
          <cell r="F2340" t="str">
            <v>GARNIER ORIGINAL REMEDIES CRE PEINAR ELIXIR X 200 ML</v>
          </cell>
          <cell r="H2340" t="str">
            <v>HIGIENE Y CUIDADO PERSONAL</v>
          </cell>
          <cell r="I2340" t="str">
            <v>CUIDADO CAPILAR</v>
          </cell>
          <cell r="J2340">
            <v>0</v>
          </cell>
        </row>
        <row r="2341">
          <cell r="B2341">
            <v>831062</v>
          </cell>
          <cell r="C2341">
            <v>5473</v>
          </cell>
          <cell r="D2341">
            <v>3600542119313</v>
          </cell>
          <cell r="F2341" t="str">
            <v>GARNIER ORIGINAL REMEDIES MASC CAP ELIXIR ARGAN X 320 ML</v>
          </cell>
          <cell r="H2341" t="str">
            <v>HIGIENE Y CUIDADO PERSONAL</v>
          </cell>
          <cell r="I2341" t="str">
            <v>CUIDADO CAPILAR</v>
          </cell>
          <cell r="J2341">
            <v>0</v>
          </cell>
        </row>
        <row r="2342">
          <cell r="B2342">
            <v>831063</v>
          </cell>
          <cell r="C2342">
            <v>3594</v>
          </cell>
          <cell r="D2342">
            <v>7509552849493</v>
          </cell>
          <cell r="F2342" t="str">
            <v>GARNIER SERUM EXPRESS ACLARA VIT C X 30 ML</v>
          </cell>
          <cell r="H2342" t="str">
            <v>DERMOCOSMéTICA</v>
          </cell>
          <cell r="I2342" t="str">
            <v>CUIDADO FACIAL</v>
          </cell>
          <cell r="J2342">
            <v>0</v>
          </cell>
        </row>
        <row r="2343">
          <cell r="B2343">
            <v>831064</v>
          </cell>
          <cell r="C2343">
            <v>4559</v>
          </cell>
          <cell r="D2343">
            <v>7899026462601</v>
          </cell>
          <cell r="F2343" t="str">
            <v>GARNIER TINT COR INT 5/0 CAST CLARO X 45 GR</v>
          </cell>
          <cell r="H2343" t="str">
            <v>HIGIENE Y CUIDADO PERSONAL</v>
          </cell>
          <cell r="I2343" t="str">
            <v>TINTURAS</v>
          </cell>
          <cell r="J2343">
            <v>0</v>
          </cell>
        </row>
        <row r="2344">
          <cell r="B2344">
            <v>831065</v>
          </cell>
          <cell r="C2344">
            <v>3883</v>
          </cell>
          <cell r="D2344">
            <v>7509552828870</v>
          </cell>
          <cell r="F2344" t="str">
            <v>GARNIER TINT COR INT 6/1 RUB OSC CEN X 45 GR</v>
          </cell>
          <cell r="H2344" t="str">
            <v>HIGIENE Y CUIDADO PERSONAL</v>
          </cell>
          <cell r="I2344" t="str">
            <v>TINTURAS</v>
          </cell>
          <cell r="J2344">
            <v>0</v>
          </cell>
        </row>
        <row r="2345">
          <cell r="B2345">
            <v>831066</v>
          </cell>
          <cell r="C2345">
            <v>3698</v>
          </cell>
          <cell r="D2345">
            <v>7899026462632</v>
          </cell>
          <cell r="F2345" t="str">
            <v>GARNIER TINT COR INT 6/35 RUB OSC DOR X 45 GR</v>
          </cell>
          <cell r="H2345" t="str">
            <v>HIGIENE Y CUIDADO PERSONAL</v>
          </cell>
          <cell r="I2345" t="str">
            <v>TINTURAS</v>
          </cell>
          <cell r="J2345">
            <v>0</v>
          </cell>
        </row>
        <row r="2346">
          <cell r="B2346">
            <v>831067</v>
          </cell>
          <cell r="C2346">
            <v>3645</v>
          </cell>
          <cell r="D2346">
            <v>7899706120746</v>
          </cell>
          <cell r="F2346" t="str">
            <v>GARNIER TINT COR INT 6/7 CHOCOLATE X 45 GR</v>
          </cell>
          <cell r="H2346" t="str">
            <v>HIGIENE Y CUIDADO PERSONAL</v>
          </cell>
          <cell r="I2346" t="str">
            <v>TINTURAS</v>
          </cell>
          <cell r="J2346">
            <v>0</v>
          </cell>
        </row>
        <row r="2347">
          <cell r="B2347">
            <v>831068</v>
          </cell>
          <cell r="C2347">
            <v>4712</v>
          </cell>
          <cell r="D2347">
            <v>7899026462533</v>
          </cell>
          <cell r="F2347" t="str">
            <v>GARNIER TINT COR INTENSA 1/0 NEGRO INT X 45 GR</v>
          </cell>
          <cell r="H2347" t="str">
            <v>HIGIENE Y CUIDADO PERSONAL</v>
          </cell>
          <cell r="I2347" t="str">
            <v>TINTURAS</v>
          </cell>
          <cell r="J2347">
            <v>2</v>
          </cell>
        </row>
        <row r="2348">
          <cell r="B2348">
            <v>831069</v>
          </cell>
          <cell r="C2348">
            <v>4713</v>
          </cell>
          <cell r="D2348">
            <v>7899026462540</v>
          </cell>
          <cell r="F2348" t="str">
            <v>GARNIER TINT COR INTENSA 2/0 NEGRO X 45 GR</v>
          </cell>
          <cell r="H2348" t="str">
            <v>HIGIENE Y CUIDADO PERSONAL</v>
          </cell>
          <cell r="I2348" t="str">
            <v>TINTURAS</v>
          </cell>
          <cell r="J2348">
            <v>0</v>
          </cell>
        </row>
        <row r="2349">
          <cell r="B2349">
            <v>831070</v>
          </cell>
          <cell r="C2349">
            <v>4195</v>
          </cell>
          <cell r="D2349">
            <v>7899026462571</v>
          </cell>
          <cell r="F2349" t="str">
            <v>GARNIER TINT COR INTENSA 4/0 CAST X 45 GR</v>
          </cell>
          <cell r="H2349" t="str">
            <v>HIGIENE Y CUIDADO PERSONAL</v>
          </cell>
          <cell r="I2349" t="str">
            <v>TINTURAS</v>
          </cell>
          <cell r="J2349">
            <v>0</v>
          </cell>
        </row>
        <row r="2350">
          <cell r="B2350">
            <v>831071</v>
          </cell>
          <cell r="C2350">
            <v>2844</v>
          </cell>
          <cell r="D2350">
            <v>3600541574526</v>
          </cell>
          <cell r="F2350" t="str">
            <v>GARNIER TOA DESMAQ MICELARES SENS X 25</v>
          </cell>
          <cell r="H2350" t="str">
            <v>DERMOCOSMéTICA</v>
          </cell>
          <cell r="I2350" t="str">
            <v>DESMAQUILLANTES</v>
          </cell>
          <cell r="J2350">
            <v>0</v>
          </cell>
        </row>
        <row r="2351">
          <cell r="B2351">
            <v>831072</v>
          </cell>
          <cell r="C2351">
            <v>5065</v>
          </cell>
          <cell r="D2351">
            <v>7805100001956</v>
          </cell>
          <cell r="F2351" t="str">
            <v>GASA NO TEJIDA 10CM/10CM X 2 LBF</v>
          </cell>
          <cell r="H2351" t="str">
            <v>DISPOSITIVOS MéDICOS</v>
          </cell>
          <cell r="I2351" t="str">
            <v>ALGODóN, APóSITOS Y GASAS</v>
          </cell>
          <cell r="J2351">
            <v>85</v>
          </cell>
        </row>
        <row r="2352">
          <cell r="B2352">
            <v>831073</v>
          </cell>
          <cell r="C2352">
            <v>6372</v>
          </cell>
          <cell r="D2352">
            <v>7804620834310</v>
          </cell>
          <cell r="F2352" t="str">
            <v>GASTREZOL COM REC 20 MG X 40</v>
          </cell>
          <cell r="H2352" t="str">
            <v>MEDICAMENTOS</v>
          </cell>
          <cell r="I2352" t="str">
            <v>GASTROINTESTINAL</v>
          </cell>
          <cell r="J2352">
            <v>4</v>
          </cell>
        </row>
        <row r="2353">
          <cell r="B2353">
            <v>855831</v>
          </cell>
          <cell r="C2353">
            <v>6624</v>
          </cell>
          <cell r="D2353">
            <v>7804620834150</v>
          </cell>
          <cell r="F2353" t="str">
            <v>GASTREZOL COM REC 40 MG X 40</v>
          </cell>
          <cell r="H2353" t="str">
            <v>MEDICAMENTOS</v>
          </cell>
          <cell r="I2353" t="str">
            <v>GASTROINTESTINAL</v>
          </cell>
          <cell r="J2353">
            <v>2</v>
          </cell>
        </row>
        <row r="2354">
          <cell r="B2354">
            <v>831074</v>
          </cell>
          <cell r="C2354">
            <v>5387</v>
          </cell>
          <cell r="D2354">
            <v>7809561400471</v>
          </cell>
          <cell r="F2354" t="str">
            <v>GASTRICUMEEL COM SUB X 50</v>
          </cell>
          <cell r="H2354" t="str">
            <v>HOMEOPáTICOS</v>
          </cell>
          <cell r="I2354" t="str">
            <v>GASTROINTESTINAL</v>
          </cell>
          <cell r="J2354">
            <v>1</v>
          </cell>
        </row>
        <row r="2355">
          <cell r="B2355">
            <v>831075</v>
          </cell>
          <cell r="C2355">
            <v>2716</v>
          </cell>
          <cell r="D2355">
            <v>7800004004874</v>
          </cell>
          <cell r="F2355" t="str">
            <v>GASTROALIV COM MAS X 10</v>
          </cell>
          <cell r="H2355" t="str">
            <v>MEDICAMENTOS</v>
          </cell>
          <cell r="I2355" t="str">
            <v>GASTROINTESTINAL</v>
          </cell>
          <cell r="J2355">
            <v>10</v>
          </cell>
        </row>
        <row r="2356">
          <cell r="B2356">
            <v>831076</v>
          </cell>
          <cell r="C2356">
            <v>2717</v>
          </cell>
          <cell r="D2356">
            <v>7800004004881</v>
          </cell>
          <cell r="F2356" t="str">
            <v>GASTROALIV COM MAS X 20</v>
          </cell>
          <cell r="H2356" t="str">
            <v>MEDICAMENTOS</v>
          </cell>
          <cell r="I2356" t="str">
            <v>GASTROINTESTINAL</v>
          </cell>
          <cell r="J2356">
            <v>0</v>
          </cell>
        </row>
        <row r="2357">
          <cell r="B2357">
            <v>831077</v>
          </cell>
          <cell r="C2357">
            <v>2954</v>
          </cell>
          <cell r="D2357">
            <v>7800004003884</v>
          </cell>
          <cell r="F2357" t="str">
            <v>GASTROALIV SUS ORA X 240 ML</v>
          </cell>
          <cell r="H2357" t="str">
            <v>MEDICAMENTOS</v>
          </cell>
          <cell r="I2357" t="str">
            <v>GASTROINTESTINAL</v>
          </cell>
          <cell r="J2357">
            <v>2</v>
          </cell>
        </row>
        <row r="2358">
          <cell r="B2358">
            <v>831078</v>
          </cell>
          <cell r="C2358">
            <v>3185</v>
          </cell>
          <cell r="D2358">
            <v>7800004004966</v>
          </cell>
          <cell r="F2358" t="str">
            <v>GASTROALIV SUS ORA X 480 ML</v>
          </cell>
          <cell r="H2358" t="str">
            <v>MEDICAMENTOS</v>
          </cell>
          <cell r="I2358" t="str">
            <v>GASTROINTESTINAL</v>
          </cell>
          <cell r="J2358">
            <v>3</v>
          </cell>
        </row>
        <row r="2359">
          <cell r="B2359">
            <v>831079</v>
          </cell>
          <cell r="C2359">
            <v>4933</v>
          </cell>
          <cell r="D2359">
            <v>7800006006975</v>
          </cell>
          <cell r="F2359" t="str">
            <v>GASTROENTERIL SUS ORA X 120 ML</v>
          </cell>
          <cell r="H2359" t="str">
            <v>VETERINARIOS</v>
          </cell>
          <cell r="I2359" t="str">
            <v>ANTIINFECCIOSOS</v>
          </cell>
          <cell r="J2359">
            <v>1</v>
          </cell>
        </row>
        <row r="2360">
          <cell r="B2360">
            <v>831080</v>
          </cell>
          <cell r="C2360">
            <v>1758</v>
          </cell>
          <cell r="D2360">
            <v>7800041043409</v>
          </cell>
          <cell r="F2360" t="str">
            <v>GASTROLEN COM X 30</v>
          </cell>
          <cell r="H2360" t="str">
            <v>MEDICAMENTOS</v>
          </cell>
          <cell r="I2360" t="str">
            <v>GASTROINTESTINAL</v>
          </cell>
          <cell r="J2360">
            <v>2</v>
          </cell>
        </row>
        <row r="2361">
          <cell r="B2361">
            <v>831082</v>
          </cell>
          <cell r="C2361">
            <v>1761</v>
          </cell>
          <cell r="D2361">
            <v>5000158069060</v>
          </cell>
          <cell r="F2361" t="str">
            <v>GAVISCON COM MAS X 16</v>
          </cell>
          <cell r="H2361" t="str">
            <v>MEDICAMENTOS</v>
          </cell>
          <cell r="I2361" t="str">
            <v>GASTROINTESTINAL</v>
          </cell>
          <cell r="J2361">
            <v>0</v>
          </cell>
        </row>
        <row r="2362">
          <cell r="B2362">
            <v>831083</v>
          </cell>
          <cell r="C2362">
            <v>1759</v>
          </cell>
          <cell r="D2362">
            <v>5000158067738</v>
          </cell>
          <cell r="F2362" t="str">
            <v>GAVISCON COM MAS X 8</v>
          </cell>
          <cell r="H2362" t="str">
            <v>MEDICAMENTOS</v>
          </cell>
          <cell r="I2362" t="str">
            <v>GASTROINTESTINAL</v>
          </cell>
          <cell r="J2362">
            <v>3</v>
          </cell>
        </row>
        <row r="2363">
          <cell r="B2363">
            <v>831081</v>
          </cell>
          <cell r="C2363">
            <v>1760</v>
          </cell>
          <cell r="D2363">
            <v>5000158068438</v>
          </cell>
          <cell r="F2363" t="str">
            <v>GAVISCON DOBLE ACC COM MAS MENTA X 8</v>
          </cell>
          <cell r="H2363" t="str">
            <v>MEDICAMENTOS</v>
          </cell>
          <cell r="I2363" t="str">
            <v>GASTROINTESTINAL</v>
          </cell>
          <cell r="J2363">
            <v>4</v>
          </cell>
        </row>
        <row r="2364">
          <cell r="B2364">
            <v>831085</v>
          </cell>
          <cell r="C2364">
            <v>4726</v>
          </cell>
          <cell r="D2364">
            <v>5000158069701</v>
          </cell>
          <cell r="F2364" t="str">
            <v>GAVISCON DOBLE ACC SOL ORA SACHETS X 12</v>
          </cell>
          <cell r="H2364" t="str">
            <v>MEDICAMENTOS</v>
          </cell>
          <cell r="I2364" t="str">
            <v>GASTROINTESTINAL</v>
          </cell>
          <cell r="J2364">
            <v>5</v>
          </cell>
        </row>
        <row r="2365">
          <cell r="B2365">
            <v>831086</v>
          </cell>
          <cell r="C2365">
            <v>3186</v>
          </cell>
          <cell r="D2365">
            <v>7805010005082</v>
          </cell>
          <cell r="F2365" t="str">
            <v>GAVISCON DOBLE ACC SUS ORA X 150 ML</v>
          </cell>
          <cell r="H2365" t="str">
            <v>MEDICAMENTOS</v>
          </cell>
          <cell r="I2365" t="str">
            <v>GASTROINTESTINAL</v>
          </cell>
          <cell r="J2365">
            <v>4</v>
          </cell>
        </row>
        <row r="2366">
          <cell r="B2366">
            <v>831084</v>
          </cell>
          <cell r="C2366">
            <v>1762</v>
          </cell>
          <cell r="D2366">
            <v>5000158069633</v>
          </cell>
          <cell r="F2366" t="str">
            <v>GAVISCON SOL ORA SACHETS X 12</v>
          </cell>
          <cell r="H2366" t="str">
            <v>MEDICAMENTOS</v>
          </cell>
          <cell r="I2366" t="str">
            <v>GASTROINTESTINAL</v>
          </cell>
          <cell r="J2366">
            <v>0</v>
          </cell>
        </row>
        <row r="2367">
          <cell r="B2367">
            <v>831087</v>
          </cell>
          <cell r="C2367">
            <v>1763</v>
          </cell>
          <cell r="D2367">
            <v>7805010005099</v>
          </cell>
          <cell r="F2367" t="str">
            <v>GAVISCON SUS ORA X 150 ML</v>
          </cell>
          <cell r="H2367" t="str">
            <v>MEDICAMENTOS</v>
          </cell>
          <cell r="I2367" t="str">
            <v>GASTROINTESTINAL</v>
          </cell>
          <cell r="J2367">
            <v>5</v>
          </cell>
        </row>
        <row r="2368">
          <cell r="B2368">
            <v>831088</v>
          </cell>
          <cell r="C2368">
            <v>4012</v>
          </cell>
          <cell r="D2368">
            <v>7795380042957</v>
          </cell>
          <cell r="F2368" t="str">
            <v>GELACNE GEL TOP X 30 GR</v>
          </cell>
          <cell r="H2368" t="str">
            <v>MEDICAMENTOS</v>
          </cell>
          <cell r="I2368" t="str">
            <v>ANTIACNEICOS</v>
          </cell>
          <cell r="J2368">
            <v>2</v>
          </cell>
        </row>
        <row r="2369">
          <cell r="B2369">
            <v>831089</v>
          </cell>
          <cell r="C2369">
            <v>2190</v>
          </cell>
          <cell r="D2369">
            <v>7804915518949</v>
          </cell>
          <cell r="F2369" t="str">
            <v>GELATTI NAIL ART SET UNICORN</v>
          </cell>
          <cell r="H2369" t="str">
            <v>MISCELáNEOS</v>
          </cell>
          <cell r="I2369" t="str">
            <v>NAVIDAD</v>
          </cell>
          <cell r="J2369">
            <v>0</v>
          </cell>
        </row>
        <row r="2370">
          <cell r="B2370">
            <v>831090</v>
          </cell>
          <cell r="C2370">
            <v>5348</v>
          </cell>
          <cell r="D2370">
            <v>7804915527170</v>
          </cell>
          <cell r="F2370" t="str">
            <v>GELATTI SET DISNEY FROZEN ESM BAL LAB SOM X 6</v>
          </cell>
          <cell r="H2370" t="str">
            <v>MISCELáNEOS</v>
          </cell>
          <cell r="I2370" t="str">
            <v>NAVIDAD</v>
          </cell>
          <cell r="J2370">
            <v>0</v>
          </cell>
        </row>
        <row r="2371">
          <cell r="B2371">
            <v>831091</v>
          </cell>
          <cell r="C2371">
            <v>5349</v>
          </cell>
          <cell r="D2371">
            <v>7804915527057</v>
          </cell>
          <cell r="F2371" t="str">
            <v>GELATTI SET MARVEL SPIDEY SHA ESP X 2</v>
          </cell>
          <cell r="H2371" t="str">
            <v>MISCELáNEOS</v>
          </cell>
          <cell r="I2371" t="str">
            <v>NAVIDAD</v>
          </cell>
          <cell r="J2371">
            <v>0</v>
          </cell>
        </row>
        <row r="2372">
          <cell r="B2372">
            <v>831092</v>
          </cell>
          <cell r="C2372">
            <v>2174</v>
          </cell>
          <cell r="D2372">
            <v>7800044002069</v>
          </cell>
          <cell r="F2372" t="str">
            <v>GELCAIN 2% X 30 GR</v>
          </cell>
          <cell r="H2372" t="str">
            <v>MEDICAMENTOS</v>
          </cell>
          <cell r="I2372" t="str">
            <v>ANESTéSICOS</v>
          </cell>
          <cell r="J2372">
            <v>1</v>
          </cell>
        </row>
        <row r="2373">
          <cell r="B2373">
            <v>831093</v>
          </cell>
          <cell r="C2373">
            <v>1764</v>
          </cell>
          <cell r="D2373">
            <v>7501165007956</v>
          </cell>
          <cell r="F2373" t="str">
            <v>GELICART SBR 10 GR X 30</v>
          </cell>
          <cell r="H2373" t="str">
            <v>SUPLEMENTOS</v>
          </cell>
          <cell r="I2373" t="str">
            <v>COLáGENOS</v>
          </cell>
          <cell r="J2373">
            <v>0</v>
          </cell>
        </row>
        <row r="2374">
          <cell r="B2374">
            <v>831094</v>
          </cell>
          <cell r="C2374">
            <v>2910</v>
          </cell>
          <cell r="D2374">
            <v>7800016009003</v>
          </cell>
          <cell r="F2374" t="str">
            <v>GELODERM CRE DER 0,75 % X 40 GR</v>
          </cell>
          <cell r="H2374" t="str">
            <v>MEDICAMENTOS</v>
          </cell>
          <cell r="I2374" t="str">
            <v>ANTIINFECCIOSOS</v>
          </cell>
          <cell r="J2374">
            <v>0</v>
          </cell>
        </row>
        <row r="2375">
          <cell r="B2375">
            <v>831095</v>
          </cell>
          <cell r="C2375">
            <v>5109</v>
          </cell>
          <cell r="D2375">
            <v>7800063116464</v>
          </cell>
          <cell r="F2375" t="str">
            <v>GEMFIBROZILO COM 300 MG X 30 MINTLAB</v>
          </cell>
          <cell r="H2375" t="str">
            <v>MEDICAMENTOS</v>
          </cell>
          <cell r="I2375" t="str">
            <v>CARDIOVASCULAR</v>
          </cell>
          <cell r="J2375">
            <v>1</v>
          </cell>
        </row>
        <row r="2376">
          <cell r="B2376">
            <v>831096</v>
          </cell>
          <cell r="C2376">
            <v>2323</v>
          </cell>
          <cell r="D2376">
            <v>7800068031854</v>
          </cell>
          <cell r="F2376" t="str">
            <v>GEMFIBROZILO COM 600 MG X 30 PASTEUR</v>
          </cell>
          <cell r="H2376" t="str">
            <v>MEDICAMENTOS</v>
          </cell>
          <cell r="I2376" t="str">
            <v>CARDIOVASCULAR</v>
          </cell>
          <cell r="J2376">
            <v>6</v>
          </cell>
        </row>
        <row r="2377">
          <cell r="B2377">
            <v>831097</v>
          </cell>
          <cell r="C2377">
            <v>1126</v>
          </cell>
          <cell r="D2377">
            <v>7800007806642</v>
          </cell>
          <cell r="F2377" t="str">
            <v>GEMFIBROZILO COM REC 300 MG X 30 LAB CHILE</v>
          </cell>
          <cell r="H2377" t="str">
            <v>MEDICAMENTOS</v>
          </cell>
          <cell r="I2377" t="str">
            <v>CARDIOVASCULAR</v>
          </cell>
          <cell r="J2377">
            <v>0</v>
          </cell>
        </row>
        <row r="2378">
          <cell r="B2378">
            <v>831098</v>
          </cell>
          <cell r="C2378">
            <v>2091</v>
          </cell>
          <cell r="D2378">
            <v>7800007516916</v>
          </cell>
          <cell r="F2378" t="str">
            <v>GEMFIBROZILO COM REC 600 MG X 20 LAB CHILE</v>
          </cell>
          <cell r="H2378" t="str">
            <v>MEDICAMENTOS</v>
          </cell>
          <cell r="I2378" t="str">
            <v>CARDIOVASCULAR</v>
          </cell>
          <cell r="J2378">
            <v>0</v>
          </cell>
        </row>
        <row r="2379">
          <cell r="B2379">
            <v>831099</v>
          </cell>
          <cell r="C2379">
            <v>1124</v>
          </cell>
          <cell r="D2379">
            <v>7804637360369</v>
          </cell>
          <cell r="F2379" t="str">
            <v>GENACOL CAP XTRA DOBLE ACC X 90</v>
          </cell>
          <cell r="H2379" t="str">
            <v>SUPLEMENTOS</v>
          </cell>
          <cell r="I2379" t="str">
            <v>COLáGENOS</v>
          </cell>
          <cell r="J2379">
            <v>1</v>
          </cell>
        </row>
        <row r="2380">
          <cell r="B2380">
            <v>831100</v>
          </cell>
          <cell r="C2380">
            <v>2823</v>
          </cell>
          <cell r="D2380">
            <v>8033087660012</v>
          </cell>
          <cell r="F2380" t="str">
            <v>GENGIGEL GEL 0,2% X 20 ML</v>
          </cell>
          <cell r="H2380" t="str">
            <v>MEDICAMENTOS</v>
          </cell>
          <cell r="I2380" t="str">
            <v>ANALGESIA</v>
          </cell>
          <cell r="J2380">
            <v>1</v>
          </cell>
        </row>
        <row r="2381">
          <cell r="B2381">
            <v>831101</v>
          </cell>
          <cell r="C2381">
            <v>2718</v>
          </cell>
          <cell r="D2381">
            <v>8033087660180</v>
          </cell>
          <cell r="F2381" t="str">
            <v>GENGIGEL GEL DENTICION X 20 ML</v>
          </cell>
          <cell r="H2381" t="str">
            <v>MEDICAMENTOS</v>
          </cell>
          <cell r="I2381" t="str">
            <v>ANALGESIA</v>
          </cell>
          <cell r="J2381">
            <v>2</v>
          </cell>
        </row>
        <row r="2382">
          <cell r="B2382">
            <v>831102</v>
          </cell>
          <cell r="C2382">
            <v>4473</v>
          </cell>
          <cell r="D2382">
            <v>8033087660159</v>
          </cell>
          <cell r="F2382" t="str">
            <v>GENGIGEL SP 0,01% X 20 ML</v>
          </cell>
          <cell r="H2382" t="str">
            <v>MEDICAMENTOS</v>
          </cell>
          <cell r="I2382" t="str">
            <v>ANALGESIA</v>
          </cell>
          <cell r="J2382">
            <v>0</v>
          </cell>
        </row>
        <row r="2383">
          <cell r="B2383">
            <v>831103</v>
          </cell>
          <cell r="C2383">
            <v>1765</v>
          </cell>
          <cell r="D2383">
            <v>7800063311272</v>
          </cell>
          <cell r="F2383" t="str">
            <v>GENIOL COM ADULTOS 500 MG X 20</v>
          </cell>
          <cell r="H2383" t="str">
            <v>MEDICAMENTOS</v>
          </cell>
          <cell r="I2383" t="str">
            <v>ANALGESIA</v>
          </cell>
          <cell r="J2383">
            <v>2</v>
          </cell>
        </row>
        <row r="2384">
          <cell r="B2384">
            <v>831104</v>
          </cell>
          <cell r="C2384">
            <v>3213</v>
          </cell>
          <cell r="D2384">
            <v>7800063000015</v>
          </cell>
          <cell r="F2384" t="str">
            <v>GENIOL FLU COM REC DN X 15+5</v>
          </cell>
          <cell r="H2384" t="str">
            <v>MEDICAMENTOS</v>
          </cell>
          <cell r="I2384" t="str">
            <v>RESPIRATORIO</v>
          </cell>
          <cell r="J2384">
            <v>8</v>
          </cell>
        </row>
        <row r="2385">
          <cell r="B2385">
            <v>831105</v>
          </cell>
          <cell r="C2385">
            <v>3273</v>
          </cell>
          <cell r="D2385">
            <v>7800063000770</v>
          </cell>
          <cell r="F2385" t="str">
            <v>GENIOL FLU JAR X 100 ML</v>
          </cell>
          <cell r="H2385" t="str">
            <v>MEDICAMENTOS</v>
          </cell>
          <cell r="I2385" t="str">
            <v>RESPIRATORIO</v>
          </cell>
          <cell r="J2385">
            <v>5</v>
          </cell>
        </row>
        <row r="2386">
          <cell r="B2386">
            <v>831107</v>
          </cell>
          <cell r="C2386">
            <v>1766</v>
          </cell>
          <cell r="D2386">
            <v>7800063210322</v>
          </cell>
          <cell r="F2386" t="str">
            <v>GENIOL INF COM MAS 80 MG X 16</v>
          </cell>
          <cell r="H2386" t="str">
            <v>MEDICAMENTOS</v>
          </cell>
          <cell r="I2386" t="str">
            <v>ANALGESIA</v>
          </cell>
          <cell r="J2386">
            <v>0</v>
          </cell>
        </row>
        <row r="2387">
          <cell r="B2387">
            <v>831106</v>
          </cell>
          <cell r="C2387">
            <v>1767</v>
          </cell>
          <cell r="D2387">
            <v>7800063330426</v>
          </cell>
          <cell r="F2387" t="str">
            <v>GENIOL SOL ORA GOT 100 MG/ML X 15 ML</v>
          </cell>
          <cell r="H2387" t="str">
            <v>MEDICAMENTOS</v>
          </cell>
          <cell r="I2387" t="str">
            <v>ANALGESIA</v>
          </cell>
          <cell r="J2387">
            <v>1</v>
          </cell>
        </row>
        <row r="2388">
          <cell r="B2388">
            <v>831108</v>
          </cell>
          <cell r="C2388">
            <v>1768</v>
          </cell>
          <cell r="D2388">
            <v>7800007143976</v>
          </cell>
          <cell r="F2388" t="str">
            <v>GENTAMICINA CRE 0,1% X 10 GR LAB CHILE</v>
          </cell>
          <cell r="H2388" t="str">
            <v>MEDICAMENTOS</v>
          </cell>
          <cell r="I2388" t="str">
            <v>ANTIINFECCIOSOS</v>
          </cell>
          <cell r="J2388">
            <v>0</v>
          </cell>
        </row>
        <row r="2389">
          <cell r="B2389">
            <v>831109</v>
          </cell>
          <cell r="C2389">
            <v>3017</v>
          </cell>
          <cell r="D2389">
            <v>7800063160153</v>
          </cell>
          <cell r="F2389" t="str">
            <v>GENTAMICINA CRE DER 0,1% X 15 GR MINTLAB</v>
          </cell>
          <cell r="H2389" t="str">
            <v>MEDICAMENTOS</v>
          </cell>
          <cell r="I2389" t="str">
            <v>ANTIINFECCIOSOS</v>
          </cell>
          <cell r="J2389">
            <v>2</v>
          </cell>
        </row>
        <row r="2390">
          <cell r="B2390">
            <v>831110</v>
          </cell>
          <cell r="C2390">
            <v>1127</v>
          </cell>
          <cell r="D2390">
            <v>7800061001533</v>
          </cell>
          <cell r="F2390" t="str">
            <v>GENTAMICINA SOL INY IV/IM 80 MG/2ML X 5 BIOSANO</v>
          </cell>
          <cell r="H2390" t="str">
            <v>MEDICAMENTOS</v>
          </cell>
          <cell r="I2390" t="str">
            <v>ANTIINFECCIOSOS</v>
          </cell>
          <cell r="J2390">
            <v>0</v>
          </cell>
        </row>
        <row r="2391">
          <cell r="B2391">
            <v>831111</v>
          </cell>
          <cell r="C2391">
            <v>1131</v>
          </cell>
          <cell r="D2391">
            <v>7804650881629</v>
          </cell>
          <cell r="F2391" t="str">
            <v>GENTAMICINA SOL OFT 0,3% X 5 ML ASCEND</v>
          </cell>
          <cell r="H2391" t="str">
            <v>MEDICAMENTOS</v>
          </cell>
          <cell r="I2391" t="str">
            <v>OFTALMOLóGICOS</v>
          </cell>
          <cell r="J2391">
            <v>3</v>
          </cell>
        </row>
        <row r="2392">
          <cell r="B2392">
            <v>831112</v>
          </cell>
          <cell r="C2392">
            <v>6542</v>
          </cell>
          <cell r="D2392">
            <v>7804640560831</v>
          </cell>
          <cell r="F2392" t="str">
            <v>GENTAMICINA SOL OFT 0,3% X 5 ML HOSPIFARMA</v>
          </cell>
          <cell r="H2392" t="str">
            <v>MEDICAMENTOS</v>
          </cell>
          <cell r="I2392" t="str">
            <v>OFTALMOLóGICOS</v>
          </cell>
          <cell r="J2392">
            <v>2</v>
          </cell>
        </row>
        <row r="2393">
          <cell r="B2393">
            <v>831113</v>
          </cell>
          <cell r="C2393">
            <v>5194</v>
          </cell>
          <cell r="D2393">
            <v>7804620834020</v>
          </cell>
          <cell r="F2393" t="str">
            <v>GENTAMICINA SOL OFT 0,3% X 5 ML OPKO</v>
          </cell>
          <cell r="H2393" t="str">
            <v>MEDICAMENTOS</v>
          </cell>
          <cell r="I2393" t="str">
            <v>OFTALMOLóGICOS</v>
          </cell>
          <cell r="J2393">
            <v>0</v>
          </cell>
        </row>
        <row r="2394">
          <cell r="B2394">
            <v>831114</v>
          </cell>
          <cell r="C2394">
            <v>1136</v>
          </cell>
          <cell r="D2394">
            <v>7804633500134</v>
          </cell>
          <cell r="F2394" t="str">
            <v>GENTAMICINA UNG OFT 0,3% X 3,5 GR ETHON</v>
          </cell>
          <cell r="H2394" t="str">
            <v>MEDICAMENTOS</v>
          </cell>
          <cell r="I2394" t="str">
            <v>OFTALMOLóGICOS</v>
          </cell>
          <cell r="J2394">
            <v>2</v>
          </cell>
        </row>
        <row r="2395">
          <cell r="B2395">
            <v>831115</v>
          </cell>
          <cell r="C2395">
            <v>1624</v>
          </cell>
          <cell r="D2395">
            <v>7804671180206</v>
          </cell>
          <cell r="F2395" t="str">
            <v>GERMAN ENERGY CA + VIT D3 TAB EFE X 20</v>
          </cell>
          <cell r="H2395" t="str">
            <v>SUPLEMENTOS</v>
          </cell>
          <cell r="I2395" t="str">
            <v>VITAMINAS Y MINERALES</v>
          </cell>
          <cell r="J2395">
            <v>0</v>
          </cell>
        </row>
        <row r="2396">
          <cell r="B2396">
            <v>831116</v>
          </cell>
          <cell r="C2396">
            <v>2205</v>
          </cell>
          <cell r="D2396">
            <v>7804671180176</v>
          </cell>
          <cell r="F2396" t="str">
            <v>GERMAN ENERGY TAB EFE B-COMPLEX X 20</v>
          </cell>
          <cell r="H2396" t="str">
            <v>SUPLEMENTOS</v>
          </cell>
          <cell r="I2396" t="str">
            <v>VITAMINAS Y MINERALES</v>
          </cell>
          <cell r="J2396">
            <v>0</v>
          </cell>
        </row>
        <row r="2397">
          <cell r="B2397">
            <v>831117</v>
          </cell>
          <cell r="C2397">
            <v>2502</v>
          </cell>
          <cell r="D2397">
            <v>7804671180480</v>
          </cell>
          <cell r="F2397" t="str">
            <v>GERMAN ENERGY TAB EFE BIOTINA + ZINC + Q10 X 20</v>
          </cell>
          <cell r="H2397" t="str">
            <v>SUPLEMENTOS</v>
          </cell>
          <cell r="I2397" t="str">
            <v>VITAMINAS Y MINERALES</v>
          </cell>
          <cell r="J2397">
            <v>2</v>
          </cell>
        </row>
        <row r="2398">
          <cell r="B2398">
            <v>831118</v>
          </cell>
          <cell r="C2398">
            <v>2206</v>
          </cell>
          <cell r="D2398">
            <v>7804671180275</v>
          </cell>
          <cell r="F2398" t="str">
            <v>GERMAN ENERGY TAB EFE KOLLPLUS X 20</v>
          </cell>
          <cell r="H2398" t="str">
            <v>SUPLEMENTOS</v>
          </cell>
          <cell r="I2398" t="str">
            <v>COLáGENOS</v>
          </cell>
          <cell r="J2398">
            <v>0</v>
          </cell>
        </row>
        <row r="2399">
          <cell r="B2399">
            <v>831119</v>
          </cell>
          <cell r="C2399">
            <v>2555</v>
          </cell>
          <cell r="D2399">
            <v>7804671180169</v>
          </cell>
          <cell r="F2399" t="str">
            <v>GERMAN ENERGY TAB EFE MAGN + COMPL B NJA X 20</v>
          </cell>
          <cell r="H2399" t="str">
            <v>SUPLEMENTOS</v>
          </cell>
          <cell r="I2399" t="str">
            <v>VITAMINAS Y MINERALES</v>
          </cell>
          <cell r="J2399">
            <v>1</v>
          </cell>
        </row>
        <row r="2400">
          <cell r="B2400">
            <v>831120</v>
          </cell>
          <cell r="C2400">
            <v>2937</v>
          </cell>
          <cell r="D2400">
            <v>7804671180138</v>
          </cell>
          <cell r="F2400" t="str">
            <v>GERMAN ENERGY TAB EFE MAGN + ZINC NJA X 20</v>
          </cell>
          <cell r="H2400" t="str">
            <v>SUPLEMENTOS</v>
          </cell>
          <cell r="I2400" t="str">
            <v>VITAMINAS Y MINERALES</v>
          </cell>
          <cell r="J2400">
            <v>5</v>
          </cell>
        </row>
        <row r="2401">
          <cell r="B2401">
            <v>831121</v>
          </cell>
          <cell r="C2401">
            <v>5632</v>
          </cell>
          <cell r="D2401">
            <v>7804671180602</v>
          </cell>
          <cell r="F2401" t="str">
            <v>GERMAN ENERGY TAB EFE MAGNESIO + VIT C X 20</v>
          </cell>
          <cell r="H2401" t="str">
            <v>SUPLEMENTOS</v>
          </cell>
          <cell r="I2401" t="str">
            <v>VITAMINAS Y MINERALES</v>
          </cell>
          <cell r="J2401">
            <v>4</v>
          </cell>
        </row>
        <row r="2402">
          <cell r="B2402">
            <v>831122</v>
          </cell>
          <cell r="C2402">
            <v>5753</v>
          </cell>
          <cell r="D2402">
            <v>7804671180152</v>
          </cell>
          <cell r="F2402" t="str">
            <v>GERMAN ENERGY TAB EFE MINI VIT ZINC CA X 20</v>
          </cell>
          <cell r="H2402" t="str">
            <v>SUPLEMENTOS</v>
          </cell>
          <cell r="I2402" t="str">
            <v>VITAMINAS Y MINERALES</v>
          </cell>
          <cell r="J2402">
            <v>0</v>
          </cell>
        </row>
        <row r="2403">
          <cell r="B2403">
            <v>831123</v>
          </cell>
          <cell r="C2403">
            <v>4826</v>
          </cell>
          <cell r="D2403">
            <v>7804671180145</v>
          </cell>
          <cell r="F2403" t="str">
            <v>GERMAN ENERGY TAB EFE MULTIVIT/BIOTINA X 20</v>
          </cell>
          <cell r="H2403" t="str">
            <v>SUPLEMENTOS</v>
          </cell>
          <cell r="I2403" t="str">
            <v>VITAMINAS Y MINERALES</v>
          </cell>
          <cell r="J2403">
            <v>0</v>
          </cell>
        </row>
        <row r="2404">
          <cell r="B2404">
            <v>831124</v>
          </cell>
          <cell r="C2404">
            <v>2941</v>
          </cell>
          <cell r="D2404">
            <v>7804671180121</v>
          </cell>
          <cell r="F2404" t="str">
            <v>GERMAN ENERGY TAB EFE VIT C + ZINC NJA X 20</v>
          </cell>
          <cell r="H2404" t="str">
            <v>SUPLEMENTOS</v>
          </cell>
          <cell r="I2404" t="str">
            <v>VITAMINAS Y MINERALES</v>
          </cell>
          <cell r="J2404">
            <v>0</v>
          </cell>
        </row>
        <row r="2405">
          <cell r="B2405">
            <v>831125</v>
          </cell>
          <cell r="C2405">
            <v>3211</v>
          </cell>
          <cell r="D2405">
            <v>7804671180114</v>
          </cell>
          <cell r="F2405" t="str">
            <v>GERMAN ENERGY TAB EFE VIT C 1000 MG LIM X 20</v>
          </cell>
          <cell r="H2405" t="str">
            <v>SUPLEMENTOS</v>
          </cell>
          <cell r="I2405" t="str">
            <v>VITAMINAS Y MINERALES</v>
          </cell>
          <cell r="J2405">
            <v>0</v>
          </cell>
        </row>
        <row r="2406">
          <cell r="B2406">
            <v>831127</v>
          </cell>
          <cell r="C2406">
            <v>3739</v>
          </cell>
          <cell r="D2406">
            <v>7804671180268</v>
          </cell>
          <cell r="F2406" t="str">
            <v>GERMAN ENERGY TAB EFE VITAMINA D3 800 UI X 20</v>
          </cell>
          <cell r="H2406" t="str">
            <v>SUPLEMENTOS</v>
          </cell>
          <cell r="I2406" t="str">
            <v>VITAMINAS Y MINERALES</v>
          </cell>
          <cell r="J2406">
            <v>2</v>
          </cell>
        </row>
        <row r="2407">
          <cell r="B2407">
            <v>831128</v>
          </cell>
          <cell r="C2407">
            <v>3943</v>
          </cell>
          <cell r="D2407">
            <v>8470003429757</v>
          </cell>
          <cell r="F2407" t="str">
            <v>GERMISDIN DES ROL ULTRA 72H X 40 ML</v>
          </cell>
          <cell r="H2407" t="str">
            <v>HIGIENE Y CUIDADO PERSONAL</v>
          </cell>
          <cell r="I2407" t="str">
            <v>DESODORANTES</v>
          </cell>
          <cell r="J2407">
            <v>0</v>
          </cell>
        </row>
        <row r="2408">
          <cell r="B2408">
            <v>831129</v>
          </cell>
          <cell r="C2408">
            <v>2090</v>
          </cell>
          <cell r="D2408">
            <v>7800050003081</v>
          </cell>
          <cell r="F2408" t="str">
            <v>GESIDOL COM 1 GR X 20</v>
          </cell>
          <cell r="H2408" t="str">
            <v>MEDICAMENTOS</v>
          </cell>
          <cell r="I2408" t="str">
            <v>ANALGESIA</v>
          </cell>
          <cell r="J2408">
            <v>5</v>
          </cell>
        </row>
        <row r="2409">
          <cell r="B2409">
            <v>831130</v>
          </cell>
          <cell r="C2409">
            <v>2187</v>
          </cell>
          <cell r="D2409">
            <v>7800050002794</v>
          </cell>
          <cell r="F2409" t="str">
            <v>GESIDOL JAR 120 MG/5ML X 100 ML</v>
          </cell>
          <cell r="H2409" t="str">
            <v>MEDICAMENTOS</v>
          </cell>
          <cell r="I2409" t="str">
            <v>ANALGESIA</v>
          </cell>
          <cell r="J2409">
            <v>5</v>
          </cell>
        </row>
        <row r="2410">
          <cell r="B2410">
            <v>831131</v>
          </cell>
          <cell r="C2410">
            <v>3637</v>
          </cell>
          <cell r="D2410">
            <v>7800050002800</v>
          </cell>
          <cell r="F2410" t="str">
            <v>GESIDOL SOL ORA GOT 100 MG/ML X 15 ML</v>
          </cell>
          <cell r="H2410" t="str">
            <v>MEDICAMENTOS</v>
          </cell>
          <cell r="I2410" t="str">
            <v>ANALGESIA</v>
          </cell>
          <cell r="J2410">
            <v>1</v>
          </cell>
        </row>
        <row r="2411">
          <cell r="B2411">
            <v>831132</v>
          </cell>
          <cell r="C2411">
            <v>5262</v>
          </cell>
          <cell r="D2411">
            <v>7800046004979</v>
          </cell>
          <cell r="F2411" t="str">
            <v>GESIPROCT CRE X 30 GR</v>
          </cell>
          <cell r="H2411" t="str">
            <v>MEDICAMENTOS</v>
          </cell>
          <cell r="I2411" t="str">
            <v>SISTEMA CIRCULATORIO</v>
          </cell>
          <cell r="J2411">
            <v>5</v>
          </cell>
        </row>
        <row r="2412">
          <cell r="B2412">
            <v>831133</v>
          </cell>
          <cell r="C2412">
            <v>2175</v>
          </cell>
          <cell r="D2412">
            <v>7702418005075</v>
          </cell>
          <cell r="F2412" t="str">
            <v>GIABRI COM 100 MG X 30</v>
          </cell>
          <cell r="H2412" t="str">
            <v>MEDICAMENTOS</v>
          </cell>
          <cell r="I2412" t="str">
            <v>CARDIOVASCULAR</v>
          </cell>
          <cell r="J2412">
            <v>0</v>
          </cell>
        </row>
        <row r="2413">
          <cell r="B2413">
            <v>831134</v>
          </cell>
          <cell r="C2413">
            <v>2176</v>
          </cell>
          <cell r="D2413">
            <v>7702418005082</v>
          </cell>
          <cell r="F2413" t="str">
            <v>GIABRI COM 100 MG X 60</v>
          </cell>
          <cell r="H2413" t="str">
            <v>MEDICAMENTOS</v>
          </cell>
          <cell r="I2413" t="str">
            <v>CARDIOVASCULAR</v>
          </cell>
          <cell r="J2413">
            <v>0</v>
          </cell>
        </row>
        <row r="2414">
          <cell r="B2414">
            <v>831135</v>
          </cell>
          <cell r="C2414">
            <v>1128</v>
          </cell>
          <cell r="D2414">
            <v>7500435113465</v>
          </cell>
          <cell r="F2414" t="str">
            <v>GILLETTE DES GEL CLEAR ANTIBACT X 82 GR</v>
          </cell>
          <cell r="H2414" t="str">
            <v>HIGIENE Y CUIDADO PERSONAL</v>
          </cell>
          <cell r="I2414" t="str">
            <v>DESODORANTES</v>
          </cell>
          <cell r="J2414">
            <v>0</v>
          </cell>
        </row>
        <row r="2415">
          <cell r="B2415">
            <v>831136</v>
          </cell>
          <cell r="C2415">
            <v>1129</v>
          </cell>
          <cell r="D2415">
            <v>7702018053476</v>
          </cell>
          <cell r="F2415" t="str">
            <v>GILLETTE ESP AFE FOAMY MENTOL X 179 ML</v>
          </cell>
          <cell r="H2415" t="str">
            <v>HIGIENE Y CUIDADO PERSONAL</v>
          </cell>
          <cell r="I2415" t="str">
            <v>AFEITADO</v>
          </cell>
          <cell r="J2415">
            <v>0</v>
          </cell>
        </row>
        <row r="2416">
          <cell r="B2416">
            <v>831137</v>
          </cell>
          <cell r="C2416">
            <v>4728</v>
          </cell>
          <cell r="D2416">
            <v>47400188082</v>
          </cell>
          <cell r="F2416" t="str">
            <v>GILLETTE GEL AFTER SHAVE PIEL SENS X 75 ML</v>
          </cell>
          <cell r="H2416" t="str">
            <v>HIGIENE Y CUIDADO PERSONAL</v>
          </cell>
          <cell r="I2416" t="str">
            <v>AFEITADO</v>
          </cell>
          <cell r="J2416">
            <v>1</v>
          </cell>
        </row>
        <row r="2417">
          <cell r="B2417">
            <v>831138</v>
          </cell>
          <cell r="C2417">
            <v>4729</v>
          </cell>
          <cell r="D2417">
            <v>47400192485</v>
          </cell>
          <cell r="F2417" t="str">
            <v>GILLETTE LOC AFTER SHAVE PIEL SENS X 75 ML</v>
          </cell>
          <cell r="H2417" t="str">
            <v>HIGIENE Y CUIDADO PERSONAL</v>
          </cell>
          <cell r="I2417" t="str">
            <v>AFEITADO</v>
          </cell>
          <cell r="J2417">
            <v>0</v>
          </cell>
        </row>
        <row r="2418">
          <cell r="B2418">
            <v>831139</v>
          </cell>
          <cell r="C2418">
            <v>5411</v>
          </cell>
          <cell r="D2418">
            <v>7500435141512</v>
          </cell>
          <cell r="F2418" t="str">
            <v>GILLETTE MACH3 MAQ AFE C/ REP X 1</v>
          </cell>
          <cell r="H2418" t="str">
            <v>HIGIENE Y CUIDADO PERSONAL</v>
          </cell>
          <cell r="I2418" t="str">
            <v>AFEITADO</v>
          </cell>
          <cell r="J2418">
            <v>0</v>
          </cell>
        </row>
        <row r="2419">
          <cell r="B2419">
            <v>831140</v>
          </cell>
          <cell r="C2419">
            <v>5879</v>
          </cell>
          <cell r="D2419">
            <v>7702018037803</v>
          </cell>
          <cell r="F2419" t="str">
            <v>GILLETTE MACH3 MAQ AFE SENSITIVE X 1</v>
          </cell>
          <cell r="H2419" t="str">
            <v>HIGIENE Y CUIDADO PERSONAL</v>
          </cell>
          <cell r="I2419" t="str">
            <v>AFEITADO</v>
          </cell>
          <cell r="J2419">
            <v>0</v>
          </cell>
        </row>
        <row r="2420">
          <cell r="B2420">
            <v>855832</v>
          </cell>
          <cell r="C2420">
            <v>6623</v>
          </cell>
          <cell r="D2420">
            <v>47400179240</v>
          </cell>
          <cell r="F2420" t="str">
            <v>GILLETTE MACH3 REPUESTO MAQ AFE X 2</v>
          </cell>
          <cell r="H2420" t="str">
            <v>HIGIENE Y CUIDADO PERSONAL</v>
          </cell>
          <cell r="I2420" t="str">
            <v>AFEITADO</v>
          </cell>
          <cell r="J2420">
            <v>0</v>
          </cell>
        </row>
        <row r="2421">
          <cell r="B2421">
            <v>831141</v>
          </cell>
          <cell r="C2421">
            <v>5414</v>
          </cell>
          <cell r="D2421">
            <v>47400179660</v>
          </cell>
          <cell r="F2421" t="str">
            <v>GILLETTE MACH3 REPUESTO MAQ AFE X 4</v>
          </cell>
          <cell r="H2421" t="str">
            <v>HIGIENE Y CUIDADO PERSONAL</v>
          </cell>
          <cell r="I2421" t="str">
            <v>AFEITADO</v>
          </cell>
          <cell r="J2421">
            <v>1</v>
          </cell>
        </row>
        <row r="2422">
          <cell r="B2422">
            <v>855833</v>
          </cell>
          <cell r="C2422">
            <v>6622</v>
          </cell>
          <cell r="D2422">
            <v>7506339323184</v>
          </cell>
          <cell r="F2422" t="str">
            <v>GILLETTE MACH3 REPUESTO MAQ AFE X 6</v>
          </cell>
          <cell r="H2422" t="str">
            <v>HIGIENE Y CUIDADO PERSONAL</v>
          </cell>
          <cell r="I2422" t="str">
            <v>AFEITADO</v>
          </cell>
          <cell r="J2422">
            <v>0</v>
          </cell>
        </row>
        <row r="2423">
          <cell r="B2423">
            <v>831142</v>
          </cell>
          <cell r="C2423">
            <v>1130</v>
          </cell>
          <cell r="D2423">
            <v>7702018880409</v>
          </cell>
          <cell r="F2423" t="str">
            <v>GILLETTE PRESTOBARBA3 TRIPLE HOJA</v>
          </cell>
          <cell r="H2423" t="str">
            <v>HIGIENE Y CUIDADO PERSONAL</v>
          </cell>
          <cell r="I2423" t="str">
            <v>AFEITADO</v>
          </cell>
          <cell r="J2423">
            <v>21</v>
          </cell>
        </row>
        <row r="2424">
          <cell r="B2424">
            <v>831143</v>
          </cell>
          <cell r="C2424">
            <v>5982</v>
          </cell>
          <cell r="D2424">
            <v>7702018072439</v>
          </cell>
          <cell r="F2424" t="str">
            <v>GILLETTE VENUS MAQ AFE SUAVE X 1</v>
          </cell>
          <cell r="H2424" t="str">
            <v>HIGIENE Y CUIDADO PERSONAL</v>
          </cell>
          <cell r="I2424" t="str">
            <v>AFEITADO</v>
          </cell>
          <cell r="J2424">
            <v>0</v>
          </cell>
        </row>
        <row r="2425">
          <cell r="B2425">
            <v>831144</v>
          </cell>
          <cell r="C2425">
            <v>5985</v>
          </cell>
          <cell r="D2425">
            <v>7702018072392</v>
          </cell>
          <cell r="F2425" t="str">
            <v>GILLETTE VENUS MAQ AFE SUAVE X 2</v>
          </cell>
          <cell r="H2425" t="str">
            <v>HIGIENE Y CUIDADO PERSONAL</v>
          </cell>
          <cell r="I2425" t="str">
            <v>AFEITADO</v>
          </cell>
          <cell r="J2425">
            <v>4</v>
          </cell>
        </row>
        <row r="2426">
          <cell r="B2426">
            <v>831145</v>
          </cell>
          <cell r="C2426">
            <v>6472</v>
          </cell>
          <cell r="D2426">
            <v>7500435148306</v>
          </cell>
          <cell r="F2426" t="str">
            <v>GILLETTE VENUS MAQ AFE SUAVE X 4</v>
          </cell>
          <cell r="H2426" t="str">
            <v>HIGIENE Y CUIDADO PERSONAL</v>
          </cell>
          <cell r="I2426" t="str">
            <v>AFEITADO</v>
          </cell>
          <cell r="J2426">
            <v>0</v>
          </cell>
        </row>
        <row r="2427">
          <cell r="B2427">
            <v>831146</v>
          </cell>
          <cell r="C2427">
            <v>4081</v>
          </cell>
          <cell r="D2427">
            <v>7800068015953</v>
          </cell>
          <cell r="F2427" t="str">
            <v>GINECOPAST DUAL</v>
          </cell>
          <cell r="H2427" t="str">
            <v>MEDICAMENTOS</v>
          </cell>
          <cell r="I2427" t="str">
            <v>ANTIINFECCIOSOS</v>
          </cell>
          <cell r="J2427">
            <v>0</v>
          </cell>
        </row>
        <row r="2428">
          <cell r="B2428">
            <v>831147</v>
          </cell>
          <cell r="C2428">
            <v>4219</v>
          </cell>
          <cell r="D2428">
            <v>7800068015939</v>
          </cell>
          <cell r="F2428" t="str">
            <v>GINECOPAST OVU X 10</v>
          </cell>
          <cell r="H2428" t="str">
            <v>MEDICAMENTOS</v>
          </cell>
          <cell r="I2428" t="str">
            <v>ANTIINFECCIOSOS</v>
          </cell>
          <cell r="J2428">
            <v>1</v>
          </cell>
        </row>
        <row r="2429">
          <cell r="B2429">
            <v>831148</v>
          </cell>
          <cell r="C2429">
            <v>3781</v>
          </cell>
          <cell r="D2429">
            <v>7800007168610</v>
          </cell>
          <cell r="F2429" t="str">
            <v>GINEDAZOL DUAL</v>
          </cell>
          <cell r="H2429" t="str">
            <v>MEDICAMENTOS</v>
          </cell>
          <cell r="I2429" t="str">
            <v>ANTIINFECCIOSOS</v>
          </cell>
          <cell r="J2429">
            <v>0</v>
          </cell>
        </row>
        <row r="2430">
          <cell r="B2430">
            <v>831149</v>
          </cell>
          <cell r="C2430">
            <v>2824</v>
          </cell>
          <cell r="D2430">
            <v>7803504005051</v>
          </cell>
          <cell r="F2430" t="str">
            <v>GINEMAXIM COM 40 MG X 60</v>
          </cell>
          <cell r="H2430" t="str">
            <v>FITOFáRMACOS</v>
          </cell>
          <cell r="I2430" t="str">
            <v>HORMONALES</v>
          </cell>
          <cell r="J2430">
            <v>2</v>
          </cell>
        </row>
        <row r="2431">
          <cell r="B2431">
            <v>831150</v>
          </cell>
          <cell r="C2431">
            <v>4628</v>
          </cell>
          <cell r="D2431">
            <v>2410480217283</v>
          </cell>
          <cell r="F2431" t="str">
            <v>GINKGO BILOBA CAP 40 MG X 36 KNOP</v>
          </cell>
          <cell r="H2431" t="str">
            <v>FITOFáRMACOS</v>
          </cell>
          <cell r="I2431" t="str">
            <v>CARDIOVASCULAR</v>
          </cell>
          <cell r="J2431">
            <v>0</v>
          </cell>
        </row>
        <row r="2432">
          <cell r="B2432">
            <v>831151</v>
          </cell>
          <cell r="C2432">
            <v>2825</v>
          </cell>
          <cell r="D2432">
            <v>7803504000117</v>
          </cell>
          <cell r="F2432" t="str">
            <v>GINKGO BILOBA CAP 40 MG X 60 KNOP</v>
          </cell>
          <cell r="H2432" t="str">
            <v>FITOFáRMACOS</v>
          </cell>
          <cell r="I2432" t="str">
            <v>CARDIOVASCULAR</v>
          </cell>
          <cell r="J2432">
            <v>0</v>
          </cell>
        </row>
        <row r="2433">
          <cell r="B2433">
            <v>831152</v>
          </cell>
          <cell r="C2433">
            <v>2222</v>
          </cell>
          <cell r="D2433">
            <v>7800059006496</v>
          </cell>
          <cell r="F2433" t="str">
            <v>GINKOMAX CAP 80 MG X 30</v>
          </cell>
          <cell r="H2433" t="str">
            <v>FITOFáRMACOS</v>
          </cell>
          <cell r="I2433" t="str">
            <v>CARDIOVASCULAR</v>
          </cell>
          <cell r="J2433">
            <v>2</v>
          </cell>
        </row>
        <row r="2434">
          <cell r="B2434">
            <v>831153</v>
          </cell>
          <cell r="C2434">
            <v>4273</v>
          </cell>
          <cell r="D2434">
            <v>7800059006489</v>
          </cell>
          <cell r="F2434" t="str">
            <v>GINKOMAX CAP 80 MG X 60</v>
          </cell>
          <cell r="H2434" t="str">
            <v>FITOFáRMACOS</v>
          </cell>
          <cell r="I2434" t="str">
            <v>CARDIOVASCULAR</v>
          </cell>
          <cell r="J2434">
            <v>2</v>
          </cell>
        </row>
        <row r="2435">
          <cell r="B2435">
            <v>831154</v>
          </cell>
          <cell r="C2435">
            <v>3469</v>
          </cell>
          <cell r="D2435">
            <v>7800026007129</v>
          </cell>
          <cell r="F2435" t="str">
            <v>GINODERM GEL 0,5 MG X 95 GR</v>
          </cell>
          <cell r="H2435" t="str">
            <v>MEDICAMENTOS</v>
          </cell>
          <cell r="I2435" t="str">
            <v>HORMONALES</v>
          </cell>
          <cell r="J2435">
            <v>4</v>
          </cell>
        </row>
        <row r="2436">
          <cell r="B2436">
            <v>831155</v>
          </cell>
          <cell r="C2436">
            <v>4629</v>
          </cell>
          <cell r="D2436">
            <v>7809591402452</v>
          </cell>
          <cell r="F2436" t="str">
            <v>GINODIEST COM REC X 28</v>
          </cell>
          <cell r="H2436" t="str">
            <v>MEDICAMENTOS</v>
          </cell>
          <cell r="I2436" t="str">
            <v>HORMONALES</v>
          </cell>
          <cell r="J2436">
            <v>3</v>
          </cell>
        </row>
        <row r="2437">
          <cell r="B2437">
            <v>831156</v>
          </cell>
          <cell r="C2437">
            <v>3315</v>
          </cell>
          <cell r="D2437">
            <v>7804616660541</v>
          </cell>
          <cell r="F2437" t="str">
            <v>GINSENG KOREANO CAP 250 MG X 30 SUPLALIM</v>
          </cell>
          <cell r="H2437" t="str">
            <v>SUPLEMENTOS</v>
          </cell>
          <cell r="I2437" t="str">
            <v>PRODUCTOS NATURALES</v>
          </cell>
          <cell r="J2437">
            <v>5</v>
          </cell>
        </row>
        <row r="2438">
          <cell r="B2438">
            <v>972223</v>
          </cell>
          <cell r="C2438">
            <v>6809</v>
          </cell>
          <cell r="D2438">
            <v>7800060146488</v>
          </cell>
          <cell r="F2438" t="str">
            <v>GINTOL CAP BLA X 30</v>
          </cell>
          <cell r="H2438" t="str">
            <v>SUPLEMENTOS</v>
          </cell>
          <cell r="I2438" t="str">
            <v>PRODUCTOS NATURALES</v>
          </cell>
          <cell r="J2438">
            <v>-1</v>
          </cell>
        </row>
        <row r="2439">
          <cell r="B2439">
            <v>831157</v>
          </cell>
          <cell r="C2439">
            <v>1771</v>
          </cell>
          <cell r="D2439">
            <v>7891721028861</v>
          </cell>
          <cell r="F2439" t="str">
            <v>GLAFORNIL XR COM LP 1000 MG X 30</v>
          </cell>
          <cell r="H2439" t="str">
            <v>MEDICAMENTOS</v>
          </cell>
          <cell r="I2439" t="str">
            <v>METABóLICOS</v>
          </cell>
          <cell r="J2439">
            <v>1</v>
          </cell>
        </row>
        <row r="2440">
          <cell r="B2440">
            <v>831158</v>
          </cell>
          <cell r="C2440">
            <v>1769</v>
          </cell>
          <cell r="D2440">
            <v>7891721028557</v>
          </cell>
          <cell r="F2440" t="str">
            <v>GLAFORNIL XR COM LP 500 MG X 30</v>
          </cell>
          <cell r="H2440" t="str">
            <v>MEDICAMENTOS</v>
          </cell>
          <cell r="I2440" t="str">
            <v>METABóLICOS</v>
          </cell>
          <cell r="J2440">
            <v>1</v>
          </cell>
        </row>
        <row r="2441">
          <cell r="B2441">
            <v>831159</v>
          </cell>
          <cell r="C2441">
            <v>1770</v>
          </cell>
          <cell r="D2441">
            <v>7891721028830</v>
          </cell>
          <cell r="F2441" t="str">
            <v>GLAFORNIL XR COM LP 750 MG X 30</v>
          </cell>
          <cell r="H2441" t="str">
            <v>MEDICAMENTOS</v>
          </cell>
          <cell r="I2441" t="str">
            <v>METABóLICOS</v>
          </cell>
          <cell r="J2441">
            <v>1</v>
          </cell>
        </row>
        <row r="2442">
          <cell r="B2442">
            <v>831160</v>
          </cell>
          <cell r="C2442">
            <v>2229</v>
          </cell>
          <cell r="D2442">
            <v>7891721202797</v>
          </cell>
          <cell r="F2442" t="str">
            <v>GLAFORNIL XR COM LP 850 MG X 30</v>
          </cell>
          <cell r="H2442" t="str">
            <v>MEDICAMENTOS</v>
          </cell>
          <cell r="I2442" t="str">
            <v>METABóLICOS</v>
          </cell>
          <cell r="J2442">
            <v>1</v>
          </cell>
        </row>
        <row r="2443">
          <cell r="B2443">
            <v>831161</v>
          </cell>
          <cell r="C2443">
            <v>5467</v>
          </cell>
          <cell r="D2443">
            <v>7795368002560</v>
          </cell>
          <cell r="F2443" t="str">
            <v>GLAUCOTENSIL SOL OFT 2% X 5 ML</v>
          </cell>
          <cell r="H2443" t="str">
            <v>MEDICAMENTOS</v>
          </cell>
          <cell r="I2443" t="str">
            <v>OFTALMOLóGICOS</v>
          </cell>
          <cell r="J2443">
            <v>1</v>
          </cell>
        </row>
        <row r="2444">
          <cell r="B2444">
            <v>831162</v>
          </cell>
          <cell r="C2444">
            <v>5658</v>
          </cell>
          <cell r="D2444">
            <v>7795368001990</v>
          </cell>
          <cell r="F2444" t="str">
            <v>GLAUCOTENSIL T SOL OFT X 5 ML</v>
          </cell>
          <cell r="H2444" t="str">
            <v>MEDICAMENTOS</v>
          </cell>
          <cell r="I2444" t="str">
            <v>OFTALMOLóGICOS</v>
          </cell>
          <cell r="J2444">
            <v>1</v>
          </cell>
        </row>
        <row r="2445">
          <cell r="B2445">
            <v>831163</v>
          </cell>
          <cell r="C2445">
            <v>2383</v>
          </cell>
          <cell r="D2445">
            <v>7800068012259</v>
          </cell>
          <cell r="F2445" t="str">
            <v>GLAUPAX COM REC 500 MG X 30</v>
          </cell>
          <cell r="H2445" t="str">
            <v>MEDICAMENTOS</v>
          </cell>
          <cell r="I2445" t="str">
            <v>METABóLICOS</v>
          </cell>
          <cell r="J2445">
            <v>3</v>
          </cell>
        </row>
        <row r="2446">
          <cell r="B2446">
            <v>831164</v>
          </cell>
          <cell r="C2446">
            <v>5162</v>
          </cell>
          <cell r="D2446">
            <v>7800068011351</v>
          </cell>
          <cell r="F2446" t="str">
            <v>GLAUPAX COM REC 850 MG X 30</v>
          </cell>
          <cell r="H2446" t="str">
            <v>MEDICAMENTOS</v>
          </cell>
          <cell r="I2446" t="str">
            <v>METABóLICOS</v>
          </cell>
          <cell r="J2446">
            <v>0</v>
          </cell>
        </row>
        <row r="2447">
          <cell r="B2447">
            <v>831165</v>
          </cell>
          <cell r="C2447">
            <v>1773</v>
          </cell>
          <cell r="D2447">
            <v>7800068012327</v>
          </cell>
          <cell r="F2447" t="str">
            <v>GLAUPAX XR COM LP 1000 MG X 30</v>
          </cell>
          <cell r="H2447" t="str">
            <v>MEDICAMENTOS</v>
          </cell>
          <cell r="I2447" t="str">
            <v>METABóLICOS</v>
          </cell>
          <cell r="J2447">
            <v>8</v>
          </cell>
        </row>
        <row r="2448">
          <cell r="B2448">
            <v>831166</v>
          </cell>
          <cell r="C2448">
            <v>1774</v>
          </cell>
          <cell r="D2448">
            <v>7800068012303</v>
          </cell>
          <cell r="F2448" t="str">
            <v>GLAUPAX XR COM LP 500 MG X 30</v>
          </cell>
          <cell r="H2448" t="str">
            <v>MEDICAMENTOS</v>
          </cell>
          <cell r="I2448" t="str">
            <v>METABóLICOS</v>
          </cell>
          <cell r="J2448">
            <v>9</v>
          </cell>
        </row>
        <row r="2449">
          <cell r="B2449">
            <v>831167</v>
          </cell>
          <cell r="C2449">
            <v>1772</v>
          </cell>
          <cell r="D2449">
            <v>7800068012310</v>
          </cell>
          <cell r="F2449" t="str">
            <v>GLAUPAX XR COM LP 750 MG X 30</v>
          </cell>
          <cell r="H2449" t="str">
            <v>MEDICAMENTOS</v>
          </cell>
          <cell r="I2449" t="str">
            <v>METABóLICOS</v>
          </cell>
          <cell r="J2449">
            <v>15</v>
          </cell>
        </row>
        <row r="2450">
          <cell r="B2450">
            <v>831168</v>
          </cell>
          <cell r="C2450">
            <v>1139</v>
          </cell>
          <cell r="D2450">
            <v>7800007120410</v>
          </cell>
          <cell r="F2450" t="str">
            <v>GLIBENCLAMIDA COM 5 MG X 60 LAB CHILE</v>
          </cell>
          <cell r="H2450" t="str">
            <v>MEDICAMENTOS</v>
          </cell>
          <cell r="I2450" t="str">
            <v>METABóLICOS</v>
          </cell>
          <cell r="J2450">
            <v>2</v>
          </cell>
        </row>
        <row r="2451">
          <cell r="B2451">
            <v>831169</v>
          </cell>
          <cell r="C2451">
            <v>2627</v>
          </cell>
          <cell r="D2451">
            <v>7800028001095</v>
          </cell>
          <cell r="F2451" t="str">
            <v>GLICENEX COM REC 850 MG X 30</v>
          </cell>
          <cell r="H2451" t="str">
            <v>MEDICAMENTOS</v>
          </cell>
          <cell r="I2451" t="str">
            <v>METABóLICOS</v>
          </cell>
          <cell r="J2451">
            <v>0</v>
          </cell>
        </row>
        <row r="2452">
          <cell r="B2452">
            <v>831170</v>
          </cell>
          <cell r="C2452">
            <v>1775</v>
          </cell>
          <cell r="D2452">
            <v>7800028003693</v>
          </cell>
          <cell r="F2452" t="str">
            <v>GLICENEX SR COM LP 1000 MG X 30</v>
          </cell>
          <cell r="H2452" t="str">
            <v>MEDICAMENTOS</v>
          </cell>
          <cell r="I2452" t="str">
            <v>METABóLICOS</v>
          </cell>
          <cell r="J2452">
            <v>2</v>
          </cell>
        </row>
        <row r="2453">
          <cell r="B2453">
            <v>831171</v>
          </cell>
          <cell r="C2453">
            <v>1776</v>
          </cell>
          <cell r="D2453">
            <v>7800028001798</v>
          </cell>
          <cell r="F2453" t="str">
            <v>GLICENEX SR COM LP 500 MG X 30</v>
          </cell>
          <cell r="H2453" t="str">
            <v>MEDICAMENTOS</v>
          </cell>
          <cell r="I2453" t="str">
            <v>METABóLICOS</v>
          </cell>
          <cell r="J2453">
            <v>1</v>
          </cell>
        </row>
        <row r="2454">
          <cell r="B2454">
            <v>831172</v>
          </cell>
          <cell r="C2454">
            <v>1777</v>
          </cell>
          <cell r="D2454">
            <v>7800028001842</v>
          </cell>
          <cell r="F2454" t="str">
            <v>GLICENEX SR COM LP 750 MG X 30</v>
          </cell>
          <cell r="H2454" t="str">
            <v>MEDICAMENTOS</v>
          </cell>
          <cell r="I2454" t="str">
            <v>METABóLICOS</v>
          </cell>
          <cell r="J2454">
            <v>1</v>
          </cell>
        </row>
        <row r="2455">
          <cell r="B2455">
            <v>1057270</v>
          </cell>
          <cell r="C2455">
            <v>6903</v>
          </cell>
          <cell r="D2455">
            <v>9088220633117</v>
          </cell>
          <cell r="F2455" t="str">
            <v>GLICERINA PURA X 60 GR QUIMNATURA</v>
          </cell>
          <cell r="H2455" t="str">
            <v>MISCELáNEOS</v>
          </cell>
          <cell r="I2455" t="str">
            <v>MATERIAS PRIMAS</v>
          </cell>
          <cell r="J2455">
            <v>4</v>
          </cell>
        </row>
        <row r="2456">
          <cell r="B2456">
            <v>831173</v>
          </cell>
          <cell r="C2456">
            <v>2287</v>
          </cell>
          <cell r="D2456">
            <v>7805357001105</v>
          </cell>
          <cell r="F2456" t="str">
            <v>GLICERINA PURA X 60 ML DROGUERIA ÑUÑOA</v>
          </cell>
          <cell r="H2456" t="str">
            <v>MISCELáNEOS</v>
          </cell>
          <cell r="I2456" t="str">
            <v>MATERIAS PRIMAS</v>
          </cell>
          <cell r="J2456">
            <v>0</v>
          </cell>
        </row>
        <row r="2457">
          <cell r="B2457">
            <v>831174</v>
          </cell>
          <cell r="C2457">
            <v>6549</v>
          </cell>
          <cell r="D2457">
            <v>8429420175303</v>
          </cell>
          <cell r="F2457" t="str">
            <v>GLICOISDIN GEL FACIAL 10% X 50 GR</v>
          </cell>
          <cell r="H2457" t="str">
            <v>DERMOCOSMéTICA</v>
          </cell>
          <cell r="I2457" t="str">
            <v>CUIDADO FACIAL</v>
          </cell>
          <cell r="J2457">
            <v>1</v>
          </cell>
        </row>
        <row r="2458">
          <cell r="B2458">
            <v>855834</v>
          </cell>
          <cell r="C2458">
            <v>6619</v>
          </cell>
          <cell r="D2458">
            <v>8429420175310</v>
          </cell>
          <cell r="F2458" t="str">
            <v>GLICOISDIN GEL FACIAL 15% X 50 GR</v>
          </cell>
          <cell r="H2458" t="str">
            <v>DERMOCOSMéTICA</v>
          </cell>
          <cell r="I2458" t="str">
            <v>CUIDADO FACIAL</v>
          </cell>
          <cell r="J2458">
            <v>1</v>
          </cell>
        </row>
        <row r="2459">
          <cell r="B2459">
            <v>831175</v>
          </cell>
          <cell r="C2459">
            <v>5723</v>
          </cell>
          <cell r="D2459">
            <v>8429420175327</v>
          </cell>
          <cell r="F2459" t="str">
            <v>GLICOISDIN GEL FACIAL 25% X 50 GR</v>
          </cell>
          <cell r="H2459" t="str">
            <v>DERMOCOSMéTICA</v>
          </cell>
          <cell r="I2459" t="str">
            <v>CUIDADO FACIAL</v>
          </cell>
          <cell r="J2459">
            <v>0</v>
          </cell>
        </row>
        <row r="2460">
          <cell r="B2460">
            <v>831176</v>
          </cell>
          <cell r="C2460">
            <v>4314</v>
          </cell>
          <cell r="D2460">
            <v>7898053580883</v>
          </cell>
          <cell r="F2460" t="str">
            <v>GLICOPAN PET SOL ORA X 125 ML</v>
          </cell>
          <cell r="H2460" t="str">
            <v>VETERINARIOS</v>
          </cell>
          <cell r="I2460" t="str">
            <v>SUPLEMENTOS</v>
          </cell>
          <cell r="J2460">
            <v>-1</v>
          </cell>
        </row>
        <row r="2461">
          <cell r="B2461">
            <v>831177</v>
          </cell>
          <cell r="C2461">
            <v>4274</v>
          </cell>
          <cell r="D2461">
            <v>7804620834723</v>
          </cell>
          <cell r="F2461" t="str">
            <v>GLICOSOL XR COM LP 500 MG X 30</v>
          </cell>
          <cell r="H2461" t="str">
            <v>MEDICAMENTOS</v>
          </cell>
          <cell r="I2461" t="str">
            <v>METABóLICOS</v>
          </cell>
          <cell r="J2461">
            <v>0</v>
          </cell>
        </row>
        <row r="2462">
          <cell r="B2462">
            <v>831178</v>
          </cell>
          <cell r="C2462">
            <v>4230</v>
          </cell>
          <cell r="D2462">
            <v>7800050002510</v>
          </cell>
          <cell r="F2462" t="str">
            <v>GLIDANIL COM REC 500 MG X 30</v>
          </cell>
          <cell r="H2462" t="str">
            <v>MEDICAMENTOS</v>
          </cell>
          <cell r="I2462" t="str">
            <v>METABóLICOS</v>
          </cell>
          <cell r="J2462">
            <v>0</v>
          </cell>
        </row>
        <row r="2463">
          <cell r="B2463">
            <v>831179</v>
          </cell>
          <cell r="C2463">
            <v>2311</v>
          </cell>
          <cell r="D2463">
            <v>7800018081083</v>
          </cell>
          <cell r="F2463" t="str">
            <v>GLIFORTEX XR COM LP 1000 MG X 30</v>
          </cell>
          <cell r="H2463" t="str">
            <v>MEDICAMENTOS</v>
          </cell>
          <cell r="I2463" t="str">
            <v>METABóLICOS</v>
          </cell>
          <cell r="J2463">
            <v>0</v>
          </cell>
        </row>
        <row r="2464">
          <cell r="B2464">
            <v>971025</v>
          </cell>
          <cell r="C2464">
            <v>6794</v>
          </cell>
          <cell r="D2464">
            <v>7804650883692</v>
          </cell>
          <cell r="F2464" t="str">
            <v>GLIMEFOR COM REC 850 MG X 30</v>
          </cell>
          <cell r="H2464" t="str">
            <v>MEDICAMENTOS</v>
          </cell>
          <cell r="I2464" t="str">
            <v>METABóLICOS</v>
          </cell>
          <cell r="J2464">
            <v>0</v>
          </cell>
        </row>
        <row r="2465">
          <cell r="B2465">
            <v>831180</v>
          </cell>
          <cell r="C2465">
            <v>4992</v>
          </cell>
          <cell r="D2465">
            <v>7809591402575</v>
          </cell>
          <cell r="F2465" t="str">
            <v>GLIZFLAN EMU HUM X 40 ML</v>
          </cell>
          <cell r="H2465" t="str">
            <v>DERMOCOSMéTICA</v>
          </cell>
          <cell r="I2465" t="str">
            <v>CUIDADO CORPORAL</v>
          </cell>
          <cell r="J2465">
            <v>1</v>
          </cell>
        </row>
        <row r="2466">
          <cell r="B2466">
            <v>831181</v>
          </cell>
          <cell r="C2466">
            <v>5037</v>
          </cell>
          <cell r="D2466">
            <v>5425035666024</v>
          </cell>
          <cell r="F2466" t="str">
            <v>GLOBIFER COM MAS CHOCOLATE X 30</v>
          </cell>
          <cell r="H2466" t="str">
            <v>SUPLEMENTOS</v>
          </cell>
          <cell r="I2466" t="str">
            <v>VITAMINAS Y MINERALES</v>
          </cell>
          <cell r="J2466">
            <v>0</v>
          </cell>
        </row>
        <row r="2467">
          <cell r="B2467">
            <v>831182</v>
          </cell>
          <cell r="C2467">
            <v>2927</v>
          </cell>
          <cell r="D2467">
            <v>5425035664037</v>
          </cell>
          <cell r="F2467" t="str">
            <v>GLOBIFER FORTE PLUS TAB X 40</v>
          </cell>
          <cell r="H2467" t="str">
            <v>SUPLEMENTOS</v>
          </cell>
          <cell r="I2467" t="str">
            <v>VITAMINAS Y MINERALES</v>
          </cell>
          <cell r="J2467">
            <v>2</v>
          </cell>
        </row>
        <row r="2468">
          <cell r="B2468">
            <v>831183</v>
          </cell>
          <cell r="C2468">
            <v>3003</v>
          </cell>
          <cell r="D2468">
            <v>5425035663122</v>
          </cell>
          <cell r="F2468" t="str">
            <v>GLOBIFER FORTE TAB X 40</v>
          </cell>
          <cell r="H2468" t="str">
            <v>SUPLEMENTOS</v>
          </cell>
          <cell r="I2468" t="str">
            <v>VITAMINAS Y MINERALES</v>
          </cell>
          <cell r="J2468">
            <v>1</v>
          </cell>
        </row>
        <row r="2469">
          <cell r="B2469">
            <v>831184</v>
          </cell>
          <cell r="C2469">
            <v>1133</v>
          </cell>
          <cell r="D2469">
            <v>8886451008978</v>
          </cell>
          <cell r="F2469" t="str">
            <v>GLUCERNA PVO TRIPLECARE VAINILLA X 850 GR</v>
          </cell>
          <cell r="H2469" t="str">
            <v>SUPLEMENTOS</v>
          </cell>
          <cell r="I2469" t="str">
            <v>ALIMENTO MéDICO</v>
          </cell>
          <cell r="J2469">
            <v>6</v>
          </cell>
        </row>
        <row r="2470">
          <cell r="B2470">
            <v>831185</v>
          </cell>
          <cell r="C2470">
            <v>4908</v>
          </cell>
          <cell r="D2470">
            <v>7501298223889</v>
          </cell>
          <cell r="F2470" t="str">
            <v>GLUCOPHAGE XR COM LP 750 MG X 30</v>
          </cell>
          <cell r="H2470" t="str">
            <v>MEDICAMENTOS</v>
          </cell>
          <cell r="I2470" t="str">
            <v>METABóLICOS</v>
          </cell>
          <cell r="J2470">
            <v>1</v>
          </cell>
        </row>
        <row r="2471">
          <cell r="B2471">
            <v>831186</v>
          </cell>
          <cell r="C2471">
            <v>5201</v>
          </cell>
          <cell r="D2471">
            <v>7800062001839</v>
          </cell>
          <cell r="F2471" t="str">
            <v>GLUCOSALINO ISOTONICO SOL X 500 ML FRESENIUS KABI</v>
          </cell>
          <cell r="H2471" t="str">
            <v>MEDICAMENTOS</v>
          </cell>
          <cell r="I2471" t="str">
            <v>SOLUCIONES PARENTERALES</v>
          </cell>
          <cell r="J2471">
            <v>0</v>
          </cell>
        </row>
        <row r="2472">
          <cell r="B2472">
            <v>831187</v>
          </cell>
          <cell r="C2472">
            <v>4465</v>
          </cell>
          <cell r="D2472">
            <v>7750307001462</v>
          </cell>
          <cell r="F2472" t="str">
            <v>GLUCOSALINO ISOTONICO X 500 ML BRAUN</v>
          </cell>
          <cell r="H2472" t="str">
            <v>MEDICAMENTOS</v>
          </cell>
          <cell r="I2472" t="str">
            <v>SOLUCIONES PARENTERALES</v>
          </cell>
          <cell r="J2472">
            <v>0</v>
          </cell>
        </row>
        <row r="2473">
          <cell r="B2473">
            <v>1218430</v>
          </cell>
          <cell r="C2473">
            <v>7009</v>
          </cell>
          <cell r="D2473">
            <v>7800038000491</v>
          </cell>
          <cell r="F2473" t="str">
            <v>GLUCOSAN XR COM LP 1000 MG X 30</v>
          </cell>
          <cell r="H2473" t="str">
            <v>MEDICAMENTOS</v>
          </cell>
          <cell r="I2473" t="str">
            <v>METABóLICOS</v>
          </cell>
          <cell r="J2473">
            <v>2</v>
          </cell>
        </row>
        <row r="2474">
          <cell r="B2474">
            <v>831188</v>
          </cell>
          <cell r="C2474">
            <v>2359</v>
          </cell>
          <cell r="D2474">
            <v>7800038000507</v>
          </cell>
          <cell r="F2474" t="str">
            <v>GLUCOSAN XR COM LP 1000 MG X 60</v>
          </cell>
          <cell r="H2474" t="str">
            <v>MEDICAMENTOS</v>
          </cell>
          <cell r="I2474" t="str">
            <v>METABóLICOS</v>
          </cell>
          <cell r="J2474">
            <v>0</v>
          </cell>
        </row>
        <row r="2475">
          <cell r="B2475">
            <v>831189</v>
          </cell>
          <cell r="C2475">
            <v>3840</v>
          </cell>
          <cell r="D2475">
            <v>7800038000521</v>
          </cell>
          <cell r="F2475" t="str">
            <v>GLUCOSAN XR COM LP 750 MG X 60</v>
          </cell>
          <cell r="H2475" t="str">
            <v>MEDICAMENTOS</v>
          </cell>
          <cell r="I2475" t="str">
            <v>METABóLICOS</v>
          </cell>
          <cell r="J2475">
            <v>4</v>
          </cell>
        </row>
        <row r="2476">
          <cell r="B2476">
            <v>831190</v>
          </cell>
          <cell r="C2476">
            <v>3995</v>
          </cell>
          <cell r="D2476">
            <v>7800038043481</v>
          </cell>
          <cell r="F2476" t="str">
            <v>GLUKAUT COM REC 500/5 MG X 60</v>
          </cell>
          <cell r="H2476" t="str">
            <v>MEDICAMENTOS</v>
          </cell>
          <cell r="I2476" t="str">
            <v>METABóLICOS</v>
          </cell>
          <cell r="J2476">
            <v>0</v>
          </cell>
        </row>
        <row r="2477">
          <cell r="B2477">
            <v>831191</v>
          </cell>
          <cell r="C2477">
            <v>5877</v>
          </cell>
          <cell r="D2477">
            <v>8780202208306</v>
          </cell>
          <cell r="F2477" t="str">
            <v>GLUTATHIONE CAP X 60 FNL</v>
          </cell>
          <cell r="H2477" t="str">
            <v>SUPLEMENTOS</v>
          </cell>
          <cell r="I2477" t="str">
            <v>PRODUCTOS NATURALES</v>
          </cell>
          <cell r="J2477">
            <v>3</v>
          </cell>
        </row>
        <row r="2478">
          <cell r="B2478">
            <v>831192</v>
          </cell>
          <cell r="C2478">
            <v>2325</v>
          </cell>
          <cell r="D2478">
            <v>7798140259077</v>
          </cell>
          <cell r="F2478" t="str">
            <v>GOICOECHEA CRE CORP BASE PIERNAS X 95 GR</v>
          </cell>
          <cell r="H2478" t="str">
            <v>DERMOCOSMéTICA</v>
          </cell>
          <cell r="I2478" t="str">
            <v>CUIDADO CORPORAL</v>
          </cell>
          <cell r="J2478">
            <v>0</v>
          </cell>
        </row>
        <row r="2479">
          <cell r="B2479">
            <v>831193</v>
          </cell>
          <cell r="C2479">
            <v>4898</v>
          </cell>
          <cell r="D2479">
            <v>650240032356</v>
          </cell>
          <cell r="F2479" t="str">
            <v>GOICOECHEA CRE PIERNAS ARNICA X 400 ML</v>
          </cell>
          <cell r="H2479" t="str">
            <v>DERMOCOSMéTICA</v>
          </cell>
          <cell r="I2479" t="str">
            <v>CUIDADO CORPORAL</v>
          </cell>
          <cell r="J2479">
            <v>1</v>
          </cell>
        </row>
        <row r="2480">
          <cell r="B2480">
            <v>831194</v>
          </cell>
          <cell r="C2480">
            <v>2146</v>
          </cell>
          <cell r="D2480">
            <v>7798140258285</v>
          </cell>
          <cell r="F2480" t="str">
            <v>GOICOECHEA DIABETTX CRE HID PLUS 10% X 250 GR</v>
          </cell>
          <cell r="H2480" t="str">
            <v>DERMOCOSMéTICA</v>
          </cell>
          <cell r="I2480" t="str">
            <v>CUIDADO CORPORAL</v>
          </cell>
          <cell r="J2480">
            <v>0</v>
          </cell>
        </row>
        <row r="2481">
          <cell r="B2481">
            <v>831195</v>
          </cell>
          <cell r="C2481">
            <v>1134</v>
          </cell>
          <cell r="D2481">
            <v>7798140253259</v>
          </cell>
          <cell r="F2481" t="str">
            <v>GOICOECHEA DIABETTX CRE HID PLUS 10% X 50 GR</v>
          </cell>
          <cell r="H2481" t="str">
            <v>DERMOCOSMéTICA</v>
          </cell>
          <cell r="I2481" t="str">
            <v>CUIDADO CORPORAL</v>
          </cell>
          <cell r="J2481">
            <v>0</v>
          </cell>
        </row>
        <row r="2482">
          <cell r="B2482">
            <v>831196</v>
          </cell>
          <cell r="C2482">
            <v>2068</v>
          </cell>
          <cell r="D2482">
            <v>7798140251583</v>
          </cell>
          <cell r="F2482" t="str">
            <v>GOICOECHEA ULTRANUT VARISEN X 400 ML</v>
          </cell>
          <cell r="H2482" t="str">
            <v>DERMOCOSMéTICA</v>
          </cell>
          <cell r="I2482" t="str">
            <v>CUIDADO CORPORAL</v>
          </cell>
          <cell r="J2482">
            <v>0</v>
          </cell>
        </row>
        <row r="2483">
          <cell r="B2483">
            <v>831197</v>
          </cell>
          <cell r="C2483">
            <v>1135</v>
          </cell>
          <cell r="D2483">
            <v>7803319005963</v>
          </cell>
          <cell r="F2483" t="str">
            <v>GOJI CAP X 60 AURAVITALIS</v>
          </cell>
          <cell r="H2483" t="str">
            <v>SUPLEMENTOS</v>
          </cell>
          <cell r="I2483" t="str">
            <v>PRODUCTOS NATURALES</v>
          </cell>
          <cell r="J2483">
            <v>0</v>
          </cell>
        </row>
        <row r="2484">
          <cell r="B2484">
            <v>831198</v>
          </cell>
          <cell r="C2484">
            <v>2896</v>
          </cell>
          <cell r="D2484">
            <v>7806130007888</v>
          </cell>
          <cell r="F2484" t="str">
            <v>GORRO CLIP DOBLE ELAS BLANCO UNIV X 100 REUTTER</v>
          </cell>
          <cell r="H2484" t="str">
            <v>DISPOSITIVOS MéDICOS</v>
          </cell>
          <cell r="I2484" t="str">
            <v>OTROS DM</v>
          </cell>
          <cell r="J2484">
            <v>1</v>
          </cell>
        </row>
        <row r="2485">
          <cell r="B2485">
            <v>972971</v>
          </cell>
          <cell r="C2485">
            <v>6815</v>
          </cell>
          <cell r="D2485">
            <v>7822456450955</v>
          </cell>
          <cell r="F2485" t="str">
            <v>GORRO DUCHA X 1 BAUHINIA</v>
          </cell>
          <cell r="H2485" t="str">
            <v>HIGIENE Y CUIDADO PERSONAL</v>
          </cell>
          <cell r="I2485" t="str">
            <v>ACCESORIOS HIGIENE</v>
          </cell>
          <cell r="J2485">
            <v>-3</v>
          </cell>
        </row>
        <row r="2486">
          <cell r="B2486">
            <v>831199</v>
          </cell>
          <cell r="C2486">
            <v>6484</v>
          </cell>
          <cell r="D2486">
            <v>7804995754715</v>
          </cell>
          <cell r="F2486" t="str">
            <v>GOTARIO VIDRIO X 1 GENERICO</v>
          </cell>
          <cell r="H2486" t="str">
            <v>DISPOSITIVOS MéDICOS</v>
          </cell>
          <cell r="I2486" t="str">
            <v>OTROS DM</v>
          </cell>
          <cell r="J2486">
            <v>3</v>
          </cell>
        </row>
        <row r="2487">
          <cell r="B2487">
            <v>831200</v>
          </cell>
          <cell r="C2487">
            <v>1778</v>
          </cell>
          <cell r="D2487">
            <v>7730979099493</v>
          </cell>
          <cell r="F2487" t="str">
            <v>GOTELY CAP 0,4 MG X 30</v>
          </cell>
          <cell r="H2487" t="str">
            <v>MEDICAMENTOS</v>
          </cell>
          <cell r="I2487" t="str">
            <v>UROLOGíA</v>
          </cell>
          <cell r="J2487">
            <v>1</v>
          </cell>
        </row>
        <row r="2488">
          <cell r="B2488">
            <v>831201</v>
          </cell>
          <cell r="C2488">
            <v>1779</v>
          </cell>
          <cell r="D2488">
            <v>7730979095556</v>
          </cell>
          <cell r="F2488" t="str">
            <v>GOTELY DUO 0,5 MG/0,4 MG CAP X 30</v>
          </cell>
          <cell r="H2488" t="str">
            <v>MEDICAMENTOS</v>
          </cell>
          <cell r="I2488" t="str">
            <v>UROLOGíA</v>
          </cell>
          <cell r="J2488">
            <v>4</v>
          </cell>
        </row>
        <row r="2489">
          <cell r="B2489">
            <v>831202</v>
          </cell>
          <cell r="C2489">
            <v>6153</v>
          </cell>
          <cell r="D2489">
            <v>1488872711085</v>
          </cell>
          <cell r="F2489" t="str">
            <v>GRAVIOLA CAP X 60 GREEN MEDICAL</v>
          </cell>
          <cell r="H2489" t="str">
            <v>SUPLEMENTOS</v>
          </cell>
          <cell r="I2489" t="str">
            <v>PRODUCTOS NATURALES</v>
          </cell>
          <cell r="J2489">
            <v>2</v>
          </cell>
        </row>
        <row r="2490">
          <cell r="B2490">
            <v>831203</v>
          </cell>
          <cell r="C2490">
            <v>4844</v>
          </cell>
          <cell r="D2490">
            <v>658325195446</v>
          </cell>
          <cell r="F2490" t="str">
            <v>GREEN FIBER CAP 300/200 MG X 60</v>
          </cell>
          <cell r="H2490" t="str">
            <v>SUPLEMENTOS</v>
          </cell>
          <cell r="I2490" t="str">
            <v>PRODUCTOS NATURALES</v>
          </cell>
          <cell r="J2490">
            <v>0</v>
          </cell>
        </row>
        <row r="2491">
          <cell r="B2491">
            <v>831204</v>
          </cell>
          <cell r="C2491">
            <v>2171</v>
          </cell>
          <cell r="D2491">
            <v>7896385006798</v>
          </cell>
          <cell r="F2491" t="str">
            <v>GREENFLORA PLUS PROB CAP 4 CEPAS X 30</v>
          </cell>
          <cell r="H2491" t="str">
            <v>SUPLEMENTOS</v>
          </cell>
          <cell r="I2491" t="str">
            <v>PROBIóTICOS</v>
          </cell>
          <cell r="J2491">
            <v>0</v>
          </cell>
        </row>
        <row r="2492">
          <cell r="B2492">
            <v>831205</v>
          </cell>
          <cell r="C2492">
            <v>6101</v>
          </cell>
          <cell r="D2492">
            <v>7800007385550</v>
          </cell>
          <cell r="F2492" t="str">
            <v>GRIFODILZEM COM 60 MG X 60</v>
          </cell>
          <cell r="H2492" t="str">
            <v>MEDICAMENTOS</v>
          </cell>
          <cell r="I2492" t="str">
            <v>CARDIOVASCULAR</v>
          </cell>
          <cell r="J2492">
            <v>0</v>
          </cell>
        </row>
        <row r="2493">
          <cell r="B2493">
            <v>831206</v>
          </cell>
          <cell r="C2493">
            <v>1170</v>
          </cell>
          <cell r="D2493">
            <v>7800007103406</v>
          </cell>
          <cell r="F2493" t="str">
            <v>GRIFOPARKIN COM 250/25 MG X 30</v>
          </cell>
          <cell r="H2493" t="str">
            <v>MEDICAMENTOS</v>
          </cell>
          <cell r="I2493" t="str">
            <v>SISTEMA NERVIOSO</v>
          </cell>
          <cell r="J2493">
            <v>0</v>
          </cell>
        </row>
        <row r="2494">
          <cell r="B2494">
            <v>831207</v>
          </cell>
          <cell r="C2494">
            <v>3807</v>
          </cell>
          <cell r="D2494">
            <v>7800007808400</v>
          </cell>
          <cell r="F2494" t="str">
            <v>GRIPAREX COM REC 180 MG X 20</v>
          </cell>
          <cell r="H2494" t="str">
            <v>FITOFáRMACOS</v>
          </cell>
          <cell r="I2494" t="str">
            <v>RESPIRATORIO</v>
          </cell>
          <cell r="J2494">
            <v>1</v>
          </cell>
        </row>
        <row r="2495">
          <cell r="B2495">
            <v>831208</v>
          </cell>
          <cell r="C2495">
            <v>3353</v>
          </cell>
          <cell r="D2495">
            <v>7809561400129</v>
          </cell>
          <cell r="F2495" t="str">
            <v>GRIPP-HEEL COM SUB X 50</v>
          </cell>
          <cell r="H2495" t="str">
            <v>HOMEOPáTICOS</v>
          </cell>
          <cell r="I2495" t="str">
            <v>RESPIRATORIO</v>
          </cell>
          <cell r="J2495">
            <v>1</v>
          </cell>
        </row>
        <row r="2496">
          <cell r="B2496">
            <v>831209</v>
          </cell>
          <cell r="C2496">
            <v>6220</v>
          </cell>
          <cell r="D2496" t="str">
            <v>P00900</v>
          </cell>
          <cell r="F2496" t="str">
            <v>GUANTE EXAM VINILO POLVO M X 100 FOODIS</v>
          </cell>
          <cell r="H2496" t="str">
            <v>DISPOSITIVOS MéDICOS</v>
          </cell>
          <cell r="I2496" t="str">
            <v>GUANTES</v>
          </cell>
          <cell r="J2496">
            <v>0</v>
          </cell>
        </row>
        <row r="2497">
          <cell r="B2497">
            <v>831210</v>
          </cell>
          <cell r="C2497">
            <v>4240</v>
          </cell>
          <cell r="D2497">
            <v>6970438300024</v>
          </cell>
          <cell r="F2497" t="str">
            <v>GUANTE EXAM VINILO POLVO M X 100 REUTTER</v>
          </cell>
          <cell r="H2497" t="str">
            <v>DISPOSITIVOS MéDICOS</v>
          </cell>
          <cell r="I2497" t="str">
            <v>GUANTES</v>
          </cell>
          <cell r="J2497">
            <v>-1</v>
          </cell>
        </row>
        <row r="2498">
          <cell r="B2498">
            <v>831211</v>
          </cell>
          <cell r="C2498">
            <v>4241</v>
          </cell>
          <cell r="D2498">
            <v>6970438300017</v>
          </cell>
          <cell r="F2498" t="str">
            <v>GUANTE EXAM VINILO POLVO S X 100 REUTTER</v>
          </cell>
          <cell r="H2498" t="str">
            <v>DISPOSITIVOS MéDICOS</v>
          </cell>
          <cell r="I2498" t="str">
            <v>GUANTES</v>
          </cell>
          <cell r="J2498">
            <v>0</v>
          </cell>
        </row>
        <row r="2499">
          <cell r="B2499">
            <v>831212</v>
          </cell>
          <cell r="C2499">
            <v>2957</v>
          </cell>
          <cell r="D2499">
            <v>8588988547912</v>
          </cell>
          <cell r="F2499" t="str">
            <v>GUANTE EXFOLIANTE X 1 GENERICO</v>
          </cell>
          <cell r="H2499" t="str">
            <v>HIGIENE Y CUIDADO PERSONAL</v>
          </cell>
          <cell r="I2499" t="str">
            <v>ACCESORIOS HIGIENE</v>
          </cell>
          <cell r="J2499">
            <v>0</v>
          </cell>
        </row>
        <row r="2500">
          <cell r="B2500">
            <v>831213</v>
          </cell>
          <cell r="C2500">
            <v>2870</v>
          </cell>
          <cell r="D2500" t="str">
            <v>P00106</v>
          </cell>
          <cell r="F2500" t="str">
            <v>GUANTES LATEX X 2 GENERICO</v>
          </cell>
          <cell r="H2500" t="str">
            <v>DISPOSITIVOS MéDICOS</v>
          </cell>
          <cell r="I2500" t="str">
            <v>GUANTES</v>
          </cell>
          <cell r="J2500">
            <v>-4</v>
          </cell>
        </row>
        <row r="2501">
          <cell r="B2501">
            <v>831214</v>
          </cell>
          <cell r="C2501">
            <v>3580</v>
          </cell>
          <cell r="D2501">
            <v>7805633025337</v>
          </cell>
          <cell r="F2501" t="str">
            <v>GUANTES NITRILO TALLA M X 20 FAMILY SET</v>
          </cell>
          <cell r="H2501" t="str">
            <v>DISPOSITIVOS MéDICOS</v>
          </cell>
          <cell r="I2501" t="str">
            <v>GUANTES</v>
          </cell>
          <cell r="J2501">
            <v>0</v>
          </cell>
        </row>
        <row r="2502">
          <cell r="B2502">
            <v>831215</v>
          </cell>
          <cell r="C2502">
            <v>2483</v>
          </cell>
          <cell r="D2502" t="str">
            <v>P00020</v>
          </cell>
          <cell r="F2502" t="str">
            <v>GUANTES NITRILO TALLA S X 100 HOSPITALIA</v>
          </cell>
          <cell r="H2502" t="str">
            <v>DISPOSITIVOS MéDICOS</v>
          </cell>
          <cell r="I2502" t="str">
            <v>GUANTES</v>
          </cell>
          <cell r="J2502">
            <v>0</v>
          </cell>
        </row>
        <row r="2503">
          <cell r="B2503">
            <v>831216</v>
          </cell>
          <cell r="C2503">
            <v>3640</v>
          </cell>
          <cell r="D2503" t="str">
            <v>P00040</v>
          </cell>
          <cell r="F2503" t="str">
            <v>GUANTES PAR NITRILO S X 2 HOSPITALIA</v>
          </cell>
          <cell r="H2503" t="str">
            <v>DISPOSITIVOS MéDICOS</v>
          </cell>
          <cell r="I2503" t="str">
            <v>GUANTES</v>
          </cell>
          <cell r="J2503">
            <v>36</v>
          </cell>
        </row>
        <row r="2504">
          <cell r="B2504">
            <v>831217</v>
          </cell>
          <cell r="C2504">
            <v>1138</v>
          </cell>
          <cell r="D2504">
            <v>7803319004409</v>
          </cell>
          <cell r="F2504" t="str">
            <v>GUARANA CAP X 60 AURAVITALIS</v>
          </cell>
          <cell r="H2504" t="str">
            <v>SUPLEMENTOS</v>
          </cell>
          <cell r="I2504" t="str">
            <v>PRODUCTOS NATURALES</v>
          </cell>
          <cell r="J2504">
            <v>2</v>
          </cell>
        </row>
        <row r="2505">
          <cell r="B2505">
            <v>831218</v>
          </cell>
          <cell r="C2505">
            <v>5769</v>
          </cell>
          <cell r="D2505">
            <v>7800026245873</v>
          </cell>
          <cell r="F2505" t="str">
            <v>GYNORELLE COM REC X 28</v>
          </cell>
          <cell r="H2505" t="str">
            <v>MEDICAMENTOS</v>
          </cell>
          <cell r="I2505" t="str">
            <v>HORMONALES</v>
          </cell>
          <cell r="J2505">
            <v>2</v>
          </cell>
        </row>
        <row r="2506">
          <cell r="B2506">
            <v>831219</v>
          </cell>
          <cell r="C2506">
            <v>4819</v>
          </cell>
          <cell r="D2506">
            <v>8427426045125</v>
          </cell>
          <cell r="F2506" t="str">
            <v>HALITA ENJ BUC X 500 ML</v>
          </cell>
          <cell r="H2506" t="str">
            <v>HIGIENE Y CUIDADO PERSONAL</v>
          </cell>
          <cell r="I2506" t="str">
            <v>COLUTORIOS</v>
          </cell>
          <cell r="J2506">
            <v>0</v>
          </cell>
        </row>
        <row r="2507">
          <cell r="B2507">
            <v>831220</v>
          </cell>
          <cell r="C2507">
            <v>4170</v>
          </cell>
          <cell r="D2507">
            <v>8427426026766</v>
          </cell>
          <cell r="F2507" t="str">
            <v>HALITA LIMP LINGUAL X 1</v>
          </cell>
          <cell r="H2507" t="str">
            <v>HIGIENE Y CUIDADO PERSONAL</v>
          </cell>
          <cell r="I2507" t="str">
            <v>CEPILLOS DENTALES</v>
          </cell>
          <cell r="J2507">
            <v>1</v>
          </cell>
        </row>
        <row r="2508">
          <cell r="B2508">
            <v>831221</v>
          </cell>
          <cell r="C2508">
            <v>1140</v>
          </cell>
          <cell r="D2508">
            <v>7800008010055</v>
          </cell>
          <cell r="F2508" t="str">
            <v>HALOPERIDOL COM 1 MG X 30 SYNTHON</v>
          </cell>
          <cell r="H2508" t="str">
            <v>MEDICAMENTOS</v>
          </cell>
          <cell r="I2508" t="str">
            <v>SISTEMA NERVIOSO</v>
          </cell>
          <cell r="J2508">
            <v>2</v>
          </cell>
        </row>
        <row r="2509">
          <cell r="B2509">
            <v>831222</v>
          </cell>
          <cell r="C2509">
            <v>1141</v>
          </cell>
          <cell r="D2509">
            <v>7800008010093</v>
          </cell>
          <cell r="F2509" t="str">
            <v>HALOPERIDOL COM 5 MG X 20 SYNTHON</v>
          </cell>
          <cell r="H2509" t="str">
            <v>MEDICAMENTOS</v>
          </cell>
          <cell r="I2509" t="str">
            <v>SISTEMA NERVIOSO</v>
          </cell>
          <cell r="J2509">
            <v>0</v>
          </cell>
        </row>
        <row r="2510">
          <cell r="B2510">
            <v>831223</v>
          </cell>
          <cell r="C2510">
            <v>3403</v>
          </cell>
          <cell r="D2510">
            <v>7803504001718</v>
          </cell>
          <cell r="F2510" t="str">
            <v>HAMAMELIS UNG TOP X 35 GR KNOP</v>
          </cell>
          <cell r="H2510" t="str">
            <v>HOMEOPáTICOS</v>
          </cell>
          <cell r="I2510" t="str">
            <v>PRODUCTOS NATURALES</v>
          </cell>
          <cell r="J2510">
            <v>3</v>
          </cell>
        </row>
        <row r="2511">
          <cell r="B2511">
            <v>831224</v>
          </cell>
          <cell r="C2511">
            <v>3992</v>
          </cell>
          <cell r="D2511">
            <v>7751219468312</v>
          </cell>
          <cell r="F2511" t="str">
            <v>HANSAPLAST TALCO POL DES X 300 GR</v>
          </cell>
          <cell r="H2511" t="str">
            <v>HIGIENE Y CUIDADO PERSONAL</v>
          </cell>
          <cell r="I2511" t="str">
            <v>TALCO</v>
          </cell>
          <cell r="J2511">
            <v>1</v>
          </cell>
        </row>
        <row r="2512">
          <cell r="B2512">
            <v>831225</v>
          </cell>
          <cell r="C2512">
            <v>5586</v>
          </cell>
          <cell r="D2512">
            <v>4005800479281</v>
          </cell>
          <cell r="F2512" t="str">
            <v>HANSAPLAST TALCO SP FRESH ACTIVE X 150 ML</v>
          </cell>
          <cell r="H2512" t="str">
            <v>HIGIENE Y CUIDADO PERSONAL</v>
          </cell>
          <cell r="I2512" t="str">
            <v>TALCO</v>
          </cell>
          <cell r="J2512">
            <v>0</v>
          </cell>
        </row>
        <row r="2513">
          <cell r="B2513">
            <v>831226</v>
          </cell>
          <cell r="C2513">
            <v>1525</v>
          </cell>
          <cell r="D2513">
            <v>4005800083266</v>
          </cell>
          <cell r="F2513" t="str">
            <v>HANSAPLAST TALCO SP SILVER ACTIVE X 150 ML</v>
          </cell>
          <cell r="H2513" t="str">
            <v>HIGIENE Y CUIDADO PERSONAL</v>
          </cell>
          <cell r="I2513" t="str">
            <v>TALCO</v>
          </cell>
          <cell r="J2513">
            <v>0</v>
          </cell>
        </row>
        <row r="2514">
          <cell r="B2514">
            <v>831227</v>
          </cell>
          <cell r="C2514">
            <v>907</v>
          </cell>
          <cell r="D2514">
            <v>7800063315782</v>
          </cell>
          <cell r="F2514" t="str">
            <v>HASSAPIRIN INFANTIL COM 100 MG X 20</v>
          </cell>
          <cell r="H2514" t="str">
            <v>MEDICAMENTOS</v>
          </cell>
          <cell r="I2514" t="str">
            <v>ANALGESIA</v>
          </cell>
          <cell r="J2514">
            <v>0</v>
          </cell>
        </row>
        <row r="2515">
          <cell r="B2515">
            <v>831228</v>
          </cell>
          <cell r="C2515">
            <v>2344</v>
          </cell>
          <cell r="D2515">
            <v>75486088590</v>
          </cell>
          <cell r="F2515" t="str">
            <v>HAWAIIAN TROPIC PROT SOL FPS 50 BABY X 120 ML</v>
          </cell>
          <cell r="H2515" t="str">
            <v>DERMOCOSMéTICA</v>
          </cell>
          <cell r="I2515" t="str">
            <v>PROTECTORES SOLARES</v>
          </cell>
          <cell r="J2515">
            <v>0</v>
          </cell>
        </row>
        <row r="2516">
          <cell r="B2516">
            <v>831229</v>
          </cell>
          <cell r="C2516">
            <v>2343</v>
          </cell>
          <cell r="D2516">
            <v>75486091644</v>
          </cell>
          <cell r="F2516" t="str">
            <v>HAWAIIAN TROPIC PROT SOL SP ISL SPORT FPS 50 X 220 ML</v>
          </cell>
          <cell r="H2516" t="str">
            <v>DERMOCOSMéTICA</v>
          </cell>
          <cell r="I2516" t="str">
            <v>PROTECTORES SOLARES</v>
          </cell>
          <cell r="J2516">
            <v>0</v>
          </cell>
        </row>
        <row r="2517">
          <cell r="B2517">
            <v>831230</v>
          </cell>
          <cell r="C2517">
            <v>1142</v>
          </cell>
          <cell r="D2517">
            <v>7500435020046</v>
          </cell>
          <cell r="F2517" t="str">
            <v>HEAD SHOULDERS SHA 2 EN 1 LIMP RENOV X 375 ML</v>
          </cell>
          <cell r="H2517" t="str">
            <v>HIGIENE Y CUIDADO PERSONAL</v>
          </cell>
          <cell r="I2517" t="str">
            <v>SHAMPOO Y ACONDICIONADOR</v>
          </cell>
          <cell r="J2517">
            <v>0</v>
          </cell>
        </row>
        <row r="2518">
          <cell r="B2518">
            <v>831231</v>
          </cell>
          <cell r="C2518">
            <v>1143</v>
          </cell>
          <cell r="D2518">
            <v>7500435019583</v>
          </cell>
          <cell r="F2518" t="str">
            <v>HEAD SHOULDERS SHA CONTROL GRASA X 375 ML</v>
          </cell>
          <cell r="H2518" t="str">
            <v>HIGIENE Y CUIDADO PERSONAL</v>
          </cell>
          <cell r="I2518" t="str">
            <v>SHAMPOO Y ACONDICIONADOR</v>
          </cell>
          <cell r="J2518">
            <v>0</v>
          </cell>
        </row>
        <row r="2519">
          <cell r="B2519">
            <v>831232</v>
          </cell>
          <cell r="C2519">
            <v>5458</v>
          </cell>
          <cell r="D2519">
            <v>7500435020008</v>
          </cell>
          <cell r="F2519" t="str">
            <v>HEAD SHOULDERS SHA LIMP RENOV X 375 ML</v>
          </cell>
          <cell r="H2519" t="str">
            <v>HIGIENE Y CUIDADO PERSONAL</v>
          </cell>
          <cell r="I2519" t="str">
            <v>SHAMPOO Y ACONDICIONADOR</v>
          </cell>
          <cell r="J2519">
            <v>2</v>
          </cell>
        </row>
        <row r="2520">
          <cell r="B2520">
            <v>831233</v>
          </cell>
          <cell r="C2520">
            <v>3155</v>
          </cell>
          <cell r="D2520">
            <v>7500435019880</v>
          </cell>
          <cell r="F2520" t="str">
            <v>HEAD SHOULDERS SHA MANZANA FRESH X 375 ML</v>
          </cell>
          <cell r="H2520" t="str">
            <v>HIGIENE Y CUIDADO PERSONAL</v>
          </cell>
          <cell r="I2520" t="str">
            <v>SHAMPOO Y ACONDICIONADOR</v>
          </cell>
          <cell r="J2520">
            <v>1</v>
          </cell>
        </row>
        <row r="2521">
          <cell r="B2521">
            <v>831234</v>
          </cell>
          <cell r="C2521">
            <v>3897</v>
          </cell>
          <cell r="D2521">
            <v>8437002567965</v>
          </cell>
          <cell r="F2521" t="str">
            <v>HELIOCARE 360 PROT SOL MINERAL FLUID FPS 50+ X 50 ML</v>
          </cell>
          <cell r="H2521" t="str">
            <v>DERMOCOSMéTICA</v>
          </cell>
          <cell r="I2521" t="str">
            <v>PROTECTORES SOLARES</v>
          </cell>
          <cell r="J2521">
            <v>1</v>
          </cell>
        </row>
        <row r="2522">
          <cell r="B2522">
            <v>831235</v>
          </cell>
          <cell r="C2522">
            <v>6551</v>
          </cell>
          <cell r="D2522">
            <v>8470001930156</v>
          </cell>
          <cell r="F2522" t="str">
            <v>HELIOCARE 360 PROT SOL WATER GEL FPS 50+ X 50 ML</v>
          </cell>
          <cell r="H2522" t="str">
            <v>DERMOCOSMéTICA</v>
          </cell>
          <cell r="I2522" t="str">
            <v>PROTECTORES SOLARES</v>
          </cell>
          <cell r="J2522">
            <v>1</v>
          </cell>
        </row>
        <row r="2523">
          <cell r="B2523">
            <v>831236</v>
          </cell>
          <cell r="C2523">
            <v>4707</v>
          </cell>
          <cell r="D2523">
            <v>35000986948</v>
          </cell>
          <cell r="F2523" t="str">
            <v>HELLO CRE DEN ANTIPLACA SIN FLUOR X 98 ML</v>
          </cell>
          <cell r="H2523" t="str">
            <v>HIGIENE Y CUIDADO PERSONAL</v>
          </cell>
          <cell r="I2523" t="str">
            <v>PASTAS DENTALES</v>
          </cell>
          <cell r="J2523">
            <v>0</v>
          </cell>
        </row>
        <row r="2524">
          <cell r="B2524">
            <v>831237</v>
          </cell>
          <cell r="C2524">
            <v>2921</v>
          </cell>
          <cell r="D2524">
            <v>35000987099</v>
          </cell>
          <cell r="F2524" t="str">
            <v>HELLO CRE DEN CARBON ACT BLANQ X 82 ML</v>
          </cell>
          <cell r="H2524" t="str">
            <v>HIGIENE Y CUIDADO PERSONAL</v>
          </cell>
          <cell r="I2524" t="str">
            <v>PASTAS DENTALES</v>
          </cell>
          <cell r="J2524">
            <v>0</v>
          </cell>
        </row>
        <row r="2525">
          <cell r="B2525">
            <v>831238</v>
          </cell>
          <cell r="C2525">
            <v>4706</v>
          </cell>
          <cell r="D2525">
            <v>35000987112</v>
          </cell>
          <cell r="F2525" t="str">
            <v>HELLO CRE DEN CARBON ACT SIN FLUOR X 82 ML</v>
          </cell>
          <cell r="H2525" t="str">
            <v>HIGIENE Y CUIDADO PERSONAL</v>
          </cell>
          <cell r="I2525" t="str">
            <v>PASTAS DENTALES</v>
          </cell>
          <cell r="J2525">
            <v>0</v>
          </cell>
        </row>
        <row r="2526">
          <cell r="B2526">
            <v>831239</v>
          </cell>
          <cell r="C2526">
            <v>5450</v>
          </cell>
          <cell r="D2526">
            <v>7804656600279</v>
          </cell>
          <cell r="F2526" t="str">
            <v>HEMOFOLIC CAP X 30</v>
          </cell>
          <cell r="H2526" t="str">
            <v>SUPLEMENTOS</v>
          </cell>
          <cell r="I2526" t="str">
            <v>VITAMINAS Y MINERALES</v>
          </cell>
          <cell r="J2526">
            <v>1</v>
          </cell>
        </row>
        <row r="2527">
          <cell r="B2527">
            <v>831240</v>
          </cell>
          <cell r="C2527">
            <v>4315</v>
          </cell>
          <cell r="D2527">
            <v>7898053580234</v>
          </cell>
          <cell r="F2527" t="str">
            <v>HEMOLITAN PET SOL ORA X 30 ML</v>
          </cell>
          <cell r="H2527" t="str">
            <v>VETERINARIOS</v>
          </cell>
          <cell r="I2527" t="str">
            <v>SUPLEMENTOS</v>
          </cell>
          <cell r="J2527">
            <v>1</v>
          </cell>
        </row>
        <row r="2528">
          <cell r="B2528">
            <v>831241</v>
          </cell>
          <cell r="C2528">
            <v>3726</v>
          </cell>
          <cell r="D2528">
            <v>7800060124752</v>
          </cell>
          <cell r="F2528" t="str">
            <v>HEMOVAL SOL ORA GOT 50 MG/ML X 30 ML</v>
          </cell>
          <cell r="H2528" t="str">
            <v>MEDICAMENTOS</v>
          </cell>
          <cell r="I2528" t="str">
            <v>VITAMINAS Y MINERALES</v>
          </cell>
          <cell r="J2528">
            <v>0</v>
          </cell>
        </row>
        <row r="2529">
          <cell r="B2529">
            <v>831242</v>
          </cell>
          <cell r="C2529">
            <v>1144</v>
          </cell>
          <cell r="D2529">
            <v>7803319004560</v>
          </cell>
          <cell r="F2529" t="str">
            <v>HEPABYL VITAL CAP X 60</v>
          </cell>
          <cell r="H2529" t="str">
            <v>SUPLEMENTOS</v>
          </cell>
          <cell r="I2529" t="str">
            <v>PRODUCTOS NATURALES</v>
          </cell>
          <cell r="J2529">
            <v>0</v>
          </cell>
        </row>
        <row r="2530">
          <cell r="B2530">
            <v>831243</v>
          </cell>
          <cell r="C2530">
            <v>5064</v>
          </cell>
          <cell r="D2530">
            <v>7809561400556</v>
          </cell>
          <cell r="F2530" t="str">
            <v>HEPEEL COM SUB X 50</v>
          </cell>
          <cell r="H2530" t="str">
            <v>HOMEOPáTICOS</v>
          </cell>
          <cell r="I2530" t="str">
            <v>GASTROINTESTINAL</v>
          </cell>
          <cell r="J2530">
            <v>0</v>
          </cell>
        </row>
        <row r="2531">
          <cell r="B2531">
            <v>831244</v>
          </cell>
          <cell r="C2531">
            <v>4013</v>
          </cell>
          <cell r="D2531">
            <v>7800007770707</v>
          </cell>
          <cell r="F2531" t="str">
            <v>HEROLAN SF AER INH 100/50 MCG X 200 DSS</v>
          </cell>
          <cell r="H2531" t="str">
            <v>MEDICAMENTOS</v>
          </cell>
          <cell r="I2531" t="str">
            <v>RESPIRATORIO</v>
          </cell>
          <cell r="J2531">
            <v>1</v>
          </cell>
        </row>
        <row r="2532">
          <cell r="B2532">
            <v>1626342</v>
          </cell>
          <cell r="C2532">
            <v>7088</v>
          </cell>
          <cell r="D2532">
            <v>7800060048041</v>
          </cell>
          <cell r="F2532" t="str">
            <v>HIALOF TH SP SOL OFT X 10 ML</v>
          </cell>
          <cell r="H2532" t="str">
            <v>MEDICAMENTOS</v>
          </cell>
          <cell r="I2532" t="str">
            <v>OFTALMOLóGICOS</v>
          </cell>
          <cell r="J2532">
            <v>1</v>
          </cell>
        </row>
        <row r="2533">
          <cell r="B2533">
            <v>831245</v>
          </cell>
          <cell r="C2533">
            <v>4980</v>
          </cell>
          <cell r="D2533">
            <v>7707239275966</v>
          </cell>
          <cell r="F2533" t="str">
            <v>HIALTEARS PF SOL OFT 0,4% X 10 ML</v>
          </cell>
          <cell r="H2533" t="str">
            <v>MEDICAMENTOS</v>
          </cell>
          <cell r="I2533" t="str">
            <v>OFTALMOLóGICOS</v>
          </cell>
          <cell r="J2533">
            <v>2</v>
          </cell>
        </row>
        <row r="2534">
          <cell r="B2534">
            <v>831246</v>
          </cell>
          <cell r="C2534">
            <v>3443</v>
          </cell>
          <cell r="D2534">
            <v>7707239276291</v>
          </cell>
          <cell r="F2534" t="str">
            <v>HIALTEARS SOL OFT 0,4% X 10 ML</v>
          </cell>
          <cell r="H2534" t="str">
            <v>MEDICAMENTOS</v>
          </cell>
          <cell r="I2534" t="str">
            <v>OFTALMOLóGICOS</v>
          </cell>
          <cell r="J2534">
            <v>2</v>
          </cell>
        </row>
        <row r="2535">
          <cell r="B2535">
            <v>831247</v>
          </cell>
          <cell r="C2535">
            <v>4603</v>
          </cell>
          <cell r="D2535">
            <v>7804657990539</v>
          </cell>
          <cell r="F2535" t="str">
            <v>HIALURONATO DE SODIO SOL OFT 0,4% X 10 ML PHARMATECH</v>
          </cell>
          <cell r="H2535" t="str">
            <v>MEDICAMENTOS</v>
          </cell>
          <cell r="I2535" t="str">
            <v>OFTALMOLóGICOS</v>
          </cell>
          <cell r="J2535">
            <v>0</v>
          </cell>
        </row>
        <row r="2536">
          <cell r="B2536">
            <v>831248</v>
          </cell>
          <cell r="C2536">
            <v>5685</v>
          </cell>
          <cell r="D2536">
            <v>8903726296790</v>
          </cell>
          <cell r="F2536" t="str">
            <v>HIDRALAZINA COM 50 MG X 30 SEVEN PHARMA</v>
          </cell>
          <cell r="H2536" t="str">
            <v>MEDICAMENTOS</v>
          </cell>
          <cell r="I2536" t="str">
            <v>CARDIOVASCULAR</v>
          </cell>
          <cell r="J2536">
            <v>5</v>
          </cell>
        </row>
        <row r="2537">
          <cell r="B2537">
            <v>831249</v>
          </cell>
          <cell r="C2537">
            <v>1145</v>
          </cell>
          <cell r="D2537">
            <v>7800063116792</v>
          </cell>
          <cell r="F2537" t="str">
            <v>HIDRALAZINA COM REC 50 MG X 20 MINTLAB</v>
          </cell>
          <cell r="H2537" t="str">
            <v>MEDICAMENTOS</v>
          </cell>
          <cell r="I2537" t="str">
            <v>CARDIOVASCULAR</v>
          </cell>
          <cell r="J2537">
            <v>0</v>
          </cell>
        </row>
        <row r="2538">
          <cell r="B2538">
            <v>831250</v>
          </cell>
          <cell r="C2538">
            <v>3202</v>
          </cell>
          <cell r="D2538">
            <v>8436025480299</v>
          </cell>
          <cell r="F2538" t="str">
            <v>HIDRASEC CAP 100 MG X 9</v>
          </cell>
          <cell r="H2538" t="str">
            <v>MEDICAMENTOS</v>
          </cell>
          <cell r="I2538" t="str">
            <v>GASTROINTESTINAL</v>
          </cell>
          <cell r="J2538">
            <v>2</v>
          </cell>
        </row>
        <row r="2539">
          <cell r="B2539">
            <v>831251</v>
          </cell>
          <cell r="C2539">
            <v>1781</v>
          </cell>
          <cell r="D2539">
            <v>7800007120847</v>
          </cell>
          <cell r="F2539" t="str">
            <v>HIDROCLOROTIAZIDA COM 50 MG X 20 LAB CHILE</v>
          </cell>
          <cell r="H2539" t="str">
            <v>MEDICAMENTOS</v>
          </cell>
          <cell r="I2539" t="str">
            <v>CARDIOVASCULAR</v>
          </cell>
          <cell r="J2539">
            <v>7</v>
          </cell>
        </row>
        <row r="2540">
          <cell r="B2540">
            <v>831252</v>
          </cell>
          <cell r="C2540">
            <v>1146</v>
          </cell>
          <cell r="D2540">
            <v>7804620834464</v>
          </cell>
          <cell r="F2540" t="str">
            <v>HIDROCLOROTIAZIDA COM 50 MG X 20 OPKO</v>
          </cell>
          <cell r="H2540" t="str">
            <v>MEDICAMENTOS</v>
          </cell>
          <cell r="I2540" t="str">
            <v>CARDIOVASCULAR</v>
          </cell>
          <cell r="J2540">
            <v>0</v>
          </cell>
        </row>
        <row r="2541">
          <cell r="B2541">
            <v>831253</v>
          </cell>
          <cell r="C2541">
            <v>4091</v>
          </cell>
          <cell r="D2541">
            <v>7800007117465</v>
          </cell>
          <cell r="F2541" t="str">
            <v>HIDROCORTISONA COM 20 MG X 20 LAB CHILE</v>
          </cell>
          <cell r="H2541" t="str">
            <v>MEDICAMENTOS</v>
          </cell>
          <cell r="I2541" t="str">
            <v>CORTICOIDES</v>
          </cell>
          <cell r="J2541">
            <v>2</v>
          </cell>
        </row>
        <row r="2542">
          <cell r="B2542">
            <v>831254</v>
          </cell>
          <cell r="C2542">
            <v>1782</v>
          </cell>
          <cell r="D2542">
            <v>7800086810905</v>
          </cell>
          <cell r="F2542" t="str">
            <v>HIDROCORTISONA CRE 1% X 15 GR BPH</v>
          </cell>
          <cell r="H2542" t="str">
            <v>MEDICAMENTOS</v>
          </cell>
          <cell r="I2542" t="str">
            <v>CORTICOIDES</v>
          </cell>
          <cell r="J2542">
            <v>0</v>
          </cell>
        </row>
        <row r="2543">
          <cell r="B2543">
            <v>831255</v>
          </cell>
          <cell r="C2543">
            <v>6021</v>
          </cell>
          <cell r="D2543">
            <v>7804664340198</v>
          </cell>
          <cell r="F2543" t="str">
            <v>HIDROCORTISONA CRE 1% X 15 GR GLOBAL PHARMA</v>
          </cell>
          <cell r="H2543" t="str">
            <v>MEDICAMENTOS</v>
          </cell>
          <cell r="I2543" t="str">
            <v>CORTICOIDES</v>
          </cell>
          <cell r="J2543">
            <v>0</v>
          </cell>
        </row>
        <row r="2544">
          <cell r="B2544">
            <v>1517213</v>
          </cell>
          <cell r="C2544">
            <v>7068</v>
          </cell>
          <cell r="D2544">
            <v>8901790720333</v>
          </cell>
          <cell r="F2544" t="str">
            <v>HIDROCORTISONA CRE 1% X 15 GR HOSPIFARMA</v>
          </cell>
          <cell r="H2544" t="str">
            <v>MEDICAMENTOS</v>
          </cell>
          <cell r="I2544" t="str">
            <v>CORTICOIDES</v>
          </cell>
          <cell r="J2544">
            <v>1</v>
          </cell>
        </row>
        <row r="2545">
          <cell r="B2545">
            <v>831256</v>
          </cell>
          <cell r="C2545">
            <v>3526</v>
          </cell>
          <cell r="D2545">
            <v>8436024613421</v>
          </cell>
          <cell r="F2545" t="str">
            <v>HIDROFEROL CAP BLA 0,266 MG X 3</v>
          </cell>
          <cell r="H2545" t="str">
            <v>MEDICAMENTOS</v>
          </cell>
          <cell r="I2545" t="str">
            <v>VITAMINAS Y MINERALES</v>
          </cell>
          <cell r="J2545">
            <v>3</v>
          </cell>
        </row>
        <row r="2546">
          <cell r="B2546">
            <v>831257</v>
          </cell>
          <cell r="C2546">
            <v>1523</v>
          </cell>
          <cell r="D2546">
            <v>4005800137549</v>
          </cell>
          <cell r="F2546" t="str">
            <v>HIDROFUGAL DES BAR CLASSIC X 40 ML</v>
          </cell>
          <cell r="H2546" t="str">
            <v>HIGIENE Y CUIDADO PERSONAL</v>
          </cell>
          <cell r="I2546" t="str">
            <v>DESODORANTES</v>
          </cell>
          <cell r="J2546">
            <v>0</v>
          </cell>
        </row>
        <row r="2547">
          <cell r="B2547">
            <v>831258</v>
          </cell>
          <cell r="C2547">
            <v>6362</v>
          </cell>
          <cell r="D2547">
            <v>4005800344978</v>
          </cell>
          <cell r="F2547" t="str">
            <v>HIDROFUGAL DES BAR CLASSIC X 50 ML</v>
          </cell>
          <cell r="H2547" t="str">
            <v>HIGIENE Y CUIDADO PERSONAL</v>
          </cell>
          <cell r="I2547" t="str">
            <v>DESODORANTES</v>
          </cell>
          <cell r="J2547">
            <v>3</v>
          </cell>
        </row>
        <row r="2548">
          <cell r="B2548">
            <v>831259</v>
          </cell>
          <cell r="C2548">
            <v>5600</v>
          </cell>
          <cell r="D2548">
            <v>4005800344992</v>
          </cell>
          <cell r="F2548" t="str">
            <v>HIDROFUGAL DES BAR DOBLE PROT X 50 ML</v>
          </cell>
          <cell r="H2548" t="str">
            <v>HIGIENE Y CUIDADO PERSONAL</v>
          </cell>
          <cell r="I2548" t="str">
            <v>DESODORANTES</v>
          </cell>
          <cell r="J2548">
            <v>0</v>
          </cell>
        </row>
        <row r="2549">
          <cell r="B2549">
            <v>831260</v>
          </cell>
          <cell r="C2549">
            <v>1524</v>
          </cell>
          <cell r="D2549">
            <v>4005800344961</v>
          </cell>
          <cell r="F2549" t="str">
            <v>HIDROFUGAL DES ROL CLASSIC X 50 ML</v>
          </cell>
          <cell r="H2549" t="str">
            <v>HIGIENE Y CUIDADO PERSONAL</v>
          </cell>
          <cell r="I2549" t="str">
            <v>DESODORANTES</v>
          </cell>
          <cell r="J2549">
            <v>2</v>
          </cell>
        </row>
        <row r="2550">
          <cell r="B2550">
            <v>831261</v>
          </cell>
          <cell r="C2550">
            <v>6448</v>
          </cell>
          <cell r="D2550">
            <v>4005800273056</v>
          </cell>
          <cell r="F2550" t="str">
            <v>HIDROFUGAL DES ROL DOBLE PROT X 50 ML</v>
          </cell>
          <cell r="H2550" t="str">
            <v>HIGIENE Y CUIDADO PERSONAL</v>
          </cell>
          <cell r="I2550" t="str">
            <v>DESODORANTES</v>
          </cell>
          <cell r="J2550">
            <v>0</v>
          </cell>
        </row>
        <row r="2551">
          <cell r="B2551">
            <v>831262</v>
          </cell>
          <cell r="C2551">
            <v>1522</v>
          </cell>
          <cell r="D2551">
            <v>4005800344985</v>
          </cell>
          <cell r="F2551" t="str">
            <v>HIDROFUGAL DES SP CLASSIC X 150 ML</v>
          </cell>
          <cell r="H2551" t="str">
            <v>HIGIENE Y CUIDADO PERSONAL</v>
          </cell>
          <cell r="I2551" t="str">
            <v>DESODORANTES</v>
          </cell>
          <cell r="J2551">
            <v>4</v>
          </cell>
        </row>
        <row r="2552">
          <cell r="B2552">
            <v>831263</v>
          </cell>
          <cell r="C2552">
            <v>5899</v>
          </cell>
          <cell r="D2552">
            <v>4005800137532</v>
          </cell>
          <cell r="F2552" t="str">
            <v>HIDROFUGAL DES SP CLASSIC X 30 ML</v>
          </cell>
          <cell r="H2552" t="str">
            <v>HIGIENE Y CUIDADO PERSONAL</v>
          </cell>
          <cell r="I2552" t="str">
            <v>DESODORANTES</v>
          </cell>
          <cell r="J2552">
            <v>0</v>
          </cell>
        </row>
        <row r="2553">
          <cell r="B2553">
            <v>831264</v>
          </cell>
          <cell r="C2553">
            <v>4581</v>
          </cell>
          <cell r="D2553">
            <v>7800059006519</v>
          </cell>
          <cell r="F2553" t="str">
            <v>HIDROLAGENO Q10 POL SUS ORA X 30</v>
          </cell>
          <cell r="H2553" t="str">
            <v>SUPLEMENTOS</v>
          </cell>
          <cell r="I2553" t="str">
            <v>COLáGENOS</v>
          </cell>
          <cell r="J2553">
            <v>2</v>
          </cell>
        </row>
        <row r="2554">
          <cell r="B2554">
            <v>831265</v>
          </cell>
          <cell r="C2554">
            <v>1780</v>
          </cell>
          <cell r="D2554">
            <v>7809591400595</v>
          </cell>
          <cell r="F2554" t="str">
            <v>HIDRORONOL COM 50 MG X 24</v>
          </cell>
          <cell r="H2554" t="str">
            <v>MEDICAMENTOS</v>
          </cell>
          <cell r="I2554" t="str">
            <v>CARDIOVASCULAR</v>
          </cell>
          <cell r="J2554">
            <v>1</v>
          </cell>
        </row>
        <row r="2555">
          <cell r="B2555">
            <v>831266</v>
          </cell>
          <cell r="C2555">
            <v>5700</v>
          </cell>
          <cell r="D2555">
            <v>7809591401387</v>
          </cell>
          <cell r="F2555" t="str">
            <v>HIDRORONOL-T COM X 24</v>
          </cell>
          <cell r="H2555" t="str">
            <v>MEDICAMENTOS</v>
          </cell>
          <cell r="I2555" t="str">
            <v>CARDIOVASCULAR</v>
          </cell>
          <cell r="J2555">
            <v>2</v>
          </cell>
        </row>
        <row r="2556">
          <cell r="B2556">
            <v>831267</v>
          </cell>
          <cell r="C2556">
            <v>3868</v>
          </cell>
          <cell r="D2556">
            <v>7809591401370</v>
          </cell>
          <cell r="F2556" t="str">
            <v>HIDRORONOL-T COM X 60</v>
          </cell>
          <cell r="H2556" t="str">
            <v>MEDICAMENTOS</v>
          </cell>
          <cell r="I2556" t="str">
            <v>CARDIOVASCULAR</v>
          </cell>
          <cell r="J2556">
            <v>0</v>
          </cell>
        </row>
        <row r="2557">
          <cell r="B2557">
            <v>831268</v>
          </cell>
          <cell r="C2557">
            <v>2943</v>
          </cell>
          <cell r="D2557">
            <v>7800007808929</v>
          </cell>
          <cell r="F2557" t="str">
            <v>HIDROXICLOROQUINA COM REC 200 MG X 30 LAB CHILE</v>
          </cell>
          <cell r="H2557" t="str">
            <v>MEDICAMENTOS</v>
          </cell>
          <cell r="I2557" t="str">
            <v>REUMATOLóGICOS</v>
          </cell>
          <cell r="J2557">
            <v>7</v>
          </cell>
        </row>
        <row r="2558">
          <cell r="B2558">
            <v>831269</v>
          </cell>
          <cell r="C2558">
            <v>5973</v>
          </cell>
          <cell r="D2558">
            <v>7800007136336</v>
          </cell>
          <cell r="F2558" t="str">
            <v>HIDROXIDO DE ALUMINIO SUS ORA 6% X 180 ML LAB CHILE</v>
          </cell>
          <cell r="H2558" t="str">
            <v>MEDICAMENTOS</v>
          </cell>
          <cell r="I2558" t="str">
            <v>GASTROINTESTINAL</v>
          </cell>
          <cell r="J2558">
            <v>2</v>
          </cell>
        </row>
        <row r="2559">
          <cell r="B2559">
            <v>831270</v>
          </cell>
          <cell r="C2559">
            <v>3169</v>
          </cell>
          <cell r="D2559">
            <v>7800068030093</v>
          </cell>
          <cell r="F2559" t="str">
            <v>HIDROXIDO DE ALUMINIO SUS ORA 6% X 180 ML PASTEUR</v>
          </cell>
          <cell r="H2559" t="str">
            <v>MEDICAMENTOS</v>
          </cell>
          <cell r="I2559" t="str">
            <v>GASTROINTESTINAL</v>
          </cell>
          <cell r="J2559">
            <v>0</v>
          </cell>
        </row>
        <row r="2560">
          <cell r="B2560">
            <v>831271</v>
          </cell>
          <cell r="C2560">
            <v>3408</v>
          </cell>
          <cell r="D2560">
            <v>7800007771193</v>
          </cell>
          <cell r="F2560" t="str">
            <v>HIEDRIX JAR 35 MG/5ML X 100 ML</v>
          </cell>
          <cell r="H2560" t="str">
            <v>FITOFáRMACOS</v>
          </cell>
          <cell r="I2560" t="str">
            <v>RESPIRATORIO</v>
          </cell>
          <cell r="J2560">
            <v>0</v>
          </cell>
        </row>
        <row r="2561">
          <cell r="B2561">
            <v>855835</v>
          </cell>
          <cell r="C2561">
            <v>6588</v>
          </cell>
          <cell r="D2561">
            <v>7707236124496</v>
          </cell>
          <cell r="F2561" t="str">
            <v>HIERRO SACAROSA SOL INY 100 MG/5ML X 10 VITALIS</v>
          </cell>
          <cell r="H2561" t="str">
            <v>MEDICAMENTOS</v>
          </cell>
          <cell r="I2561" t="str">
            <v>VITAMINAS Y MINERALES</v>
          </cell>
          <cell r="J2561">
            <v>0</v>
          </cell>
        </row>
        <row r="2562">
          <cell r="B2562">
            <v>831272</v>
          </cell>
          <cell r="C2562">
            <v>4897</v>
          </cell>
          <cell r="D2562">
            <v>7806519000028</v>
          </cell>
          <cell r="F2562" t="str">
            <v>HIGIECLIN SABANILLA GEL SUPER ABS X 6</v>
          </cell>
          <cell r="H2562" t="str">
            <v>HIGIENE Y CUIDADO PERSONAL</v>
          </cell>
          <cell r="I2562" t="str">
            <v>PAñALES Y SABANILLAS</v>
          </cell>
          <cell r="J2562">
            <v>1</v>
          </cell>
        </row>
        <row r="2563">
          <cell r="B2563">
            <v>831273</v>
          </cell>
          <cell r="C2563">
            <v>4058</v>
          </cell>
          <cell r="D2563">
            <v>7801000262107</v>
          </cell>
          <cell r="F2563" t="str">
            <v>HIGIENIX TOALLA JABONOSA X 2</v>
          </cell>
          <cell r="H2563" t="str">
            <v>HIGIENE Y CUIDADO PERSONAL</v>
          </cell>
          <cell r="I2563" t="str">
            <v>JABONES</v>
          </cell>
          <cell r="J2563">
            <v>4</v>
          </cell>
        </row>
        <row r="2564">
          <cell r="B2564">
            <v>831274</v>
          </cell>
          <cell r="C2564">
            <v>2375</v>
          </cell>
          <cell r="D2564">
            <v>7798026345023</v>
          </cell>
          <cell r="F2564" t="str">
            <v>HIPOALERGIC PARCHE CURITA CON PLATA X 20</v>
          </cell>
          <cell r="H2564" t="str">
            <v>DISPOSITIVOS MéDICOS</v>
          </cell>
          <cell r="I2564" t="str">
            <v>PARCHES CURITAS</v>
          </cell>
          <cell r="J2564">
            <v>0</v>
          </cell>
        </row>
        <row r="2565">
          <cell r="B2565">
            <v>831275</v>
          </cell>
          <cell r="C2565">
            <v>1147</v>
          </cell>
          <cell r="D2565">
            <v>7800016008679</v>
          </cell>
          <cell r="F2565" t="str">
            <v>HIPOGE UNG 1% X 10 GR</v>
          </cell>
          <cell r="H2565" t="str">
            <v>MEDICAMENTOS</v>
          </cell>
          <cell r="I2565" t="str">
            <v>CORTICOIDES</v>
          </cell>
          <cell r="J2565">
            <v>0</v>
          </cell>
        </row>
        <row r="2566">
          <cell r="B2566">
            <v>831276</v>
          </cell>
          <cell r="C2566">
            <v>5468</v>
          </cell>
          <cell r="D2566">
            <v>7800016008709</v>
          </cell>
          <cell r="F2566" t="str">
            <v>HIPOGE-U CRE DER 1% X 15 GR</v>
          </cell>
          <cell r="H2566" t="str">
            <v>MEDICAMENTOS</v>
          </cell>
          <cell r="I2566" t="str">
            <v>CORTICOIDES</v>
          </cell>
          <cell r="J2566">
            <v>0</v>
          </cell>
        </row>
        <row r="2567">
          <cell r="B2567">
            <v>831277</v>
          </cell>
          <cell r="C2567">
            <v>1048</v>
          </cell>
          <cell r="D2567">
            <v>7861073971061</v>
          </cell>
          <cell r="F2567" t="str">
            <v>HIPOGLOS NF POM X 72 GR</v>
          </cell>
          <cell r="H2567" t="str">
            <v>DERMOCOSMéTICA</v>
          </cell>
          <cell r="I2567" t="str">
            <v>CUIDADO CORPORAL</v>
          </cell>
          <cell r="J2567">
            <v>3</v>
          </cell>
        </row>
        <row r="2568">
          <cell r="B2568">
            <v>831278</v>
          </cell>
          <cell r="C2568">
            <v>3034</v>
          </cell>
          <cell r="D2568">
            <v>7800018128207</v>
          </cell>
          <cell r="F2568" t="str">
            <v>HIPOGLOS POM X 72 GR</v>
          </cell>
          <cell r="H2568" t="str">
            <v>DERMOCOSMéTICA</v>
          </cell>
          <cell r="I2568" t="str">
            <v>CUIDADO CORPORAL</v>
          </cell>
          <cell r="J2568">
            <v>0</v>
          </cell>
        </row>
        <row r="2569">
          <cell r="B2569">
            <v>831279</v>
          </cell>
          <cell r="C2569">
            <v>1783</v>
          </cell>
          <cell r="D2569">
            <v>7800018117362</v>
          </cell>
          <cell r="F2569" t="str">
            <v>HIPOGLOS UNG X 20 GR</v>
          </cell>
          <cell r="H2569" t="str">
            <v>DERMOCOSMéTICA</v>
          </cell>
          <cell r="I2569" t="str">
            <v>CUIDADO CORPORAL</v>
          </cell>
          <cell r="J2569">
            <v>0</v>
          </cell>
        </row>
        <row r="2570">
          <cell r="B2570">
            <v>831280</v>
          </cell>
          <cell r="C2570">
            <v>1786</v>
          </cell>
          <cell r="D2570">
            <v>7800007775696</v>
          </cell>
          <cell r="F2570" t="str">
            <v>HIPOGLUCIN LP COM LP 1000 MG X 30</v>
          </cell>
          <cell r="H2570" t="str">
            <v>MEDICAMENTOS</v>
          </cell>
          <cell r="I2570" t="str">
            <v>METABóLICOS</v>
          </cell>
          <cell r="J2570">
            <v>2</v>
          </cell>
        </row>
        <row r="2571">
          <cell r="B2571">
            <v>831281</v>
          </cell>
          <cell r="C2571">
            <v>1787</v>
          </cell>
          <cell r="D2571">
            <v>7800007802446</v>
          </cell>
          <cell r="F2571" t="str">
            <v>HIPOGLUCIN LP COM LP 1000 MG X 60</v>
          </cell>
          <cell r="H2571" t="str">
            <v>MEDICAMENTOS</v>
          </cell>
          <cell r="I2571" t="str">
            <v>METABóLICOS</v>
          </cell>
          <cell r="J2571">
            <v>3</v>
          </cell>
        </row>
        <row r="2572">
          <cell r="B2572">
            <v>831282</v>
          </cell>
          <cell r="C2572">
            <v>1788</v>
          </cell>
          <cell r="D2572">
            <v>7800007787866</v>
          </cell>
          <cell r="F2572" t="str">
            <v>HIPOGLUCIN LP COM LP 500 MG X 30</v>
          </cell>
          <cell r="H2572" t="str">
            <v>MEDICAMENTOS</v>
          </cell>
          <cell r="I2572" t="str">
            <v>METABóLICOS</v>
          </cell>
          <cell r="J2572">
            <v>1</v>
          </cell>
        </row>
        <row r="2573">
          <cell r="B2573">
            <v>831283</v>
          </cell>
          <cell r="C2573">
            <v>1784</v>
          </cell>
          <cell r="D2573">
            <v>7800007787941</v>
          </cell>
          <cell r="F2573" t="str">
            <v>HIPOGLUCIN LP COM LP 500 MG X 60</v>
          </cell>
          <cell r="H2573" t="str">
            <v>MEDICAMENTOS</v>
          </cell>
          <cell r="I2573" t="str">
            <v>METABóLICOS</v>
          </cell>
          <cell r="J2573">
            <v>1</v>
          </cell>
        </row>
        <row r="2574">
          <cell r="B2574">
            <v>831284</v>
          </cell>
          <cell r="C2574">
            <v>1785</v>
          </cell>
          <cell r="D2574">
            <v>7800007771513</v>
          </cell>
          <cell r="F2574" t="str">
            <v>HIPOGLUCIN LP COM LP 750 MG X 30</v>
          </cell>
          <cell r="H2574" t="str">
            <v>MEDICAMENTOS</v>
          </cell>
          <cell r="I2574" t="str">
            <v>METABóLICOS</v>
          </cell>
          <cell r="J2574">
            <v>0</v>
          </cell>
        </row>
        <row r="2575">
          <cell r="B2575">
            <v>1210626</v>
          </cell>
          <cell r="C2575">
            <v>7004</v>
          </cell>
          <cell r="D2575">
            <v>7800068011467</v>
          </cell>
          <cell r="F2575" t="str">
            <v>HIPOLIXAN COM REC 40 MG X 30</v>
          </cell>
          <cell r="H2575" t="str">
            <v>MEDICAMENTOS</v>
          </cell>
          <cell r="I2575" t="str">
            <v>CARDIOVASCULAR</v>
          </cell>
          <cell r="J2575">
            <v>0</v>
          </cell>
        </row>
        <row r="2576">
          <cell r="B2576">
            <v>831285</v>
          </cell>
          <cell r="C2576">
            <v>5084</v>
          </cell>
          <cell r="D2576" t="str">
            <v>P00102</v>
          </cell>
          <cell r="F2576" t="str">
            <v>HOJAS BISTURI N 22 X 1 REUTTER</v>
          </cell>
          <cell r="H2576" t="str">
            <v>DISPOSITIVOS MéDICOS</v>
          </cell>
          <cell r="I2576" t="str">
            <v>OTROS DM</v>
          </cell>
          <cell r="J2576">
            <v>64</v>
          </cell>
        </row>
        <row r="2577">
          <cell r="B2577">
            <v>831286</v>
          </cell>
          <cell r="C2577">
            <v>4537</v>
          </cell>
          <cell r="D2577">
            <v>7891317007379</v>
          </cell>
          <cell r="F2577" t="str">
            <v>HOLMES H COM REC 40/12,5 MG X 30</v>
          </cell>
          <cell r="H2577" t="str">
            <v>MEDICAMENTOS</v>
          </cell>
          <cell r="I2577" t="str">
            <v>CARDIOVASCULAR</v>
          </cell>
          <cell r="J2577">
            <v>0</v>
          </cell>
        </row>
        <row r="2578">
          <cell r="B2578">
            <v>831287</v>
          </cell>
          <cell r="C2578">
            <v>3454</v>
          </cell>
          <cell r="D2578">
            <v>7800020187070</v>
          </cell>
          <cell r="F2578" t="str">
            <v>HORMOGEL GEL TRA 0,5 MG X 35 GR</v>
          </cell>
          <cell r="H2578" t="str">
            <v>MEDICAMENTOS</v>
          </cell>
          <cell r="I2578" t="str">
            <v>HORMONALES</v>
          </cell>
          <cell r="J2578">
            <v>0</v>
          </cell>
        </row>
        <row r="2579">
          <cell r="B2579">
            <v>831288</v>
          </cell>
          <cell r="C2579">
            <v>4280</v>
          </cell>
          <cell r="D2579">
            <v>7805633003205</v>
          </cell>
          <cell r="F2579" t="str">
            <v>HUB COMPRESA FRIO CALOR X 1</v>
          </cell>
          <cell r="H2579" t="str">
            <v>DISPOSITIVOS MéDICOS</v>
          </cell>
          <cell r="I2579" t="str">
            <v>ORTOPEDIA</v>
          </cell>
          <cell r="J2579">
            <v>0</v>
          </cell>
        </row>
        <row r="2580">
          <cell r="B2580">
            <v>831289</v>
          </cell>
          <cell r="C2580">
            <v>3885</v>
          </cell>
          <cell r="D2580">
            <v>7805633002314</v>
          </cell>
          <cell r="F2580" t="str">
            <v>HUB MUÑEQUERA NEOP L X 1</v>
          </cell>
          <cell r="H2580" t="str">
            <v>DISPOSITIVOS MéDICOS</v>
          </cell>
          <cell r="I2580" t="str">
            <v>OTROS DM</v>
          </cell>
          <cell r="J2580">
            <v>0</v>
          </cell>
        </row>
        <row r="2581">
          <cell r="B2581">
            <v>831290</v>
          </cell>
          <cell r="C2581">
            <v>3886</v>
          </cell>
          <cell r="D2581">
            <v>7805633002307</v>
          </cell>
          <cell r="F2581" t="str">
            <v>HUB MUÑEQUERA NEOP S X 1</v>
          </cell>
          <cell r="H2581" t="str">
            <v>DISPOSITIVOS MéDICOS</v>
          </cell>
          <cell r="I2581" t="str">
            <v>OTROS DM</v>
          </cell>
          <cell r="J2581">
            <v>0</v>
          </cell>
        </row>
        <row r="2582">
          <cell r="B2582">
            <v>831291</v>
          </cell>
          <cell r="C2582">
            <v>2684</v>
          </cell>
          <cell r="D2582">
            <v>7805633002352</v>
          </cell>
          <cell r="F2582" t="str">
            <v>HUB RODILLERA NEOPRENO C/SOP L</v>
          </cell>
          <cell r="H2582" t="str">
            <v>DISPOSITIVOS MéDICOS</v>
          </cell>
          <cell r="I2582" t="str">
            <v>OTROS DM</v>
          </cell>
          <cell r="J2582">
            <v>1</v>
          </cell>
        </row>
        <row r="2583">
          <cell r="B2583">
            <v>831292</v>
          </cell>
          <cell r="C2583">
            <v>2685</v>
          </cell>
          <cell r="D2583">
            <v>7805633002345</v>
          </cell>
          <cell r="F2583" t="str">
            <v>HUB RODILLERA NEOPRENO C/SOP M</v>
          </cell>
          <cell r="H2583" t="str">
            <v>DISPOSITIVOS MéDICOS</v>
          </cell>
          <cell r="I2583" t="str">
            <v>OTROS DM</v>
          </cell>
          <cell r="J2583">
            <v>2</v>
          </cell>
        </row>
        <row r="2584">
          <cell r="B2584">
            <v>831293</v>
          </cell>
          <cell r="C2584">
            <v>5005</v>
          </cell>
          <cell r="D2584">
            <v>7805633002239</v>
          </cell>
          <cell r="F2584" t="str">
            <v>HUB TOBILLERA ELAST L X 1</v>
          </cell>
          <cell r="H2584" t="str">
            <v>DISPOSITIVOS MéDICOS</v>
          </cell>
          <cell r="I2584" t="str">
            <v>OTROS DM</v>
          </cell>
          <cell r="J2584">
            <v>0</v>
          </cell>
        </row>
        <row r="2585">
          <cell r="B2585">
            <v>831294</v>
          </cell>
          <cell r="C2585">
            <v>3056</v>
          </cell>
          <cell r="D2585">
            <v>7805633002222</v>
          </cell>
          <cell r="F2585" t="str">
            <v>HUB TOBILLERA ELAST M X 1</v>
          </cell>
          <cell r="H2585" t="str">
            <v>DISPOSITIVOS MéDICOS</v>
          </cell>
          <cell r="I2585" t="str">
            <v>OTROS DM</v>
          </cell>
          <cell r="J2585">
            <v>2</v>
          </cell>
        </row>
        <row r="2586">
          <cell r="B2586">
            <v>831295</v>
          </cell>
          <cell r="C2586">
            <v>6254</v>
          </cell>
          <cell r="D2586">
            <v>7805633002376</v>
          </cell>
          <cell r="F2586" t="str">
            <v>HUB TOBILLERA NEOPRENO L X 1</v>
          </cell>
          <cell r="H2586" t="str">
            <v>DISPOSITIVOS MéDICOS</v>
          </cell>
          <cell r="I2586" t="str">
            <v>OTROS DM</v>
          </cell>
          <cell r="J2586">
            <v>1</v>
          </cell>
        </row>
        <row r="2587">
          <cell r="B2587">
            <v>831296</v>
          </cell>
          <cell r="C2587">
            <v>4934</v>
          </cell>
          <cell r="D2587">
            <v>7809604030757</v>
          </cell>
          <cell r="F2587" t="str">
            <v>HUGGIES PAÑ ACTIVE SEC G X 16</v>
          </cell>
          <cell r="H2587" t="str">
            <v>HIGIENE Y CUIDADO PERSONAL</v>
          </cell>
          <cell r="I2587" t="str">
            <v>PAñALES Y SABANILLAS</v>
          </cell>
          <cell r="J2587">
            <v>0</v>
          </cell>
        </row>
        <row r="2588">
          <cell r="B2588">
            <v>831297</v>
          </cell>
          <cell r="C2588">
            <v>4935</v>
          </cell>
          <cell r="D2588">
            <v>7809604030719</v>
          </cell>
          <cell r="F2588" t="str">
            <v>HUGGIES PAÑ ACTIVE SEC XG X 12</v>
          </cell>
          <cell r="H2588" t="str">
            <v>HIGIENE Y CUIDADO PERSONAL</v>
          </cell>
          <cell r="I2588" t="str">
            <v>PAñALES Y SABANILLAS</v>
          </cell>
          <cell r="J2588">
            <v>0</v>
          </cell>
        </row>
        <row r="2589">
          <cell r="B2589">
            <v>1170214</v>
          </cell>
          <cell r="C2589">
            <v>6992</v>
          </cell>
          <cell r="D2589">
            <v>7751493011075</v>
          </cell>
          <cell r="F2589" t="str">
            <v>HUGGIES PAÑ ACTIVE SEC XXG X 10</v>
          </cell>
          <cell r="H2589" t="str">
            <v>HIGIENE Y CUIDADO PERSONAL</v>
          </cell>
          <cell r="I2589" t="str">
            <v>PAñALES Y SABANILLAS</v>
          </cell>
          <cell r="J2589">
            <v>2</v>
          </cell>
        </row>
        <row r="2590">
          <cell r="B2590">
            <v>831298</v>
          </cell>
          <cell r="C2590">
            <v>4938</v>
          </cell>
          <cell r="D2590">
            <v>7809604030726</v>
          </cell>
          <cell r="F2590" t="str">
            <v>HUGGIES PAÑ ACTIVE SEC XXG X 12</v>
          </cell>
          <cell r="H2590" t="str">
            <v>HIGIENE Y CUIDADO PERSONAL</v>
          </cell>
          <cell r="I2590" t="str">
            <v>PAñALES Y SABANILLAS</v>
          </cell>
          <cell r="J2590">
            <v>0</v>
          </cell>
        </row>
        <row r="2591">
          <cell r="B2591">
            <v>831299</v>
          </cell>
          <cell r="C2591">
            <v>5469</v>
          </cell>
          <cell r="D2591">
            <v>7896007551088</v>
          </cell>
          <cell r="F2591" t="str">
            <v>HUGGIES PAÑ LITTLE SWIMMERS M-G X 10</v>
          </cell>
          <cell r="H2591" t="str">
            <v>HIGIENE Y CUIDADO PERSONAL</v>
          </cell>
          <cell r="I2591" t="str">
            <v>PAñALES Y SABANILLAS</v>
          </cell>
          <cell r="J2591">
            <v>2</v>
          </cell>
        </row>
        <row r="2592">
          <cell r="B2592">
            <v>831300</v>
          </cell>
          <cell r="C2592">
            <v>5470</v>
          </cell>
          <cell r="D2592">
            <v>7896007551095</v>
          </cell>
          <cell r="F2592" t="str">
            <v>HUGGIES PAÑ LITTLE SWIMMERS P-M X 11</v>
          </cell>
          <cell r="H2592" t="str">
            <v>HIGIENE Y CUIDADO PERSONAL</v>
          </cell>
          <cell r="I2592" t="str">
            <v>PAñALES Y SABANILLAS</v>
          </cell>
          <cell r="J2592">
            <v>1</v>
          </cell>
        </row>
        <row r="2593">
          <cell r="B2593">
            <v>831301</v>
          </cell>
          <cell r="C2593">
            <v>3914</v>
          </cell>
          <cell r="D2593">
            <v>7809604029898</v>
          </cell>
          <cell r="F2593" t="str">
            <v>HUGGIES PAÑ NATURAL CARE G X 18</v>
          </cell>
          <cell r="H2593" t="str">
            <v>HIGIENE Y CUIDADO PERSONAL</v>
          </cell>
          <cell r="I2593" t="str">
            <v>PAñALES Y SABANILLAS</v>
          </cell>
          <cell r="J2593">
            <v>1</v>
          </cell>
        </row>
        <row r="2594">
          <cell r="B2594">
            <v>831302</v>
          </cell>
          <cell r="C2594">
            <v>1149</v>
          </cell>
          <cell r="D2594">
            <v>7809604029881</v>
          </cell>
          <cell r="F2594" t="str">
            <v>HUGGIES PAÑ NATURAL CARE M X 22</v>
          </cell>
          <cell r="H2594" t="str">
            <v>HIGIENE Y CUIDADO PERSONAL</v>
          </cell>
          <cell r="I2594" t="str">
            <v>PAñALES Y SABANILLAS</v>
          </cell>
          <cell r="J2594">
            <v>2</v>
          </cell>
        </row>
        <row r="2595">
          <cell r="B2595">
            <v>831303</v>
          </cell>
          <cell r="C2595">
            <v>1148</v>
          </cell>
          <cell r="D2595">
            <v>7794626010804</v>
          </cell>
          <cell r="F2595" t="str">
            <v>HUGGIES PAÑ NATURAL CARE RN X 20</v>
          </cell>
          <cell r="H2595" t="str">
            <v>HIGIENE Y CUIDADO PERSONAL</v>
          </cell>
          <cell r="I2595" t="str">
            <v>PAñALES Y SABANILLAS</v>
          </cell>
          <cell r="J2595">
            <v>0</v>
          </cell>
        </row>
        <row r="2596">
          <cell r="B2596">
            <v>831304</v>
          </cell>
          <cell r="C2596">
            <v>4649</v>
          </cell>
          <cell r="D2596">
            <v>7794626009624</v>
          </cell>
          <cell r="F2596" t="str">
            <v>HUGGIES PAÑ NATURAL CARE RN X 34</v>
          </cell>
          <cell r="H2596" t="str">
            <v>HIGIENE Y CUIDADO PERSONAL</v>
          </cell>
          <cell r="I2596" t="str">
            <v>PAñALES Y SABANILLAS</v>
          </cell>
          <cell r="J2596">
            <v>3</v>
          </cell>
        </row>
        <row r="2597">
          <cell r="B2597">
            <v>831305</v>
          </cell>
          <cell r="C2597">
            <v>4509</v>
          </cell>
          <cell r="D2597">
            <v>7809604029911</v>
          </cell>
          <cell r="F2597" t="str">
            <v>HUGGIES PAÑ NATURAL CARE XXG X 14</v>
          </cell>
          <cell r="H2597" t="str">
            <v>HIGIENE Y CUIDADO PERSONAL</v>
          </cell>
          <cell r="I2597" t="str">
            <v>PAñALES Y SABANILLAS</v>
          </cell>
          <cell r="J2597">
            <v>0</v>
          </cell>
        </row>
        <row r="2598">
          <cell r="B2598">
            <v>831306</v>
          </cell>
          <cell r="C2598">
            <v>2697</v>
          </cell>
          <cell r="D2598">
            <v>7794626996672</v>
          </cell>
          <cell r="F2598" t="str">
            <v>HUGGIES TOA HUM CUIDADO 4 EN 1 X 48</v>
          </cell>
          <cell r="H2598" t="str">
            <v>HIGIENE Y CUIDADO PERSONAL</v>
          </cell>
          <cell r="I2598" t="str">
            <v>TOALLAS HúMEDAS</v>
          </cell>
          <cell r="J2598">
            <v>0</v>
          </cell>
        </row>
        <row r="2599">
          <cell r="B2599">
            <v>831307</v>
          </cell>
          <cell r="C2599">
            <v>2424</v>
          </cell>
          <cell r="D2599">
            <v>7702425800717</v>
          </cell>
          <cell r="F2599" t="str">
            <v>HUGGIES TOA HUM CUIDADO 4 EN 1 X 80</v>
          </cell>
          <cell r="H2599" t="str">
            <v>HIGIENE Y CUIDADO PERSONAL</v>
          </cell>
          <cell r="I2599" t="str">
            <v>TOALLAS HúMEDAS</v>
          </cell>
          <cell r="J2599">
            <v>1</v>
          </cell>
        </row>
        <row r="2600">
          <cell r="B2600">
            <v>831308</v>
          </cell>
          <cell r="C2600">
            <v>4492</v>
          </cell>
          <cell r="D2600">
            <v>7896018700628</v>
          </cell>
          <cell r="F2600" t="str">
            <v>HUGGIES TOA HUM LIMP EFECT X 48</v>
          </cell>
          <cell r="H2600" t="str">
            <v>HIGIENE Y CUIDADO PERSONAL</v>
          </cell>
          <cell r="I2600" t="str">
            <v>TOALLAS HúMEDAS</v>
          </cell>
          <cell r="J2600">
            <v>5</v>
          </cell>
        </row>
        <row r="2601">
          <cell r="B2601">
            <v>831309</v>
          </cell>
          <cell r="C2601">
            <v>5087</v>
          </cell>
          <cell r="D2601">
            <v>7702425804760</v>
          </cell>
          <cell r="F2601" t="str">
            <v>HUGGIES TOA HUM LIMP EFECT X 96</v>
          </cell>
          <cell r="H2601" t="str">
            <v>HIGIENE Y CUIDADO PERSONAL</v>
          </cell>
          <cell r="I2601" t="str">
            <v>TOALLAS HúMEDAS</v>
          </cell>
          <cell r="J2601">
            <v>3</v>
          </cell>
        </row>
        <row r="2602">
          <cell r="B2602">
            <v>1002912</v>
          </cell>
          <cell r="C2602">
            <v>6852</v>
          </cell>
          <cell r="D2602">
            <v>7702425632189</v>
          </cell>
          <cell r="F2602" t="str">
            <v>HUGGIES TOA HUM LIMPIEZA DIARIA X 112</v>
          </cell>
          <cell r="H2602" t="str">
            <v>HIGIENE Y CUIDADO PERSONAL</v>
          </cell>
          <cell r="I2602" t="str">
            <v>TOALLAS HúMEDAS</v>
          </cell>
          <cell r="J2602">
            <v>3</v>
          </cell>
        </row>
        <row r="2603">
          <cell r="B2603">
            <v>831310</v>
          </cell>
          <cell r="C2603">
            <v>1150</v>
          </cell>
          <cell r="D2603">
            <v>7794626011092</v>
          </cell>
          <cell r="F2603" t="str">
            <v>HUGGIES TOA HUM PURO  NATURAL X 48</v>
          </cell>
          <cell r="H2603" t="str">
            <v>HIGIENE Y CUIDADO PERSONAL</v>
          </cell>
          <cell r="I2603" t="str">
            <v>TOALLAS HúMEDAS</v>
          </cell>
          <cell r="J2603">
            <v>0</v>
          </cell>
        </row>
        <row r="2604">
          <cell r="B2604">
            <v>831311</v>
          </cell>
          <cell r="C2604">
            <v>5724</v>
          </cell>
          <cell r="D2604">
            <v>736085411423</v>
          </cell>
          <cell r="F2604" t="str">
            <v>HUMYLUB OFTENO PF SOL OFT X 10 ML</v>
          </cell>
          <cell r="H2604" t="str">
            <v>MEDICAMENTOS</v>
          </cell>
          <cell r="I2604" t="str">
            <v>OFTALMOLóGICOS</v>
          </cell>
          <cell r="J2604">
            <v>1</v>
          </cell>
        </row>
        <row r="2605">
          <cell r="B2605">
            <v>831312</v>
          </cell>
          <cell r="C2605">
            <v>5154</v>
          </cell>
          <cell r="D2605">
            <v>736085414615</v>
          </cell>
          <cell r="F2605" t="str">
            <v>HUMYLUB OFTENO SOL OFT X 15 ML</v>
          </cell>
          <cell r="H2605" t="str">
            <v>MEDICAMENTOS</v>
          </cell>
          <cell r="I2605" t="str">
            <v>OFTALMOLóGICOS</v>
          </cell>
          <cell r="J2605">
            <v>1</v>
          </cell>
        </row>
        <row r="2606">
          <cell r="B2606">
            <v>831313</v>
          </cell>
          <cell r="C2606">
            <v>5519</v>
          </cell>
          <cell r="D2606">
            <v>7809561400488</v>
          </cell>
          <cell r="F2606" t="str">
            <v>HUSTEEL SOL ORA GOT X 30 ML</v>
          </cell>
          <cell r="H2606" t="str">
            <v>HOMEOPáTICOS</v>
          </cell>
          <cell r="I2606" t="str">
            <v>RESPIRATORIO</v>
          </cell>
          <cell r="J2606">
            <v>0</v>
          </cell>
        </row>
        <row r="2607">
          <cell r="B2607">
            <v>831314</v>
          </cell>
          <cell r="C2607">
            <v>2575</v>
          </cell>
          <cell r="D2607">
            <v>3662042006258</v>
          </cell>
          <cell r="F2607" t="str">
            <v>HYABAK SOL OFT 0,15% X 10 ML</v>
          </cell>
          <cell r="H2607" t="str">
            <v>MEDICAMENTOS</v>
          </cell>
          <cell r="I2607" t="str">
            <v>OFTALMOLóGICOS</v>
          </cell>
          <cell r="J2607">
            <v>2</v>
          </cell>
        </row>
        <row r="2608">
          <cell r="B2608">
            <v>831315</v>
          </cell>
          <cell r="C2608">
            <v>3592</v>
          </cell>
          <cell r="D2608">
            <v>3337875583626</v>
          </cell>
          <cell r="F2608" t="str">
            <v>HYALU B5 SERUM X 30 ML</v>
          </cell>
          <cell r="H2608" t="str">
            <v>DERMOCOSMéTICA</v>
          </cell>
          <cell r="I2608" t="str">
            <v>CUIDADO FACIAL</v>
          </cell>
          <cell r="J2608">
            <v>0</v>
          </cell>
        </row>
        <row r="2609">
          <cell r="B2609">
            <v>831316</v>
          </cell>
          <cell r="C2609">
            <v>5042</v>
          </cell>
          <cell r="D2609">
            <v>745853039691</v>
          </cell>
          <cell r="F2609" t="str">
            <v>HYALURONIC PLUS CAP X 60 WELLPLUS</v>
          </cell>
          <cell r="H2609" t="str">
            <v>SUPLEMENTOS</v>
          </cell>
          <cell r="I2609" t="str">
            <v>VITAMINAS Y MINERALES</v>
          </cell>
          <cell r="J2609">
            <v>2</v>
          </cell>
        </row>
        <row r="2610">
          <cell r="B2610">
            <v>831317</v>
          </cell>
          <cell r="C2610">
            <v>3219</v>
          </cell>
          <cell r="D2610">
            <v>3337872412615</v>
          </cell>
          <cell r="F2610" t="str">
            <v>HYDRAPHASE UV LEGERE X 50 ML</v>
          </cell>
          <cell r="H2610" t="str">
            <v>DERMOCOSMéTICA</v>
          </cell>
          <cell r="I2610" t="str">
            <v>CUIDADO FACIAL</v>
          </cell>
          <cell r="J2610">
            <v>0</v>
          </cell>
        </row>
        <row r="2611">
          <cell r="B2611">
            <v>831318</v>
          </cell>
          <cell r="C2611">
            <v>3356</v>
          </cell>
          <cell r="D2611">
            <v>3337872412622</v>
          </cell>
          <cell r="F2611" t="str">
            <v>HYDRAPHASE UV RICHE X 50 ML</v>
          </cell>
          <cell r="H2611" t="str">
            <v>DERMOCOSMéTICA</v>
          </cell>
          <cell r="I2611" t="str">
            <v>CUIDADO FACIAL</v>
          </cell>
          <cell r="J2611">
            <v>0</v>
          </cell>
        </row>
        <row r="2612">
          <cell r="B2612">
            <v>831319</v>
          </cell>
          <cell r="C2612">
            <v>4646</v>
          </cell>
          <cell r="D2612">
            <v>7804679250093</v>
          </cell>
          <cell r="F2612" t="str">
            <v>HYDROZ CRE HID CLASSIC X 250 ML</v>
          </cell>
          <cell r="H2612" t="str">
            <v>DERMOCOSMéTICA</v>
          </cell>
          <cell r="I2612" t="str">
            <v>CUIDADO CORPORAL</v>
          </cell>
          <cell r="J2612">
            <v>0</v>
          </cell>
        </row>
        <row r="2613">
          <cell r="B2613">
            <v>831320</v>
          </cell>
          <cell r="C2613">
            <v>5826</v>
          </cell>
          <cell r="D2613">
            <v>7804679250154</v>
          </cell>
          <cell r="F2613" t="str">
            <v>HYDROZ CRE HID NATIVE X 250 ML</v>
          </cell>
          <cell r="H2613" t="str">
            <v>DERMOCOSMéTICA</v>
          </cell>
          <cell r="I2613" t="str">
            <v>CUIDADO CORPORAL</v>
          </cell>
          <cell r="J2613">
            <v>0</v>
          </cell>
        </row>
        <row r="2614">
          <cell r="B2614">
            <v>831321</v>
          </cell>
          <cell r="C2614">
            <v>3875</v>
          </cell>
          <cell r="D2614">
            <v>7804679250000</v>
          </cell>
          <cell r="F2614" t="str">
            <v>HYDROZ CRE HID ORIGINAL X 250 ML</v>
          </cell>
          <cell r="H2614" t="str">
            <v>DERMOCOSMéTICA</v>
          </cell>
          <cell r="I2614" t="str">
            <v>CUIDADO CORPORAL</v>
          </cell>
          <cell r="J2614">
            <v>1</v>
          </cell>
        </row>
        <row r="2615">
          <cell r="B2615">
            <v>831322</v>
          </cell>
          <cell r="C2615">
            <v>3874</v>
          </cell>
          <cell r="D2615">
            <v>7804679250024</v>
          </cell>
          <cell r="F2615" t="str">
            <v>HYDROZ CRE HID ORIGINAL X 50 ML</v>
          </cell>
          <cell r="H2615" t="str">
            <v>DERMOCOSMéTICA</v>
          </cell>
          <cell r="I2615" t="str">
            <v>CUIDADO CORPORAL</v>
          </cell>
          <cell r="J2615">
            <v>0</v>
          </cell>
        </row>
        <row r="2616">
          <cell r="B2616">
            <v>831323</v>
          </cell>
          <cell r="C2616">
            <v>4207</v>
          </cell>
          <cell r="D2616">
            <v>7804679250116</v>
          </cell>
          <cell r="F2616" t="str">
            <v>HYDROZ CRE HID RELAX X 250 ML</v>
          </cell>
          <cell r="H2616" t="str">
            <v>DERMOCOSMéTICA</v>
          </cell>
          <cell r="I2616" t="str">
            <v>CUIDADO CORPORAL</v>
          </cell>
          <cell r="J2616">
            <v>1</v>
          </cell>
        </row>
        <row r="2617">
          <cell r="B2617">
            <v>831324</v>
          </cell>
          <cell r="C2617">
            <v>5988</v>
          </cell>
          <cell r="D2617">
            <v>4031626710369</v>
          </cell>
          <cell r="F2617" t="str">
            <v>HYLO-COMOD SOL OFT 1 MG/ML X 10 ML</v>
          </cell>
          <cell r="H2617" t="str">
            <v>MEDICAMENTOS</v>
          </cell>
          <cell r="I2617" t="str">
            <v>OFTALMOLóGICOS</v>
          </cell>
          <cell r="J2617">
            <v>2</v>
          </cell>
        </row>
        <row r="2618">
          <cell r="B2618">
            <v>831325</v>
          </cell>
          <cell r="C2618">
            <v>5368</v>
          </cell>
          <cell r="D2618">
            <v>4031626711502</v>
          </cell>
          <cell r="F2618" t="str">
            <v>HYLO-DUAL SOL OFT 20/0,5 MG/ML X 10 ML</v>
          </cell>
          <cell r="H2618" t="str">
            <v>MEDICAMENTOS</v>
          </cell>
          <cell r="I2618" t="str">
            <v>OFTALMOLóGICOS</v>
          </cell>
          <cell r="J2618">
            <v>0</v>
          </cell>
        </row>
        <row r="2619">
          <cell r="B2619">
            <v>831326</v>
          </cell>
          <cell r="C2619">
            <v>5398</v>
          </cell>
          <cell r="D2619">
            <v>4031626710789</v>
          </cell>
          <cell r="F2619" t="str">
            <v>HYLO-GEL SOL OFT 2 MG/ML X 10 ML</v>
          </cell>
          <cell r="H2619" t="str">
            <v>MEDICAMENTOS</v>
          </cell>
          <cell r="I2619" t="str">
            <v>OFTALMOLóGICOS</v>
          </cell>
          <cell r="J2619">
            <v>1</v>
          </cell>
        </row>
        <row r="2620">
          <cell r="B2620">
            <v>831327</v>
          </cell>
          <cell r="C2620">
            <v>4666</v>
          </cell>
          <cell r="D2620">
            <v>39013652913</v>
          </cell>
          <cell r="F2620" t="str">
            <v>IBD ESM BASE X 14 ML</v>
          </cell>
          <cell r="H2620" t="str">
            <v>MAQUILLAJE</v>
          </cell>
          <cell r="I2620" t="str">
            <v>ESMALTES</v>
          </cell>
          <cell r="J2620">
            <v>0</v>
          </cell>
        </row>
        <row r="2621">
          <cell r="B2621">
            <v>831328</v>
          </cell>
          <cell r="C2621">
            <v>4665</v>
          </cell>
          <cell r="D2621">
            <v>39013665708</v>
          </cell>
          <cell r="F2621" t="str">
            <v>IBD ESM BD BARCELONA X 14 ML</v>
          </cell>
          <cell r="H2621" t="str">
            <v>MAQUILLAJE</v>
          </cell>
          <cell r="I2621" t="str">
            <v>ESMALTES</v>
          </cell>
          <cell r="J2621">
            <v>0</v>
          </cell>
        </row>
        <row r="2622">
          <cell r="B2622">
            <v>831329</v>
          </cell>
          <cell r="C2622">
            <v>4663</v>
          </cell>
          <cell r="D2622">
            <v>39013665760</v>
          </cell>
          <cell r="F2622" t="str">
            <v>IBD ESM DUBLIN OR NOTHING X 14 ML</v>
          </cell>
          <cell r="H2622" t="str">
            <v>MAQUILLAJE</v>
          </cell>
          <cell r="I2622" t="str">
            <v>ESMALTES</v>
          </cell>
          <cell r="J2622">
            <v>1</v>
          </cell>
        </row>
        <row r="2623">
          <cell r="B2623">
            <v>831330</v>
          </cell>
          <cell r="C2623">
            <v>4662</v>
          </cell>
          <cell r="D2623">
            <v>39013666415</v>
          </cell>
          <cell r="F2623" t="str">
            <v>IBD ESM HEART OF THE OCEAN X 14 ML</v>
          </cell>
          <cell r="H2623" t="str">
            <v>MAQUILLAJE</v>
          </cell>
          <cell r="I2623" t="str">
            <v>ESMALTES</v>
          </cell>
          <cell r="J2623">
            <v>0</v>
          </cell>
        </row>
        <row r="2624">
          <cell r="B2624">
            <v>831331</v>
          </cell>
          <cell r="C2624">
            <v>5497</v>
          </cell>
          <cell r="D2624">
            <v>39013653392</v>
          </cell>
          <cell r="F2624" t="str">
            <v>IBD ESM MANGO MISCHIEF X 14 ML</v>
          </cell>
          <cell r="H2624" t="str">
            <v>MAQUILLAJE</v>
          </cell>
          <cell r="I2624" t="str">
            <v>ESMALTES</v>
          </cell>
          <cell r="J2624">
            <v>0</v>
          </cell>
        </row>
        <row r="2625">
          <cell r="B2625">
            <v>831332</v>
          </cell>
          <cell r="C2625">
            <v>4664</v>
          </cell>
          <cell r="D2625">
            <v>39013666224</v>
          </cell>
          <cell r="F2625" t="str">
            <v>IBD ESM SERENE SLUMBER X 14 ML</v>
          </cell>
          <cell r="H2625" t="str">
            <v>MAQUILLAJE</v>
          </cell>
          <cell r="I2625" t="str">
            <v>ESMALTES</v>
          </cell>
          <cell r="J2625">
            <v>0</v>
          </cell>
        </row>
        <row r="2626">
          <cell r="B2626">
            <v>831333</v>
          </cell>
          <cell r="C2626">
            <v>5104</v>
          </cell>
          <cell r="D2626">
            <v>7804620835652</v>
          </cell>
          <cell r="F2626" t="str">
            <v>IBUCALM CAP BLA 400 MG X 10</v>
          </cell>
          <cell r="H2626" t="str">
            <v>MEDICAMENTOS</v>
          </cell>
          <cell r="I2626" t="str">
            <v>ANALGESIA</v>
          </cell>
          <cell r="J2626">
            <v>7</v>
          </cell>
        </row>
        <row r="2627">
          <cell r="B2627">
            <v>831334</v>
          </cell>
          <cell r="C2627">
            <v>5481</v>
          </cell>
          <cell r="D2627">
            <v>7804620835669</v>
          </cell>
          <cell r="F2627" t="str">
            <v>IBUCALM CAP BLA 600 MG X 10</v>
          </cell>
          <cell r="H2627" t="str">
            <v>MEDICAMENTOS</v>
          </cell>
          <cell r="I2627" t="str">
            <v>ANALGESIA</v>
          </cell>
          <cell r="J2627">
            <v>0</v>
          </cell>
        </row>
        <row r="2628">
          <cell r="B2628">
            <v>831335</v>
          </cell>
          <cell r="C2628">
            <v>5305</v>
          </cell>
          <cell r="D2628">
            <v>7804620836116</v>
          </cell>
          <cell r="F2628" t="str">
            <v>IBUCALM CAP BLA 600 MG X 20</v>
          </cell>
          <cell r="H2628" t="str">
            <v>MEDICAMENTOS</v>
          </cell>
          <cell r="I2628" t="str">
            <v>ANALGESIA</v>
          </cell>
          <cell r="J2628">
            <v>0</v>
          </cell>
        </row>
        <row r="2629">
          <cell r="B2629">
            <v>831336</v>
          </cell>
          <cell r="C2629">
            <v>1789</v>
          </cell>
          <cell r="D2629">
            <v>7800041043980</v>
          </cell>
          <cell r="F2629" t="str">
            <v>IBUPIRAC LC CAP 600 MG X 10</v>
          </cell>
          <cell r="H2629" t="str">
            <v>MEDICAMENTOS</v>
          </cell>
          <cell r="I2629" t="str">
            <v>ANALGESIA</v>
          </cell>
          <cell r="J2629">
            <v>0</v>
          </cell>
        </row>
        <row r="2630">
          <cell r="B2630">
            <v>831337</v>
          </cell>
          <cell r="C2630">
            <v>1151</v>
          </cell>
          <cell r="D2630">
            <v>7804650880059</v>
          </cell>
          <cell r="F2630" t="str">
            <v>IBUPROFENO COM 200 MG X 20 ASCEND</v>
          </cell>
          <cell r="H2630" t="str">
            <v>MEDICAMENTOS</v>
          </cell>
          <cell r="I2630" t="str">
            <v>ANALGESIA</v>
          </cell>
          <cell r="J2630">
            <v>10</v>
          </cell>
        </row>
        <row r="2631">
          <cell r="B2631">
            <v>831338</v>
          </cell>
          <cell r="C2631">
            <v>1152</v>
          </cell>
          <cell r="D2631">
            <v>7804650880004</v>
          </cell>
          <cell r="F2631" t="str">
            <v>IBUPROFENO COM 400 MG X 20 ASCEND</v>
          </cell>
          <cell r="H2631" t="str">
            <v>MEDICAMENTOS</v>
          </cell>
          <cell r="I2631" t="str">
            <v>ANALGESIA</v>
          </cell>
          <cell r="J2631">
            <v>0</v>
          </cell>
        </row>
        <row r="2632">
          <cell r="B2632">
            <v>831339</v>
          </cell>
          <cell r="C2632">
            <v>1153</v>
          </cell>
          <cell r="D2632">
            <v>7800007771278</v>
          </cell>
          <cell r="F2632" t="str">
            <v>IBUPROFENO COM 400 MG X 20 LAB CHILE</v>
          </cell>
          <cell r="H2632" t="str">
            <v>MEDICAMENTOS</v>
          </cell>
          <cell r="I2632" t="str">
            <v>ANALGESIA</v>
          </cell>
          <cell r="J2632">
            <v>0</v>
          </cell>
        </row>
        <row r="2633">
          <cell r="B2633">
            <v>831340</v>
          </cell>
          <cell r="C2633">
            <v>1154</v>
          </cell>
          <cell r="D2633">
            <v>7800007771353</v>
          </cell>
          <cell r="F2633" t="str">
            <v>IBUPROFENO COM 600 MG X 20 LAB CHILE</v>
          </cell>
          <cell r="H2633" t="str">
            <v>MEDICAMENTOS</v>
          </cell>
          <cell r="I2633" t="str">
            <v>ANALGESIA</v>
          </cell>
          <cell r="J2633">
            <v>-5</v>
          </cell>
        </row>
        <row r="2634">
          <cell r="B2634">
            <v>831341</v>
          </cell>
          <cell r="C2634">
            <v>4360</v>
          </cell>
          <cell r="D2634">
            <v>7804620834099</v>
          </cell>
          <cell r="F2634" t="str">
            <v>IBUPROFENO COM REC 400 MG X 20 OPKO</v>
          </cell>
          <cell r="H2634" t="str">
            <v>MEDICAMENTOS</v>
          </cell>
          <cell r="I2634" t="str">
            <v>ANALGESIA</v>
          </cell>
          <cell r="J2634">
            <v>20</v>
          </cell>
        </row>
        <row r="2635">
          <cell r="B2635">
            <v>831342</v>
          </cell>
          <cell r="C2635">
            <v>3231</v>
          </cell>
          <cell r="D2635">
            <v>7804650880028</v>
          </cell>
          <cell r="F2635" t="str">
            <v>IBUPROFENO COM REC 600 MG X 20 ASCEND</v>
          </cell>
          <cell r="H2635" t="str">
            <v>MEDICAMENTOS</v>
          </cell>
          <cell r="I2635" t="str">
            <v>ANALGESIA</v>
          </cell>
          <cell r="J2635">
            <v>35</v>
          </cell>
        </row>
        <row r="2636">
          <cell r="B2636">
            <v>831343</v>
          </cell>
          <cell r="C2636">
            <v>3271</v>
          </cell>
          <cell r="D2636">
            <v>7804620833863</v>
          </cell>
          <cell r="F2636" t="str">
            <v>IBUPROFENO COM REC 600 MG X 20 OPKO</v>
          </cell>
          <cell r="H2636" t="str">
            <v>MEDICAMENTOS</v>
          </cell>
          <cell r="I2636" t="str">
            <v>ANALGESIA</v>
          </cell>
          <cell r="J2636">
            <v>10</v>
          </cell>
        </row>
        <row r="2637">
          <cell r="B2637">
            <v>831344</v>
          </cell>
          <cell r="C2637">
            <v>1155</v>
          </cell>
          <cell r="D2637">
            <v>7804620833504</v>
          </cell>
          <cell r="F2637" t="str">
            <v>IBUPROFENO SUS ORA 100 MG/5ML X 100 ML OPKO</v>
          </cell>
          <cell r="H2637" t="str">
            <v>MEDICAMENTOS</v>
          </cell>
          <cell r="I2637" t="str">
            <v>ANALGESIA</v>
          </cell>
          <cell r="J2637">
            <v>0</v>
          </cell>
        </row>
        <row r="2638">
          <cell r="B2638">
            <v>1125439</v>
          </cell>
          <cell r="C2638">
            <v>6966</v>
          </cell>
          <cell r="D2638">
            <v>7804650886365</v>
          </cell>
          <cell r="F2638" t="str">
            <v>IBUPROFENO SUS ORA 200 MG/5ML X 100 ML ASCEND</v>
          </cell>
          <cell r="H2638" t="str">
            <v>MEDICAMENTOS</v>
          </cell>
          <cell r="I2638" t="str">
            <v>ANALGESIA</v>
          </cell>
          <cell r="J2638">
            <v>0</v>
          </cell>
        </row>
        <row r="2639">
          <cell r="B2639">
            <v>831345</v>
          </cell>
          <cell r="C2639">
            <v>4644</v>
          </cell>
          <cell r="D2639">
            <v>7804620833498</v>
          </cell>
          <cell r="F2639" t="str">
            <v>IBUPROFENO SUS ORA 200 MG/5ML X 100 ML OPKO</v>
          </cell>
          <cell r="H2639" t="str">
            <v>MEDICAMENTOS</v>
          </cell>
          <cell r="I2639" t="str">
            <v>ANALGESIA</v>
          </cell>
          <cell r="J2639">
            <v>19</v>
          </cell>
        </row>
        <row r="2640">
          <cell r="B2640">
            <v>831346</v>
          </cell>
          <cell r="C2640">
            <v>1790</v>
          </cell>
          <cell r="D2640">
            <v>7800060414327</v>
          </cell>
          <cell r="F2640" t="str">
            <v>IDON CAP 10 MG X 30</v>
          </cell>
          <cell r="H2640" t="str">
            <v>MEDICAMENTOS</v>
          </cell>
          <cell r="I2640" t="str">
            <v>GASTROINTESTINAL</v>
          </cell>
          <cell r="J2640">
            <v>1</v>
          </cell>
        </row>
        <row r="2641">
          <cell r="B2641">
            <v>831347</v>
          </cell>
          <cell r="C2641">
            <v>5224</v>
          </cell>
          <cell r="D2641">
            <v>7800060009318</v>
          </cell>
          <cell r="F2641" t="str">
            <v>IDON SUS ORA 1 MG/ML X 100 ML</v>
          </cell>
          <cell r="H2641" t="str">
            <v>MEDICAMENTOS</v>
          </cell>
          <cell r="I2641" t="str">
            <v>GASTROINTESTINAL</v>
          </cell>
          <cell r="J2641">
            <v>1</v>
          </cell>
        </row>
        <row r="2642">
          <cell r="B2642">
            <v>831348</v>
          </cell>
          <cell r="C2642">
            <v>5171</v>
          </cell>
          <cell r="D2642">
            <v>7803504002098</v>
          </cell>
          <cell r="F2642" t="str">
            <v>IGNATIA AMARA C200 GLO X 2 GR KNOP</v>
          </cell>
          <cell r="H2642" t="str">
            <v>HOMEOPáTICOS</v>
          </cell>
          <cell r="I2642" t="str">
            <v>SISTEMA NERVIOSO</v>
          </cell>
          <cell r="J2642">
            <v>2</v>
          </cell>
        </row>
        <row r="2643">
          <cell r="B2643">
            <v>831349</v>
          </cell>
          <cell r="C2643">
            <v>5172</v>
          </cell>
          <cell r="D2643">
            <v>2000110418120</v>
          </cell>
          <cell r="F2643" t="str">
            <v>IGNATIA D6 COM X 90 KNOP</v>
          </cell>
          <cell r="H2643" t="str">
            <v>HOMEOPáTICOS</v>
          </cell>
          <cell r="I2643" t="str">
            <v>SISTEMA NERVIOSO</v>
          </cell>
          <cell r="J2643">
            <v>1</v>
          </cell>
        </row>
        <row r="2644">
          <cell r="B2644">
            <v>831350</v>
          </cell>
          <cell r="C2644">
            <v>1791</v>
          </cell>
          <cell r="D2644">
            <v>7501298215228</v>
          </cell>
          <cell r="F2644" t="str">
            <v>ILIADIN SOL NAS 0,05% X 10 ML</v>
          </cell>
          <cell r="H2644" t="str">
            <v>MEDICAMENTOS</v>
          </cell>
          <cell r="I2644" t="str">
            <v>RESPIRATORIO</v>
          </cell>
          <cell r="J2644">
            <v>0</v>
          </cell>
        </row>
        <row r="2645">
          <cell r="B2645">
            <v>831355</v>
          </cell>
          <cell r="C2645">
            <v>3752</v>
          </cell>
          <cell r="D2645">
            <v>7804923025569</v>
          </cell>
          <cell r="F2645" t="str">
            <v>ILICIT ACOND KERA-V MATIZ MOR X 350 ML</v>
          </cell>
          <cell r="H2645" t="str">
            <v>HIGIENE Y CUIDADO PERSONAL</v>
          </cell>
          <cell r="I2645" t="str">
            <v>SHAMPOO Y ACONDICIONADOR</v>
          </cell>
          <cell r="J2645">
            <v>1</v>
          </cell>
        </row>
        <row r="2646">
          <cell r="B2646">
            <v>831356</v>
          </cell>
          <cell r="C2646">
            <v>4695</v>
          </cell>
          <cell r="D2646">
            <v>7804923025552</v>
          </cell>
          <cell r="F2646" t="str">
            <v>ILICIT SHA KERA-V MATIZ MOR X 350 ML</v>
          </cell>
          <cell r="H2646" t="str">
            <v>HIGIENE Y CUIDADO PERSONAL</v>
          </cell>
          <cell r="I2646" t="str">
            <v>SHAMPOO Y ACONDICIONADOR</v>
          </cell>
          <cell r="J2646">
            <v>2</v>
          </cell>
        </row>
        <row r="2647">
          <cell r="B2647">
            <v>831351</v>
          </cell>
          <cell r="C2647">
            <v>2312</v>
          </cell>
          <cell r="D2647">
            <v>7804923031249</v>
          </cell>
          <cell r="F2647" t="str">
            <v>ILICIT TINT 3/0 CASTAÑO OSCURO X 45 GR</v>
          </cell>
          <cell r="H2647" t="str">
            <v>HIGIENE Y CUIDADO PERSONAL</v>
          </cell>
          <cell r="I2647" t="str">
            <v>TINTURAS</v>
          </cell>
          <cell r="J2647">
            <v>0</v>
          </cell>
        </row>
        <row r="2648">
          <cell r="B2648">
            <v>831352</v>
          </cell>
          <cell r="C2648">
            <v>3128</v>
          </cell>
          <cell r="D2648">
            <v>7804923031300</v>
          </cell>
          <cell r="F2648" t="str">
            <v>ILICIT TINT 5/37 CACAO X 45 GR</v>
          </cell>
          <cell r="H2648" t="str">
            <v>HIGIENE Y CUIDADO PERSONAL</v>
          </cell>
          <cell r="I2648" t="str">
            <v>TINTURAS</v>
          </cell>
          <cell r="J2648">
            <v>0</v>
          </cell>
        </row>
        <row r="2649">
          <cell r="B2649">
            <v>831357</v>
          </cell>
          <cell r="C2649">
            <v>3665</v>
          </cell>
          <cell r="D2649">
            <v>7804923031386</v>
          </cell>
          <cell r="F2649" t="str">
            <v>ILICIT TINT 5/5 CAOBA CLARO X 45 GR</v>
          </cell>
          <cell r="H2649" t="str">
            <v>HIGIENE Y CUIDADO PERSONAL</v>
          </cell>
          <cell r="I2649" t="str">
            <v>TINTURAS</v>
          </cell>
          <cell r="J2649">
            <v>1</v>
          </cell>
        </row>
        <row r="2650">
          <cell r="B2650">
            <v>831358</v>
          </cell>
          <cell r="C2650">
            <v>5183</v>
          </cell>
          <cell r="D2650">
            <v>7804923031454</v>
          </cell>
          <cell r="F2650" t="str">
            <v>ILICIT TINT 6/1 RUBIO OSCURO CENIZA X 45 GR</v>
          </cell>
          <cell r="H2650" t="str">
            <v>HIGIENE Y CUIDADO PERSONAL</v>
          </cell>
          <cell r="I2650" t="str">
            <v>TINTURAS</v>
          </cell>
          <cell r="J2650">
            <v>0</v>
          </cell>
        </row>
        <row r="2651">
          <cell r="B2651">
            <v>831353</v>
          </cell>
          <cell r="C2651">
            <v>2313</v>
          </cell>
          <cell r="D2651">
            <v>7804923031294</v>
          </cell>
          <cell r="F2651" t="str">
            <v>ILICIT TINT 6/7 CHOCOLATE X 45 GR</v>
          </cell>
          <cell r="H2651" t="str">
            <v>HIGIENE Y CUIDADO PERSONAL</v>
          </cell>
          <cell r="I2651" t="str">
            <v>TINTURAS</v>
          </cell>
          <cell r="J2651">
            <v>3</v>
          </cell>
        </row>
        <row r="2652">
          <cell r="B2652">
            <v>831359</v>
          </cell>
          <cell r="C2652">
            <v>5444</v>
          </cell>
          <cell r="D2652">
            <v>7804923031461</v>
          </cell>
          <cell r="F2652" t="str">
            <v>ILICIT TINT 7/0 RUBIO MEDIO X 45 GR</v>
          </cell>
          <cell r="H2652" t="str">
            <v>HIGIENE Y CUIDADO PERSONAL</v>
          </cell>
          <cell r="I2652" t="str">
            <v>TINTURAS</v>
          </cell>
          <cell r="J2652">
            <v>3</v>
          </cell>
        </row>
        <row r="2653">
          <cell r="B2653">
            <v>831360</v>
          </cell>
          <cell r="C2653">
            <v>5182</v>
          </cell>
          <cell r="D2653">
            <v>7804923031478</v>
          </cell>
          <cell r="F2653" t="str">
            <v>ILICIT TINT 7/1 RUBIO MEDIO CENIZA X 45 GR</v>
          </cell>
          <cell r="H2653" t="str">
            <v>HIGIENE Y CUIDADO PERSONAL</v>
          </cell>
          <cell r="I2653" t="str">
            <v>TINTURAS</v>
          </cell>
          <cell r="J2653">
            <v>2</v>
          </cell>
        </row>
        <row r="2654">
          <cell r="B2654">
            <v>831354</v>
          </cell>
          <cell r="C2654">
            <v>2314</v>
          </cell>
          <cell r="D2654">
            <v>7804923031508</v>
          </cell>
          <cell r="F2654" t="str">
            <v>ILICIT TINT 7/35 MIEL X 45 GR</v>
          </cell>
          <cell r="H2654" t="str">
            <v>HIGIENE Y CUIDADO PERSONAL</v>
          </cell>
          <cell r="I2654" t="str">
            <v>TINTURAS</v>
          </cell>
          <cell r="J2654">
            <v>0</v>
          </cell>
        </row>
        <row r="2655">
          <cell r="B2655">
            <v>923490</v>
          </cell>
          <cell r="C2655">
            <v>6734</v>
          </cell>
          <cell r="D2655">
            <v>7804923031522</v>
          </cell>
          <cell r="F2655" t="str">
            <v>ILICIT TINT 8/1 RUBIO CLARO CENIZA X 45 GR</v>
          </cell>
          <cell r="H2655" t="str">
            <v>HIGIENE Y CUIDADO PERSONAL</v>
          </cell>
          <cell r="I2655" t="str">
            <v>TINTURAS</v>
          </cell>
          <cell r="J2655">
            <v>4</v>
          </cell>
        </row>
        <row r="2656">
          <cell r="B2656">
            <v>831361</v>
          </cell>
          <cell r="C2656">
            <v>3661</v>
          </cell>
          <cell r="D2656">
            <v>7804923057928</v>
          </cell>
          <cell r="F2656" t="str">
            <v>ILICIT TINT SIN AMON 6/7 CHOCOLATE X 55 GR</v>
          </cell>
          <cell r="H2656" t="str">
            <v>HIGIENE Y CUIDADO PERSONAL</v>
          </cell>
          <cell r="I2656" t="str">
            <v>TINTURAS</v>
          </cell>
          <cell r="J2656">
            <v>0</v>
          </cell>
        </row>
        <row r="2657">
          <cell r="B2657">
            <v>831362</v>
          </cell>
          <cell r="C2657">
            <v>5445</v>
          </cell>
          <cell r="D2657">
            <v>7804923057935</v>
          </cell>
          <cell r="F2657" t="str">
            <v>ILICIT TINT SIN AMON 7/0 RUBIO MEDIO X 55 GR</v>
          </cell>
          <cell r="H2657" t="str">
            <v>HIGIENE Y CUIDADO PERSONAL</v>
          </cell>
          <cell r="I2657" t="str">
            <v>TINTURAS</v>
          </cell>
          <cell r="J2657">
            <v>1</v>
          </cell>
        </row>
        <row r="2658">
          <cell r="B2658">
            <v>831363</v>
          </cell>
          <cell r="C2658">
            <v>2085</v>
          </cell>
          <cell r="D2658">
            <v>7841141002699</v>
          </cell>
          <cell r="F2658" t="str">
            <v>ILTUX COM REC 20 MG X 28</v>
          </cell>
          <cell r="H2658" t="str">
            <v>MEDICAMENTOS</v>
          </cell>
          <cell r="I2658" t="str">
            <v>CARDIOVASCULAR</v>
          </cell>
          <cell r="J2658">
            <v>0</v>
          </cell>
        </row>
        <row r="2659">
          <cell r="B2659">
            <v>831364</v>
          </cell>
          <cell r="C2659">
            <v>2156</v>
          </cell>
          <cell r="D2659">
            <v>7841141002712</v>
          </cell>
          <cell r="F2659" t="str">
            <v>ILTUX COM REC 40 MG X 28</v>
          </cell>
          <cell r="H2659" t="str">
            <v>MEDICAMENTOS</v>
          </cell>
          <cell r="I2659" t="str">
            <v>CARDIOVASCULAR</v>
          </cell>
          <cell r="J2659">
            <v>1</v>
          </cell>
        </row>
        <row r="2660">
          <cell r="B2660">
            <v>831365</v>
          </cell>
          <cell r="C2660">
            <v>1792</v>
          </cell>
          <cell r="D2660">
            <v>7841141002736</v>
          </cell>
          <cell r="F2660" t="str">
            <v>ILTUX HCT COM 20/12,5MG X 28</v>
          </cell>
          <cell r="H2660" t="str">
            <v>MEDICAMENTOS</v>
          </cell>
          <cell r="I2660" t="str">
            <v>CARDIOVASCULAR</v>
          </cell>
          <cell r="J2660">
            <v>0</v>
          </cell>
        </row>
        <row r="2661">
          <cell r="B2661">
            <v>831366</v>
          </cell>
          <cell r="C2661">
            <v>1793</v>
          </cell>
          <cell r="D2661">
            <v>7841141002750</v>
          </cell>
          <cell r="F2661" t="str">
            <v>ILTUX HCT COM 40/12,5MG X 28</v>
          </cell>
          <cell r="H2661" t="str">
            <v>MEDICAMENTOS</v>
          </cell>
          <cell r="I2661" t="str">
            <v>CARDIOVASCULAR</v>
          </cell>
          <cell r="J2661">
            <v>5</v>
          </cell>
        </row>
        <row r="2662">
          <cell r="B2662">
            <v>831367</v>
          </cell>
          <cell r="C2662">
            <v>3404</v>
          </cell>
          <cell r="D2662">
            <v>7841141002774</v>
          </cell>
          <cell r="F2662" t="str">
            <v>ILTUX HCT COM REC 40/25 MG X 28</v>
          </cell>
          <cell r="H2662" t="str">
            <v>MEDICAMENTOS</v>
          </cell>
          <cell r="I2662" t="str">
            <v>CARDIOVASCULAR</v>
          </cell>
          <cell r="J2662">
            <v>1</v>
          </cell>
        </row>
        <row r="2663">
          <cell r="B2663">
            <v>1090894</v>
          </cell>
          <cell r="C2663">
            <v>6933</v>
          </cell>
          <cell r="D2663">
            <v>7841141003443</v>
          </cell>
          <cell r="F2663" t="str">
            <v>ILTUXAM COM REC 20/5 MG X 28</v>
          </cell>
          <cell r="H2663" t="str">
            <v>MEDICAMENTOS</v>
          </cell>
          <cell r="I2663" t="str">
            <v>CARDIOVASCULAR</v>
          </cell>
          <cell r="J2663">
            <v>1</v>
          </cell>
        </row>
        <row r="2664">
          <cell r="B2664">
            <v>831368</v>
          </cell>
          <cell r="C2664">
            <v>4820</v>
          </cell>
          <cell r="D2664">
            <v>7841141003474</v>
          </cell>
          <cell r="F2664" t="str">
            <v>ILTUXAM COM REC 40/10 MG X 28</v>
          </cell>
          <cell r="H2664" t="str">
            <v>MEDICAMENTOS</v>
          </cell>
          <cell r="I2664" t="str">
            <v>CARDIOVASCULAR</v>
          </cell>
          <cell r="J2664">
            <v>1</v>
          </cell>
        </row>
        <row r="2665">
          <cell r="B2665">
            <v>831369</v>
          </cell>
          <cell r="C2665">
            <v>6170</v>
          </cell>
          <cell r="D2665">
            <v>8806190718860</v>
          </cell>
          <cell r="F2665" t="str">
            <v>IM MEME BAL LABIAL PEP CORNER X 15 GR</v>
          </cell>
          <cell r="H2665" t="str">
            <v>MAQUILLAJE</v>
          </cell>
          <cell r="I2665" t="str">
            <v>LABIALES</v>
          </cell>
          <cell r="J2665">
            <v>0</v>
          </cell>
        </row>
        <row r="2666">
          <cell r="B2666">
            <v>831370</v>
          </cell>
          <cell r="C2666">
            <v>6205</v>
          </cell>
          <cell r="D2666">
            <v>8806190718853</v>
          </cell>
          <cell r="F2666" t="str">
            <v>IM MEME BAL LABIAL PEP PAUSE X 15 GR</v>
          </cell>
          <cell r="H2666" t="str">
            <v>MAQUILLAJE</v>
          </cell>
          <cell r="I2666" t="str">
            <v>LABIALES</v>
          </cell>
          <cell r="J2666">
            <v>-2</v>
          </cell>
        </row>
        <row r="2667">
          <cell r="B2667">
            <v>1004057</v>
          </cell>
          <cell r="C2667">
            <v>833558</v>
          </cell>
          <cell r="D2667">
            <v>8806190722119</v>
          </cell>
          <cell r="F2667" t="str">
            <v>IM MEME GEL TINT 04 PLUM FATALE X 2,8 GR</v>
          </cell>
          <cell r="H2667" t="str">
            <v>MAQUILLAJE</v>
          </cell>
          <cell r="I2667" t="str">
            <v>LABIALES</v>
          </cell>
          <cell r="J2667">
            <v>-1</v>
          </cell>
        </row>
        <row r="2668">
          <cell r="B2668">
            <v>831371</v>
          </cell>
          <cell r="C2668">
            <v>6202</v>
          </cell>
          <cell r="D2668">
            <v>8806190722126</v>
          </cell>
          <cell r="F2668" t="str">
            <v>IM MEME GEL TINT BERRY COMPOTE X 2,8 GR</v>
          </cell>
          <cell r="H2668" t="str">
            <v>MAQUILLAJE</v>
          </cell>
          <cell r="I2668" t="str">
            <v>LABIALES</v>
          </cell>
          <cell r="J2668">
            <v>-1</v>
          </cell>
        </row>
        <row r="2669">
          <cell r="B2669">
            <v>831372</v>
          </cell>
          <cell r="C2669">
            <v>6201</v>
          </cell>
          <cell r="D2669">
            <v>8806190722140</v>
          </cell>
          <cell r="F2669" t="str">
            <v>IM MEME GEL TINT PINK ATTACK X 2,8 GR</v>
          </cell>
          <cell r="H2669" t="str">
            <v>MAQUILLAJE</v>
          </cell>
          <cell r="I2669" t="str">
            <v>LABIALES</v>
          </cell>
          <cell r="J2669">
            <v>0</v>
          </cell>
        </row>
        <row r="2670">
          <cell r="B2670">
            <v>831373</v>
          </cell>
          <cell r="C2670">
            <v>6277</v>
          </cell>
          <cell r="D2670">
            <v>8806190716248</v>
          </cell>
          <cell r="F2670" t="str">
            <v>IM MEME MULTI STICK SHADING 001 BRONZER X 7 GR</v>
          </cell>
          <cell r="H2670" t="str">
            <v>MAQUILLAJE</v>
          </cell>
          <cell r="I2670" t="str">
            <v>BASES</v>
          </cell>
          <cell r="J2670">
            <v>0</v>
          </cell>
        </row>
        <row r="2671">
          <cell r="B2671">
            <v>855836</v>
          </cell>
          <cell r="C2671">
            <v>6601</v>
          </cell>
          <cell r="D2671">
            <v>8806190716255</v>
          </cell>
          <cell r="F2671" t="str">
            <v>IM MEME MULTI STICK SHADING 001 CHAMPAGNE GOLD X 7 GR</v>
          </cell>
          <cell r="H2671" t="str">
            <v>MAQUILLAJE</v>
          </cell>
          <cell r="I2671" t="str">
            <v>BASES</v>
          </cell>
          <cell r="J2671">
            <v>-2</v>
          </cell>
        </row>
        <row r="2672">
          <cell r="B2672">
            <v>831374</v>
          </cell>
          <cell r="C2672">
            <v>6189</v>
          </cell>
          <cell r="D2672">
            <v>8806190716279</v>
          </cell>
          <cell r="F2672" t="str">
            <v>IM MEME RUBOR BAR MULTI STICK CORAL X 7 GR</v>
          </cell>
          <cell r="H2672" t="str">
            <v>MAQUILLAJE</v>
          </cell>
          <cell r="I2672" t="str">
            <v>RUBOR</v>
          </cell>
          <cell r="J2672">
            <v>0</v>
          </cell>
        </row>
        <row r="2673">
          <cell r="B2673">
            <v>831375</v>
          </cell>
          <cell r="C2673">
            <v>6263</v>
          </cell>
          <cell r="D2673">
            <v>8806190723680</v>
          </cell>
          <cell r="F2673" t="str">
            <v>IM MEME SOMBRAS GLITTER DUO 02 CORAL JEWEL X 3 GR</v>
          </cell>
          <cell r="H2673" t="str">
            <v>MAQUILLAJE</v>
          </cell>
          <cell r="I2673" t="str">
            <v>SOMBRAS</v>
          </cell>
          <cell r="J2673">
            <v>-1</v>
          </cell>
        </row>
        <row r="2674">
          <cell r="B2674">
            <v>831376</v>
          </cell>
          <cell r="C2674">
            <v>6262</v>
          </cell>
          <cell r="D2674">
            <v>8806190723697</v>
          </cell>
          <cell r="F2674" t="str">
            <v>IM MEME SOMBRAS GLITTER DUO 03 PINK JEWEL X 3 GR</v>
          </cell>
          <cell r="H2674" t="str">
            <v>MAQUILLAJE</v>
          </cell>
          <cell r="I2674" t="str">
            <v>SOMBRAS</v>
          </cell>
          <cell r="J2674">
            <v>-1</v>
          </cell>
        </row>
        <row r="2675">
          <cell r="B2675">
            <v>831377</v>
          </cell>
          <cell r="C2675">
            <v>6203</v>
          </cell>
          <cell r="D2675">
            <v>8806190725592</v>
          </cell>
          <cell r="F2675" t="str">
            <v>IM MEME VELVET TINT COZY RED X 2,8 GR</v>
          </cell>
          <cell r="H2675" t="str">
            <v>MAQUILLAJE</v>
          </cell>
          <cell r="I2675" t="str">
            <v>LABIALES</v>
          </cell>
          <cell r="J2675">
            <v>0</v>
          </cell>
        </row>
        <row r="2676">
          <cell r="B2676">
            <v>831378</v>
          </cell>
          <cell r="C2676">
            <v>6453</v>
          </cell>
          <cell r="D2676">
            <v>8806190726520</v>
          </cell>
          <cell r="F2676" t="str">
            <v>IM MEME WONDER CUSHION 02 BEIGE</v>
          </cell>
          <cell r="H2676" t="str">
            <v>DERMOCOSMéTICA</v>
          </cell>
          <cell r="I2676" t="str">
            <v>CUIDADO FACIAL</v>
          </cell>
          <cell r="J2676">
            <v>-2</v>
          </cell>
        </row>
        <row r="2677">
          <cell r="B2677">
            <v>855837</v>
          </cell>
          <cell r="C2677">
            <v>6595</v>
          </cell>
          <cell r="D2677">
            <v>8806190726506</v>
          </cell>
          <cell r="F2677" t="str">
            <v>IM MEME WONDER VELVET CUSHION FPS 50+ 02 BEIGE</v>
          </cell>
          <cell r="H2677" t="str">
            <v>MAQUILLAJE</v>
          </cell>
          <cell r="I2677" t="str">
            <v>BASES</v>
          </cell>
          <cell r="J2677">
            <v>0</v>
          </cell>
        </row>
        <row r="2678">
          <cell r="B2678">
            <v>831379</v>
          </cell>
          <cell r="C2678">
            <v>4554</v>
          </cell>
          <cell r="D2678">
            <v>7791172258407</v>
          </cell>
          <cell r="F2678" t="str">
            <v>IMAGI ESM OLEO SECANTE X 8 ML</v>
          </cell>
          <cell r="H2678" t="str">
            <v>MAQUILLAJE</v>
          </cell>
          <cell r="I2678" t="str">
            <v>ESMALTES</v>
          </cell>
          <cell r="J2678">
            <v>2</v>
          </cell>
        </row>
        <row r="2679">
          <cell r="B2679">
            <v>831380</v>
          </cell>
          <cell r="C2679">
            <v>1794</v>
          </cell>
          <cell r="D2679">
            <v>7800004002146</v>
          </cell>
          <cell r="F2679" t="str">
            <v>IMECOL ADL COM X 16</v>
          </cell>
          <cell r="H2679" t="str">
            <v>MEDICAMENTOS</v>
          </cell>
          <cell r="I2679" t="str">
            <v>GASTROINTESTINAL</v>
          </cell>
          <cell r="J2679">
            <v>3</v>
          </cell>
        </row>
        <row r="2680">
          <cell r="B2680">
            <v>831381</v>
          </cell>
          <cell r="C2680">
            <v>5336</v>
          </cell>
          <cell r="D2680">
            <v>7800007128157</v>
          </cell>
          <cell r="F2680" t="str">
            <v>IMIPRAMINA COM REC 25 MG X 40 LAB CHILE</v>
          </cell>
          <cell r="H2680" t="str">
            <v>MEDICAMENTOS</v>
          </cell>
          <cell r="I2680" t="str">
            <v>SISTEMA NERVIOSO</v>
          </cell>
          <cell r="J2680">
            <v>1</v>
          </cell>
        </row>
        <row r="2681">
          <cell r="B2681">
            <v>831382</v>
          </cell>
          <cell r="C2681">
            <v>1156</v>
          </cell>
          <cell r="D2681">
            <v>7800086764307</v>
          </cell>
          <cell r="F2681" t="str">
            <v>IMIPRAMINA GRA 25 MG X 40 BPH</v>
          </cell>
          <cell r="H2681" t="str">
            <v>MEDICAMENTOS</v>
          </cell>
          <cell r="I2681" t="str">
            <v>SISTEMA NERVIOSO</v>
          </cell>
          <cell r="J2681">
            <v>0</v>
          </cell>
        </row>
        <row r="2682">
          <cell r="B2682">
            <v>831383</v>
          </cell>
          <cell r="C2682">
            <v>4391</v>
          </cell>
          <cell r="D2682">
            <v>7809591400663</v>
          </cell>
          <cell r="F2682" t="str">
            <v>INDAPRESS COM REC 2,5 MG X 30</v>
          </cell>
          <cell r="H2682" t="str">
            <v>MEDICAMENTOS</v>
          </cell>
          <cell r="I2682" t="str">
            <v>CARDIOVASCULAR</v>
          </cell>
          <cell r="J2682">
            <v>0</v>
          </cell>
        </row>
        <row r="2683">
          <cell r="B2683">
            <v>831384</v>
          </cell>
          <cell r="C2683">
            <v>3624</v>
          </cell>
          <cell r="D2683">
            <v>7809591401813</v>
          </cell>
          <cell r="F2683" t="str">
            <v>INDAPRESS COM REC 2,5 MG X 60</v>
          </cell>
          <cell r="H2683" t="str">
            <v>MEDICAMENTOS</v>
          </cell>
          <cell r="I2683" t="str">
            <v>CARDIOVASCULAR</v>
          </cell>
          <cell r="J2683">
            <v>1</v>
          </cell>
        </row>
        <row r="2684">
          <cell r="B2684">
            <v>980920</v>
          </cell>
          <cell r="C2684">
            <v>6825</v>
          </cell>
          <cell r="D2684">
            <v>7800057000991</v>
          </cell>
          <cell r="F2684" t="str">
            <v>INDOMETACINA COM 25 MG X 24 FARMOQUIMICA</v>
          </cell>
          <cell r="H2684" t="str">
            <v>MEDICAMENTOS</v>
          </cell>
          <cell r="I2684" t="str">
            <v>ANALGESIA</v>
          </cell>
          <cell r="J2684">
            <v>0</v>
          </cell>
        </row>
        <row r="2685">
          <cell r="B2685">
            <v>831385</v>
          </cell>
          <cell r="C2685">
            <v>3944</v>
          </cell>
          <cell r="D2685">
            <v>7896004758015</v>
          </cell>
          <cell r="F2685" t="str">
            <v>INFLADER CAP BLA 10 MG X 30</v>
          </cell>
          <cell r="H2685" t="str">
            <v>MEDICAMENTOS</v>
          </cell>
          <cell r="I2685" t="str">
            <v>ANTIACNEICOS</v>
          </cell>
          <cell r="J2685">
            <v>0</v>
          </cell>
        </row>
        <row r="2686">
          <cell r="B2686">
            <v>831386</v>
          </cell>
          <cell r="C2686">
            <v>2053</v>
          </cell>
          <cell r="D2686">
            <v>7804918500538</v>
          </cell>
          <cell r="F2686" t="str">
            <v>INFOR COM X 30</v>
          </cell>
          <cell r="H2686" t="str">
            <v>MEDICAMENTOS</v>
          </cell>
          <cell r="I2686" t="str">
            <v>VITAMINAS Y MINERALES</v>
          </cell>
          <cell r="J2686">
            <v>0</v>
          </cell>
        </row>
        <row r="2687">
          <cell r="B2687">
            <v>831387</v>
          </cell>
          <cell r="C2687">
            <v>3999</v>
          </cell>
          <cell r="D2687">
            <v>7804918402894</v>
          </cell>
          <cell r="F2687" t="str">
            <v>INFOR E CAP BLA X 30</v>
          </cell>
          <cell r="H2687" t="str">
            <v>MEDICAMENTOS</v>
          </cell>
          <cell r="I2687" t="str">
            <v>VITAMINAS Y MINERALES</v>
          </cell>
          <cell r="J2687">
            <v>0</v>
          </cell>
        </row>
        <row r="2688">
          <cell r="B2688">
            <v>831388</v>
          </cell>
          <cell r="C2688">
            <v>3597</v>
          </cell>
          <cell r="D2688">
            <v>7804918452493</v>
          </cell>
          <cell r="F2688" t="str">
            <v>INFOR PRO COM REC VEGAN X 60</v>
          </cell>
          <cell r="H2688" t="str">
            <v>SUPLEMENTOS</v>
          </cell>
          <cell r="I2688" t="str">
            <v>VITAMINAS Y MINERALES</v>
          </cell>
          <cell r="J2688">
            <v>0</v>
          </cell>
        </row>
        <row r="2689">
          <cell r="B2689">
            <v>1260530</v>
          </cell>
          <cell r="C2689">
            <v>7017</v>
          </cell>
          <cell r="D2689">
            <v>7804918500118</v>
          </cell>
          <cell r="F2689" t="str">
            <v>INFOR PRO KIDS COM MAS X 30</v>
          </cell>
          <cell r="H2689" t="str">
            <v>SUPLEMENTOS</v>
          </cell>
          <cell r="I2689" t="str">
            <v>VITAMINAS Y MINERALES</v>
          </cell>
          <cell r="J2689">
            <v>0</v>
          </cell>
        </row>
        <row r="2690">
          <cell r="B2690">
            <v>1407484</v>
          </cell>
          <cell r="C2690">
            <v>7061</v>
          </cell>
          <cell r="D2690">
            <v>7804918453384</v>
          </cell>
          <cell r="F2690" t="str">
            <v>INFOR PRO SPORT CREATINA GOMIT 1,5 GR X 60</v>
          </cell>
          <cell r="H2690" t="str">
            <v>SUPLEMENTOS</v>
          </cell>
          <cell r="I2690" t="str">
            <v>DEPORTIVOS</v>
          </cell>
          <cell r="J2690">
            <v>2</v>
          </cell>
        </row>
        <row r="2691">
          <cell r="B2691">
            <v>831389</v>
          </cell>
          <cell r="C2691">
            <v>3057</v>
          </cell>
          <cell r="D2691">
            <v>7804918500835</v>
          </cell>
          <cell r="F2691" t="str">
            <v>INFOR PRO3 COM REC X 30</v>
          </cell>
          <cell r="H2691" t="str">
            <v>SUPLEMENTOS</v>
          </cell>
          <cell r="I2691" t="str">
            <v>PROBIóTICOS</v>
          </cell>
          <cell r="J2691">
            <v>2</v>
          </cell>
        </row>
        <row r="2692">
          <cell r="B2692">
            <v>831390</v>
          </cell>
          <cell r="C2692">
            <v>3387</v>
          </cell>
          <cell r="D2692">
            <v>7804918500767</v>
          </cell>
          <cell r="F2692" t="str">
            <v>INFORTIN COM MAS VIT MIN PROB X 30</v>
          </cell>
          <cell r="H2692" t="str">
            <v>SUPLEMENTOS</v>
          </cell>
          <cell r="I2692" t="str">
            <v>VITAMINAS Y MINERALES</v>
          </cell>
          <cell r="J2692">
            <v>4</v>
          </cell>
        </row>
        <row r="2693">
          <cell r="B2693">
            <v>831391</v>
          </cell>
          <cell r="C2693">
            <v>5307</v>
          </cell>
          <cell r="D2693">
            <v>7804918403570</v>
          </cell>
          <cell r="F2693" t="str">
            <v>INFORTIN JAR CHERRY X 180 ML</v>
          </cell>
          <cell r="H2693" t="str">
            <v>SUPLEMENTOS</v>
          </cell>
          <cell r="I2693" t="str">
            <v>VITAMINAS Y MINERALES</v>
          </cell>
          <cell r="J2693">
            <v>2</v>
          </cell>
        </row>
        <row r="2694">
          <cell r="B2694">
            <v>831392</v>
          </cell>
          <cell r="C2694">
            <v>3598</v>
          </cell>
          <cell r="D2694">
            <v>7804918451786</v>
          </cell>
          <cell r="F2694" t="str">
            <v>INFORVIT GOT VIT D3 800 UI X 30 ML</v>
          </cell>
          <cell r="H2694" t="str">
            <v>SUPLEMENTOS</v>
          </cell>
          <cell r="I2694" t="str">
            <v>VITAMINAS Y MINERALES</v>
          </cell>
          <cell r="J2694">
            <v>0</v>
          </cell>
        </row>
        <row r="2695">
          <cell r="B2695">
            <v>831393</v>
          </cell>
          <cell r="C2695">
            <v>4993</v>
          </cell>
          <cell r="D2695">
            <v>7804918452691</v>
          </cell>
          <cell r="F2695" t="str">
            <v>INFORVIT SOL ORA GOT B12 X 30 ML</v>
          </cell>
          <cell r="H2695" t="str">
            <v>SUPLEMENTOS</v>
          </cell>
          <cell r="I2695" t="str">
            <v>VITAMINAS Y MINERALES</v>
          </cell>
          <cell r="J2695">
            <v>1</v>
          </cell>
        </row>
        <row r="2696">
          <cell r="B2696">
            <v>831394</v>
          </cell>
          <cell r="C2696">
            <v>4759</v>
          </cell>
          <cell r="D2696">
            <v>4004148331145</v>
          </cell>
          <cell r="F2696" t="str">
            <v>INFUSION FLO BACH ALEG  ARM X 15 SALUS HAUS</v>
          </cell>
          <cell r="H2696" t="str">
            <v>HOMEOPáTICOS</v>
          </cell>
          <cell r="I2696" t="str">
            <v>FLORES DE BACH</v>
          </cell>
          <cell r="J2696">
            <v>0</v>
          </cell>
        </row>
        <row r="2697">
          <cell r="B2697">
            <v>831395</v>
          </cell>
          <cell r="C2697">
            <v>4760</v>
          </cell>
          <cell r="D2697">
            <v>4004148331183</v>
          </cell>
          <cell r="F2697" t="str">
            <v>INFUSION FLO BACH MOTIV  CONF X 15 SALUS HAUS</v>
          </cell>
          <cell r="H2697" t="str">
            <v>HOMEOPáTICOS</v>
          </cell>
          <cell r="I2697" t="str">
            <v>FLORES DE BACH</v>
          </cell>
          <cell r="J2697">
            <v>0</v>
          </cell>
        </row>
        <row r="2698">
          <cell r="B2698">
            <v>831396</v>
          </cell>
          <cell r="C2698">
            <v>4761</v>
          </cell>
          <cell r="D2698">
            <v>4004148331138</v>
          </cell>
          <cell r="F2698" t="str">
            <v>INFUSION FLO BACH RESCATE X 15 SALUS HAUS</v>
          </cell>
          <cell r="H2698" t="str">
            <v>HOMEOPáTICOS</v>
          </cell>
          <cell r="I2698" t="str">
            <v>FLORES DE BACH</v>
          </cell>
          <cell r="J2698">
            <v>0</v>
          </cell>
        </row>
        <row r="2699">
          <cell r="B2699">
            <v>831397</v>
          </cell>
          <cell r="C2699">
            <v>4396</v>
          </cell>
          <cell r="D2699">
            <v>7804629440581</v>
          </cell>
          <cell r="F2699" t="str">
            <v>INHALASYNT 350 AEROCAMARA PEDIATRICA X 1</v>
          </cell>
          <cell r="H2699" t="str">
            <v>DISPOSITIVOS MéDICOS</v>
          </cell>
          <cell r="I2699" t="str">
            <v>RESPIRATORIO</v>
          </cell>
          <cell r="J2699">
            <v>2</v>
          </cell>
        </row>
        <row r="2700">
          <cell r="B2700">
            <v>1090655</v>
          </cell>
          <cell r="C2700">
            <v>6932</v>
          </cell>
          <cell r="D2700">
            <v>7804629440604</v>
          </cell>
          <cell r="F2700" t="str">
            <v>INHALASYNT 500 AEROCAMARA ADULTO X 1</v>
          </cell>
          <cell r="H2700" t="str">
            <v>DISPOSITIVOS MéDICOS</v>
          </cell>
          <cell r="I2700" t="str">
            <v>RESPIRATORIO</v>
          </cell>
          <cell r="J2700">
            <v>2</v>
          </cell>
        </row>
        <row r="2701">
          <cell r="B2701">
            <v>831398</v>
          </cell>
          <cell r="C2701">
            <v>6065</v>
          </cell>
          <cell r="D2701">
            <v>7801001011063</v>
          </cell>
          <cell r="F2701" t="str">
            <v>INMOVILIZADOR DE DEDO ADULTO M X 1 BLUNDING</v>
          </cell>
          <cell r="H2701" t="str">
            <v>DISPOSITIVOS MéDICOS</v>
          </cell>
          <cell r="I2701" t="str">
            <v>ORTOPEDIA</v>
          </cell>
          <cell r="J2701">
            <v>2</v>
          </cell>
        </row>
        <row r="2702">
          <cell r="B2702">
            <v>831399</v>
          </cell>
          <cell r="C2702">
            <v>6057</v>
          </cell>
          <cell r="D2702">
            <v>7801001011056</v>
          </cell>
          <cell r="F2702" t="str">
            <v>INMOVILIZADOR DE DEDO ADULTO S X 1 BLUNDING</v>
          </cell>
          <cell r="H2702" t="str">
            <v>DISPOSITIVOS MéDICOS</v>
          </cell>
          <cell r="I2702" t="str">
            <v>ORTOPEDIA</v>
          </cell>
          <cell r="J2702">
            <v>1</v>
          </cell>
        </row>
        <row r="2703">
          <cell r="B2703">
            <v>831400</v>
          </cell>
          <cell r="C2703">
            <v>6080</v>
          </cell>
          <cell r="D2703">
            <v>7801001005574</v>
          </cell>
          <cell r="F2703" t="str">
            <v>INMOVILIZADOR DE DEDO CALIPSO 4-6A X 1 BLUNDING</v>
          </cell>
          <cell r="H2703" t="str">
            <v>DISPOSITIVOS MéDICOS</v>
          </cell>
          <cell r="I2703" t="str">
            <v>ORTOPEDIA</v>
          </cell>
          <cell r="J2703">
            <v>0</v>
          </cell>
        </row>
        <row r="2704">
          <cell r="B2704">
            <v>831401</v>
          </cell>
          <cell r="C2704">
            <v>6086</v>
          </cell>
          <cell r="D2704">
            <v>7801001005420</v>
          </cell>
          <cell r="F2704" t="str">
            <v>INMOVILIZADOR DE DEDO PULGAR CALIPSO 4-6A X 1 BLUNDING</v>
          </cell>
          <cell r="H2704" t="str">
            <v>DISPOSITIVOS MéDICOS</v>
          </cell>
          <cell r="I2704" t="str">
            <v>ORTOPEDIA</v>
          </cell>
          <cell r="J2704">
            <v>1</v>
          </cell>
        </row>
        <row r="2705">
          <cell r="B2705">
            <v>831402</v>
          </cell>
          <cell r="C2705">
            <v>6085</v>
          </cell>
          <cell r="D2705">
            <v>7801001005505</v>
          </cell>
          <cell r="F2705" t="str">
            <v>INMOVILIZADOR DE DEDO PULGAR ROJO 8-10A X 1 BLUNDING</v>
          </cell>
          <cell r="H2705" t="str">
            <v>DISPOSITIVOS MéDICOS</v>
          </cell>
          <cell r="I2705" t="str">
            <v>ORTOPEDIA</v>
          </cell>
          <cell r="J2705">
            <v>0</v>
          </cell>
        </row>
        <row r="2706">
          <cell r="B2706">
            <v>831403</v>
          </cell>
          <cell r="C2706">
            <v>6087</v>
          </cell>
          <cell r="D2706">
            <v>7801001005659</v>
          </cell>
          <cell r="F2706" t="str">
            <v>INMOVILIZADOR DE DEDO ROJO 8-10A X 1 BLUNDING</v>
          </cell>
          <cell r="H2706" t="str">
            <v>DISPOSITIVOS MéDICOS</v>
          </cell>
          <cell r="I2706" t="str">
            <v>ORTOPEDIA</v>
          </cell>
          <cell r="J2706">
            <v>2</v>
          </cell>
        </row>
        <row r="2707">
          <cell r="B2707">
            <v>831404</v>
          </cell>
          <cell r="C2707">
            <v>6066</v>
          </cell>
          <cell r="D2707">
            <v>7801001000241</v>
          </cell>
          <cell r="F2707" t="str">
            <v>INMOVILIZADOR DE MUÑECA L X 1 BLUNDING</v>
          </cell>
          <cell r="H2707" t="str">
            <v>DISPOSITIVOS MéDICOS</v>
          </cell>
          <cell r="I2707" t="str">
            <v>ORTOPEDIA</v>
          </cell>
          <cell r="J2707">
            <v>1</v>
          </cell>
        </row>
        <row r="2708">
          <cell r="B2708">
            <v>831405</v>
          </cell>
          <cell r="C2708">
            <v>6061</v>
          </cell>
          <cell r="D2708">
            <v>7801001000234</v>
          </cell>
          <cell r="F2708" t="str">
            <v>INMOVILIZADOR DE MUÑECA M X 1 BLUNDING</v>
          </cell>
          <cell r="H2708" t="str">
            <v>DISPOSITIVOS MéDICOS</v>
          </cell>
          <cell r="I2708" t="str">
            <v>ORTOPEDIA</v>
          </cell>
          <cell r="J2708">
            <v>-1</v>
          </cell>
        </row>
        <row r="2709">
          <cell r="B2709">
            <v>831406</v>
          </cell>
          <cell r="C2709">
            <v>6063</v>
          </cell>
          <cell r="D2709">
            <v>7801001002436</v>
          </cell>
          <cell r="F2709" t="str">
            <v>INMOVILIZADOR TUNEL CARPIANO AMBIDIESTRO X 1 BLUNDING</v>
          </cell>
          <cell r="H2709" t="str">
            <v>DISPOSITIVOS MéDICOS</v>
          </cell>
          <cell r="I2709" t="str">
            <v>ORTOPEDIA</v>
          </cell>
          <cell r="J2709">
            <v>-2</v>
          </cell>
        </row>
        <row r="2710">
          <cell r="B2710">
            <v>831407</v>
          </cell>
          <cell r="C2710">
            <v>2826</v>
          </cell>
          <cell r="D2710">
            <v>7809576419048</v>
          </cell>
          <cell r="F2710" t="str">
            <v>INMUNO BOOST COM MAS INF CHERRY X 30</v>
          </cell>
          <cell r="H2710" t="str">
            <v>SUPLEMENTOS</v>
          </cell>
          <cell r="I2710" t="str">
            <v>PROBIóTICOS</v>
          </cell>
          <cell r="J2710">
            <v>0</v>
          </cell>
        </row>
        <row r="2711">
          <cell r="B2711">
            <v>831408</v>
          </cell>
          <cell r="C2711">
            <v>4479</v>
          </cell>
          <cell r="D2711">
            <v>9027651891208</v>
          </cell>
          <cell r="F2711" t="str">
            <v>INMUNO C CAP X 120 NATURAL FARM</v>
          </cell>
          <cell r="H2711" t="str">
            <v>SUPLEMENTOS</v>
          </cell>
          <cell r="I2711" t="str">
            <v>VITAMINAS Y MINERALES</v>
          </cell>
          <cell r="J2711">
            <v>0</v>
          </cell>
        </row>
        <row r="2712">
          <cell r="B2712">
            <v>831409</v>
          </cell>
          <cell r="C2712">
            <v>5400</v>
          </cell>
          <cell r="D2712">
            <v>9027651896005</v>
          </cell>
          <cell r="F2712" t="str">
            <v>INMUNO C CAP X 60 NATURAL FARM</v>
          </cell>
          <cell r="H2712" t="str">
            <v>SUPLEMENTOS</v>
          </cell>
          <cell r="I2712" t="str">
            <v>VITAMINAS Y MINERALES</v>
          </cell>
          <cell r="J2712">
            <v>3</v>
          </cell>
        </row>
        <row r="2713">
          <cell r="B2713">
            <v>831410</v>
          </cell>
          <cell r="C2713">
            <v>5603</v>
          </cell>
          <cell r="D2713">
            <v>7800001005171</v>
          </cell>
          <cell r="F2713" t="str">
            <v>INSPRA COM REC 25 MG X 30</v>
          </cell>
          <cell r="H2713" t="str">
            <v>MEDICAMENTOS</v>
          </cell>
          <cell r="I2713" t="str">
            <v>CARDIOVASCULAR</v>
          </cell>
          <cell r="J2713">
            <v>0</v>
          </cell>
        </row>
        <row r="2714">
          <cell r="B2714">
            <v>831411</v>
          </cell>
          <cell r="C2714">
            <v>6042</v>
          </cell>
          <cell r="D2714">
            <v>7800001005188</v>
          </cell>
          <cell r="F2714" t="str">
            <v>INSPRA COM REC 50 MG X 30</v>
          </cell>
          <cell r="H2714" t="str">
            <v>MEDICAMENTOS</v>
          </cell>
          <cell r="I2714" t="str">
            <v>CARDIOVASCULAR</v>
          </cell>
          <cell r="J2714">
            <v>0</v>
          </cell>
        </row>
        <row r="2715">
          <cell r="B2715">
            <v>831412</v>
          </cell>
          <cell r="C2715">
            <v>1157</v>
          </cell>
          <cell r="D2715">
            <v>7804621200039</v>
          </cell>
          <cell r="F2715" t="str">
            <v>INSULATARD (NPH) SUS INY 100 UI/ML X 10 ML X 1 (INTERMEDIA)</v>
          </cell>
          <cell r="H2715" t="str">
            <v>MEDICAMENTOS</v>
          </cell>
          <cell r="I2715" t="str">
            <v>METABóLICOS</v>
          </cell>
          <cell r="J2715">
            <v>0</v>
          </cell>
        </row>
        <row r="2716">
          <cell r="B2716">
            <v>831413</v>
          </cell>
          <cell r="C2716">
            <v>3593</v>
          </cell>
          <cell r="D2716">
            <v>8427426033245</v>
          </cell>
          <cell r="F2716" t="str">
            <v>INTERPROX CEP CONICO X 6</v>
          </cell>
          <cell r="H2716" t="str">
            <v>HIGIENE Y CUIDADO PERSONAL</v>
          </cell>
          <cell r="I2716" t="str">
            <v>CEPILLOS DENTALES</v>
          </cell>
          <cell r="J2716">
            <v>1</v>
          </cell>
        </row>
        <row r="2717">
          <cell r="B2717">
            <v>831414</v>
          </cell>
          <cell r="C2717">
            <v>3470</v>
          </cell>
          <cell r="D2717">
            <v>8427426033276</v>
          </cell>
          <cell r="F2717" t="str">
            <v>INTERPROX CEP MICRO X 6</v>
          </cell>
          <cell r="H2717" t="str">
            <v>HIGIENE Y CUIDADO PERSONAL</v>
          </cell>
          <cell r="I2717" t="str">
            <v>CEPILLOS DENTALES</v>
          </cell>
          <cell r="J2717">
            <v>1</v>
          </cell>
        </row>
        <row r="2718">
          <cell r="B2718">
            <v>831415</v>
          </cell>
          <cell r="C2718">
            <v>3471</v>
          </cell>
          <cell r="D2718">
            <v>8427426033269</v>
          </cell>
          <cell r="F2718" t="str">
            <v>INTERPROX CEP MINI X 6</v>
          </cell>
          <cell r="H2718" t="str">
            <v>HIGIENE Y CUIDADO PERSONAL</v>
          </cell>
          <cell r="I2718" t="str">
            <v>CEPILLOS DENTALES</v>
          </cell>
          <cell r="J2718">
            <v>1</v>
          </cell>
        </row>
        <row r="2719">
          <cell r="B2719">
            <v>831416</v>
          </cell>
          <cell r="C2719">
            <v>1158</v>
          </cell>
          <cell r="D2719">
            <v>8427426033290</v>
          </cell>
          <cell r="F2719" t="str">
            <v>INTERPROX CEP NANO X 6</v>
          </cell>
          <cell r="H2719" t="str">
            <v>HIGIENE Y CUIDADO PERSONAL</v>
          </cell>
          <cell r="I2719" t="str">
            <v>CEPILLOS DENTALES</v>
          </cell>
          <cell r="J2719">
            <v>3</v>
          </cell>
        </row>
        <row r="2720">
          <cell r="B2720">
            <v>831417</v>
          </cell>
          <cell r="C2720">
            <v>1159</v>
          </cell>
          <cell r="D2720">
            <v>8427426005938</v>
          </cell>
          <cell r="F2720" t="str">
            <v>INTERPROX CEP PLUS CONICO X 6</v>
          </cell>
          <cell r="H2720" t="str">
            <v>HIGIENE Y CUIDADO PERSONAL</v>
          </cell>
          <cell r="I2720" t="str">
            <v>CEPILLOS DENTALES</v>
          </cell>
          <cell r="J2720">
            <v>7</v>
          </cell>
        </row>
        <row r="2721">
          <cell r="B2721">
            <v>831418</v>
          </cell>
          <cell r="C2721">
            <v>1160</v>
          </cell>
          <cell r="D2721">
            <v>8427426005983</v>
          </cell>
          <cell r="F2721" t="str">
            <v>INTERPROX CEP PLUS MICRO X 6</v>
          </cell>
          <cell r="H2721" t="str">
            <v>HIGIENE Y CUIDADO PERSONAL</v>
          </cell>
          <cell r="I2721" t="str">
            <v>CEPILLOS DENTALES</v>
          </cell>
          <cell r="J2721">
            <v>3</v>
          </cell>
        </row>
        <row r="2722">
          <cell r="B2722">
            <v>831419</v>
          </cell>
          <cell r="C2722">
            <v>3472</v>
          </cell>
          <cell r="D2722">
            <v>8427426008649</v>
          </cell>
          <cell r="F2722" t="str">
            <v>INTERPROX CEP PLUS MINI CONICO X 6</v>
          </cell>
          <cell r="H2722" t="str">
            <v>HIGIENE Y CUIDADO PERSONAL</v>
          </cell>
          <cell r="I2722" t="str">
            <v>CEPILLOS DENTALES</v>
          </cell>
          <cell r="J2722">
            <v>2</v>
          </cell>
        </row>
        <row r="2723">
          <cell r="B2723">
            <v>831420</v>
          </cell>
          <cell r="C2723">
            <v>1161</v>
          </cell>
          <cell r="D2723">
            <v>8427426005952</v>
          </cell>
          <cell r="F2723" t="str">
            <v>INTERPROX CEP PLUS MINI X 6</v>
          </cell>
          <cell r="H2723" t="str">
            <v>HIGIENE Y CUIDADO PERSONAL</v>
          </cell>
          <cell r="I2723" t="str">
            <v>CEPILLOS DENTALES</v>
          </cell>
          <cell r="J2723">
            <v>4</v>
          </cell>
        </row>
        <row r="2724">
          <cell r="B2724">
            <v>831421</v>
          </cell>
          <cell r="C2724">
            <v>1162</v>
          </cell>
          <cell r="D2724">
            <v>8427426006058</v>
          </cell>
          <cell r="F2724" t="str">
            <v>INTERPROX CEP PLUS NANO X 6</v>
          </cell>
          <cell r="H2724" t="str">
            <v>HIGIENE Y CUIDADO PERSONAL</v>
          </cell>
          <cell r="I2724" t="str">
            <v>CEPILLOS DENTALES</v>
          </cell>
          <cell r="J2724">
            <v>1</v>
          </cell>
        </row>
        <row r="2725">
          <cell r="B2725">
            <v>831422</v>
          </cell>
          <cell r="C2725">
            <v>3326</v>
          </cell>
          <cell r="D2725">
            <v>8427426006010</v>
          </cell>
          <cell r="F2725" t="str">
            <v>INTERPROX CEP PLUS SUPER MICRO X 6</v>
          </cell>
          <cell r="H2725" t="str">
            <v>HIGIENE Y CUIDADO PERSONAL</v>
          </cell>
          <cell r="I2725" t="str">
            <v>CEPILLOS DENTALES</v>
          </cell>
          <cell r="J2725">
            <v>3</v>
          </cell>
        </row>
        <row r="2726">
          <cell r="B2726">
            <v>831423</v>
          </cell>
          <cell r="C2726">
            <v>1163</v>
          </cell>
          <cell r="D2726">
            <v>8427426033283</v>
          </cell>
          <cell r="F2726" t="str">
            <v>INTERPROX CEP SUPER MICRO X 6</v>
          </cell>
          <cell r="H2726" t="str">
            <v>HIGIENE Y CUIDADO PERSONAL</v>
          </cell>
          <cell r="I2726" t="str">
            <v>CEPILLOS DENTALES</v>
          </cell>
          <cell r="J2726">
            <v>3</v>
          </cell>
        </row>
        <row r="2727">
          <cell r="B2727">
            <v>831424</v>
          </cell>
          <cell r="C2727">
            <v>4486</v>
          </cell>
          <cell r="D2727">
            <v>3556610001038</v>
          </cell>
          <cell r="F2727" t="str">
            <v>INVANZ LIO SOL INY 1 GR X 10</v>
          </cell>
          <cell r="H2727" t="str">
            <v>MEDICAMENTOS</v>
          </cell>
          <cell r="I2727" t="str">
            <v>ANTIINFECCIOSOS</v>
          </cell>
          <cell r="J2727">
            <v>0</v>
          </cell>
        </row>
        <row r="2728">
          <cell r="B2728">
            <v>831425</v>
          </cell>
          <cell r="C2728">
            <v>6342</v>
          </cell>
          <cell r="D2728">
            <v>7804612011668</v>
          </cell>
          <cell r="F2728" t="str">
            <v>IONIL-T SHA X 200 ML</v>
          </cell>
          <cell r="H2728" t="str">
            <v>HIGIENE Y CUIDADO PERSONAL</v>
          </cell>
          <cell r="I2728" t="str">
            <v>SHAMPOO Y ACONDICIONADOR</v>
          </cell>
          <cell r="J2728">
            <v>0</v>
          </cell>
        </row>
        <row r="2729">
          <cell r="B2729">
            <v>831426</v>
          </cell>
          <cell r="C2729">
            <v>1795</v>
          </cell>
          <cell r="D2729">
            <v>7804614931193</v>
          </cell>
          <cell r="F2729" t="str">
            <v>IPHSAFLEX COM 5 MG X 20</v>
          </cell>
          <cell r="H2729" t="str">
            <v>MEDICAMENTOS</v>
          </cell>
          <cell r="I2729" t="str">
            <v>ANALGESIA</v>
          </cell>
          <cell r="J2729">
            <v>5</v>
          </cell>
        </row>
        <row r="2730">
          <cell r="B2730">
            <v>831427</v>
          </cell>
          <cell r="C2730">
            <v>3668</v>
          </cell>
          <cell r="D2730">
            <v>7800026007785</v>
          </cell>
          <cell r="F2730" t="str">
            <v>IPRAN COM REC 10 MG X 40</v>
          </cell>
          <cell r="H2730" t="str">
            <v>MEDICAMENTOS</v>
          </cell>
          <cell r="I2730" t="str">
            <v>SISTEMA NERVIOSO</v>
          </cell>
          <cell r="J2730">
            <v>1</v>
          </cell>
        </row>
        <row r="2731">
          <cell r="B2731">
            <v>831428</v>
          </cell>
          <cell r="C2731">
            <v>3977</v>
          </cell>
          <cell r="D2731">
            <v>7804629440253</v>
          </cell>
          <cell r="F2731" t="str">
            <v>IPRASYNT HFA AER INH 20 MCG X 200 DSS</v>
          </cell>
          <cell r="H2731" t="str">
            <v>MEDICAMENTOS</v>
          </cell>
          <cell r="I2731" t="str">
            <v>RESPIRATORIO</v>
          </cell>
          <cell r="J2731">
            <v>5</v>
          </cell>
        </row>
        <row r="2732">
          <cell r="B2732">
            <v>831429</v>
          </cell>
          <cell r="C2732">
            <v>1164</v>
          </cell>
          <cell r="D2732">
            <v>7798021292070</v>
          </cell>
          <cell r="F2732" t="str">
            <v>IPRATROPIO BROMURO SOL INH 0,025% X 20 ML BPH</v>
          </cell>
          <cell r="H2732" t="str">
            <v>MEDICAMENTOS</v>
          </cell>
          <cell r="I2732" t="str">
            <v>RESPIRATORIO</v>
          </cell>
          <cell r="J2732">
            <v>0</v>
          </cell>
        </row>
        <row r="2733">
          <cell r="B2733">
            <v>831430</v>
          </cell>
          <cell r="C2733">
            <v>4583</v>
          </cell>
          <cell r="D2733">
            <v>7800060119086</v>
          </cell>
          <cell r="F2733" t="str">
            <v>IPSON-D FORTE SUS ORA 200/30 MG X 120 ML</v>
          </cell>
          <cell r="H2733" t="str">
            <v>MEDICAMENTOS</v>
          </cell>
          <cell r="I2733" t="str">
            <v>RESPIRATORIO</v>
          </cell>
          <cell r="J2733">
            <v>1</v>
          </cell>
        </row>
        <row r="2734">
          <cell r="B2734">
            <v>831431</v>
          </cell>
          <cell r="C2734">
            <v>5280</v>
          </cell>
          <cell r="D2734">
            <v>737186364861</v>
          </cell>
          <cell r="F2734" t="str">
            <v>IRON PLUS CAP X 60 WELLPLUS</v>
          </cell>
          <cell r="H2734" t="str">
            <v>SUPLEMENTOS</v>
          </cell>
          <cell r="I2734" t="str">
            <v>VITAMINAS Y MINERALES</v>
          </cell>
          <cell r="J2734">
            <v>3</v>
          </cell>
        </row>
        <row r="2735">
          <cell r="B2735">
            <v>831432</v>
          </cell>
          <cell r="C2735">
            <v>2260</v>
          </cell>
          <cell r="D2735">
            <v>8470003808996</v>
          </cell>
          <cell r="F2735" t="str">
            <v>ISDIN AFTER SUN LOC X 200 ML</v>
          </cell>
          <cell r="H2735" t="str">
            <v>DERMOCOSMéTICA</v>
          </cell>
          <cell r="I2735" t="str">
            <v>AFTER SUN</v>
          </cell>
          <cell r="J2735">
            <v>2</v>
          </cell>
        </row>
        <row r="2736">
          <cell r="B2736">
            <v>831433</v>
          </cell>
          <cell r="C2736">
            <v>2448</v>
          </cell>
          <cell r="D2736">
            <v>8470003233941</v>
          </cell>
          <cell r="F2736" t="str">
            <v>ISDIN AFTER SUN SP X 200 ML</v>
          </cell>
          <cell r="H2736" t="str">
            <v>DERMOCOSMéTICA</v>
          </cell>
          <cell r="I2736" t="str">
            <v>AFTER SUN</v>
          </cell>
          <cell r="J2736">
            <v>0</v>
          </cell>
        </row>
        <row r="2737">
          <cell r="B2737">
            <v>831434</v>
          </cell>
          <cell r="C2737">
            <v>3042</v>
          </cell>
          <cell r="D2737">
            <v>8429420181151</v>
          </cell>
          <cell r="F2737" t="str">
            <v>ISDIN BABY BAL REP PERIORAL X 15 ML</v>
          </cell>
          <cell r="H2737" t="str">
            <v>DERMOCOSMéTICA</v>
          </cell>
          <cell r="I2737" t="str">
            <v>CUIDADO FACIAL</v>
          </cell>
          <cell r="J2737">
            <v>0</v>
          </cell>
        </row>
        <row r="2738">
          <cell r="B2738">
            <v>831435</v>
          </cell>
          <cell r="C2738">
            <v>3347</v>
          </cell>
          <cell r="D2738">
            <v>8429420181014</v>
          </cell>
          <cell r="F2738" t="str">
            <v>ISDIN BABY GEL SHA X 400 ML</v>
          </cell>
          <cell r="H2738" t="str">
            <v>DERMOCOSMéTICA</v>
          </cell>
          <cell r="I2738" t="str">
            <v>CUIDADO CORPORAL</v>
          </cell>
          <cell r="J2738">
            <v>3</v>
          </cell>
        </row>
        <row r="2739">
          <cell r="B2739">
            <v>831436</v>
          </cell>
          <cell r="C2739">
            <v>2550</v>
          </cell>
          <cell r="D2739">
            <v>8429420181021</v>
          </cell>
          <cell r="F2739" t="str">
            <v>ISDIN BABY LOC CORP X 400 ML</v>
          </cell>
          <cell r="H2739" t="str">
            <v>DERMOCOSMéTICA</v>
          </cell>
          <cell r="I2739" t="str">
            <v>CUIDADO CORPORAL</v>
          </cell>
          <cell r="J2739">
            <v>3</v>
          </cell>
        </row>
        <row r="2740">
          <cell r="B2740">
            <v>831437</v>
          </cell>
          <cell r="C2740">
            <v>4197</v>
          </cell>
          <cell r="D2740">
            <v>8429420181069</v>
          </cell>
          <cell r="F2740" t="str">
            <v>ISDIN BABY POM PAÑAL REGEN ZINC 40% X 100 ML</v>
          </cell>
          <cell r="H2740" t="str">
            <v>DERMOCOSMéTICA</v>
          </cell>
          <cell r="I2740" t="str">
            <v>CUIDADO CORPORAL</v>
          </cell>
          <cell r="J2740">
            <v>3</v>
          </cell>
        </row>
        <row r="2741">
          <cell r="B2741">
            <v>831438</v>
          </cell>
          <cell r="C2741">
            <v>3721</v>
          </cell>
          <cell r="D2741">
            <v>8429420181076</v>
          </cell>
          <cell r="F2741" t="str">
            <v>ISDIN BABY POM PAÑAL REGEN ZINC 40% X 50 ML</v>
          </cell>
          <cell r="H2741" t="str">
            <v>DERMOCOSMéTICA</v>
          </cell>
          <cell r="I2741" t="str">
            <v>CUIDADO CORPORAL</v>
          </cell>
          <cell r="J2741">
            <v>3</v>
          </cell>
        </row>
        <row r="2742">
          <cell r="B2742">
            <v>831439</v>
          </cell>
          <cell r="C2742">
            <v>2535</v>
          </cell>
          <cell r="D2742">
            <v>8429420171718</v>
          </cell>
          <cell r="F2742" t="str">
            <v>ISDIN CRE FACIAL GEL NUTRADEICA X 50 ML</v>
          </cell>
          <cell r="H2742" t="str">
            <v>DERMOCOSMéTICA</v>
          </cell>
          <cell r="I2742" t="str">
            <v>CUIDADO FACIAL</v>
          </cell>
          <cell r="J2742">
            <v>3</v>
          </cell>
        </row>
        <row r="2743">
          <cell r="B2743">
            <v>831440</v>
          </cell>
          <cell r="C2743">
            <v>5447</v>
          </cell>
          <cell r="D2743">
            <v>8429420152120</v>
          </cell>
          <cell r="F2743" t="str">
            <v>ISDIN CRE MANOS UREADIN PLUS REPAIR X 50 ML</v>
          </cell>
          <cell r="H2743" t="str">
            <v>DERMOCOSMéTICA</v>
          </cell>
          <cell r="I2743" t="str">
            <v>CREMA MANOS</v>
          </cell>
          <cell r="J2743">
            <v>0</v>
          </cell>
        </row>
        <row r="2744">
          <cell r="B2744">
            <v>831443</v>
          </cell>
          <cell r="C2744">
            <v>3712</v>
          </cell>
          <cell r="D2744">
            <v>8470002006454</v>
          </cell>
          <cell r="F2744" t="str">
            <v>ISDIN NUTRATOPIC PRO-AMP CRE CORP EMO X 200 ML</v>
          </cell>
          <cell r="H2744" t="str">
            <v>DERMOCOSMéTICA</v>
          </cell>
          <cell r="I2744" t="str">
            <v>CUIDADO CORPORAL</v>
          </cell>
          <cell r="J2744">
            <v>0</v>
          </cell>
        </row>
        <row r="2745">
          <cell r="B2745">
            <v>831444</v>
          </cell>
          <cell r="C2745">
            <v>2067</v>
          </cell>
          <cell r="D2745">
            <v>8429420188020</v>
          </cell>
          <cell r="F2745" t="str">
            <v>ISDIN PED PROT SOL TRANSP SP WET SKIN FPS 50+ X 250 ML</v>
          </cell>
          <cell r="H2745" t="str">
            <v>DERMOCOSMéTICA</v>
          </cell>
          <cell r="I2745" t="str">
            <v>PROTECTORES SOLARES</v>
          </cell>
          <cell r="J2745">
            <v>1</v>
          </cell>
        </row>
        <row r="2746">
          <cell r="B2746">
            <v>831441</v>
          </cell>
          <cell r="C2746">
            <v>1119</v>
          </cell>
          <cell r="D2746">
            <v>8429420251816</v>
          </cell>
          <cell r="F2746" t="str">
            <v>ISDIN PEDIATRICS PROT SOL GEL CREAM FPS 50+ X 250 ML</v>
          </cell>
          <cell r="H2746" t="str">
            <v>DERMOCOSMéTICA</v>
          </cell>
          <cell r="I2746" t="str">
            <v>PROTECTORES SOLARES</v>
          </cell>
          <cell r="J2746">
            <v>4</v>
          </cell>
        </row>
        <row r="2747">
          <cell r="B2747">
            <v>831445</v>
          </cell>
          <cell r="C2747">
            <v>4021</v>
          </cell>
          <cell r="D2747">
            <v>8429420268302</v>
          </cell>
          <cell r="F2747" t="str">
            <v>ISDIN PROT LAB FPS 50+ X 4 GR</v>
          </cell>
          <cell r="H2747" t="str">
            <v>DERMOCOSMéTICA</v>
          </cell>
          <cell r="I2747" t="str">
            <v>PROTECTORES LABIALES</v>
          </cell>
          <cell r="J2747">
            <v>0</v>
          </cell>
        </row>
        <row r="2748">
          <cell r="B2748">
            <v>831446</v>
          </cell>
          <cell r="C2748">
            <v>5486</v>
          </cell>
          <cell r="D2748">
            <v>8429420160668</v>
          </cell>
          <cell r="F2748" t="str">
            <v>ISDIN PROT SOL ACTIVE UNIFY COLOR X 50 ML</v>
          </cell>
          <cell r="H2748" t="str">
            <v>DERMOCOSMéTICA</v>
          </cell>
          <cell r="I2748" t="str">
            <v>PROTECTORES SOLARES</v>
          </cell>
          <cell r="J2748">
            <v>-1</v>
          </cell>
        </row>
        <row r="2749">
          <cell r="B2749">
            <v>968273</v>
          </cell>
          <cell r="C2749">
            <v>6773</v>
          </cell>
          <cell r="D2749">
            <v>8429420160750</v>
          </cell>
          <cell r="F2749" t="str">
            <v>ISDIN PROT SOL ACTIVE UNIFY X 50 ML</v>
          </cell>
          <cell r="H2749" t="str">
            <v>DERMOCOSMéTICA</v>
          </cell>
          <cell r="I2749" t="str">
            <v>PROTECTORES SOLARES</v>
          </cell>
          <cell r="J2749">
            <v>1</v>
          </cell>
        </row>
        <row r="2750">
          <cell r="B2750">
            <v>831447</v>
          </cell>
          <cell r="C2750">
            <v>6447</v>
          </cell>
          <cell r="D2750">
            <v>8429420280885</v>
          </cell>
          <cell r="F2750" t="str">
            <v>ISDIN PROT SOL BAR INVISIBLE STICK FPS 50 X 10 GR</v>
          </cell>
          <cell r="H2750" t="str">
            <v>DERMOCOSMéTICA</v>
          </cell>
          <cell r="I2750" t="str">
            <v>PROTECTORES SOLARES</v>
          </cell>
          <cell r="J2750">
            <v>0</v>
          </cell>
        </row>
        <row r="2751">
          <cell r="B2751">
            <v>831448</v>
          </cell>
          <cell r="C2751">
            <v>1116</v>
          </cell>
          <cell r="D2751">
            <v>8470001716125</v>
          </cell>
          <cell r="F2751" t="str">
            <v>ISDIN PROT SOL COMPACT FPS 50+ ARENA X 10 GR</v>
          </cell>
          <cell r="H2751" t="str">
            <v>DERMOCOSMéTICA</v>
          </cell>
          <cell r="I2751" t="str">
            <v>PROTECTORES SOLARES</v>
          </cell>
          <cell r="J2751">
            <v>0</v>
          </cell>
        </row>
        <row r="2752">
          <cell r="B2752">
            <v>831449</v>
          </cell>
          <cell r="C2752">
            <v>1117</v>
          </cell>
          <cell r="D2752">
            <v>8470001654557</v>
          </cell>
          <cell r="F2752" t="str">
            <v>ISDIN PROT SOL COMPACT FPS 50+ BRONCE X 10 GR</v>
          </cell>
          <cell r="H2752" t="str">
            <v>DERMOCOSMéTICA</v>
          </cell>
          <cell r="I2752" t="str">
            <v>PROTECTORES SOLARES</v>
          </cell>
          <cell r="J2752">
            <v>1</v>
          </cell>
        </row>
        <row r="2753">
          <cell r="B2753">
            <v>831450</v>
          </cell>
          <cell r="C2753">
            <v>6150</v>
          </cell>
          <cell r="D2753">
            <v>8429420245341</v>
          </cell>
          <cell r="F2753" t="str">
            <v>ISDIN PROT SOL FOTOULTRA REDNESS FPS 50 X 50 ML</v>
          </cell>
          <cell r="H2753" t="str">
            <v>DERMOCOSMéTICA</v>
          </cell>
          <cell r="I2753" t="str">
            <v>PROTECTORES SOLARES</v>
          </cell>
          <cell r="J2753">
            <v>2</v>
          </cell>
        </row>
        <row r="2754">
          <cell r="B2754">
            <v>1240890</v>
          </cell>
          <cell r="C2754">
            <v>7015</v>
          </cell>
          <cell r="D2754">
            <v>8470001525369</v>
          </cell>
          <cell r="F2754" t="str">
            <v>ISDIN PROT SOL FUSION FLUID FPS 50+ X 50 ML</v>
          </cell>
          <cell r="H2754" t="str">
            <v>DERMOCOSMéTICA</v>
          </cell>
          <cell r="I2754" t="str">
            <v>PROTECTORES SOLARES</v>
          </cell>
          <cell r="J2754">
            <v>0</v>
          </cell>
        </row>
        <row r="2755">
          <cell r="B2755">
            <v>831451</v>
          </cell>
          <cell r="C2755">
            <v>1115</v>
          </cell>
          <cell r="D2755">
            <v>8429420210547</v>
          </cell>
          <cell r="F2755" t="str">
            <v>ISDIN PROT SOL FUSION FLUID MINERAL FPS 50 X 50 ML</v>
          </cell>
          <cell r="H2755" t="str">
            <v>DERMOCOSMéTICA</v>
          </cell>
          <cell r="I2755" t="str">
            <v>PROTECTORES SOLARES</v>
          </cell>
          <cell r="J2755">
            <v>0</v>
          </cell>
        </row>
        <row r="2756">
          <cell r="B2756">
            <v>831452</v>
          </cell>
          <cell r="C2756">
            <v>4971</v>
          </cell>
          <cell r="D2756">
            <v>8429420218673</v>
          </cell>
          <cell r="F2756" t="str">
            <v>ISDIN PROT SOL FUSION GEL SPORT FPS 50 X 100 ML</v>
          </cell>
          <cell r="H2756" t="str">
            <v>DERMOCOSMéTICA</v>
          </cell>
          <cell r="I2756" t="str">
            <v>PROTECTORES SOLARES</v>
          </cell>
          <cell r="J2756">
            <v>0</v>
          </cell>
        </row>
        <row r="2757">
          <cell r="B2757">
            <v>831454</v>
          </cell>
          <cell r="C2757">
            <v>3578</v>
          </cell>
          <cell r="D2757">
            <v>8429420226265</v>
          </cell>
          <cell r="F2757" t="str">
            <v>ISDIN PROT SOL FUSION WATER COLOR LIGHT FPS 50 X 50 ML</v>
          </cell>
          <cell r="H2757" t="str">
            <v>DERMOCOSMéTICA</v>
          </cell>
          <cell r="I2757" t="str">
            <v>PROTECTORES SOLARES</v>
          </cell>
          <cell r="J2757">
            <v>0</v>
          </cell>
        </row>
        <row r="2758">
          <cell r="B2758">
            <v>831455</v>
          </cell>
          <cell r="C2758">
            <v>4288</v>
          </cell>
          <cell r="D2758">
            <v>8429420154186</v>
          </cell>
          <cell r="F2758" t="str">
            <v>ISDIN PROT SOL FUSION WATER COLOR MEDIUM FPS 50 X 50 ML</v>
          </cell>
          <cell r="H2758" t="str">
            <v>DERMOCOSMéTICA</v>
          </cell>
          <cell r="I2758" t="str">
            <v>PROTECTORES SOLARES</v>
          </cell>
          <cell r="J2758">
            <v>0</v>
          </cell>
        </row>
        <row r="2759">
          <cell r="B2759">
            <v>831456</v>
          </cell>
          <cell r="C2759">
            <v>2088</v>
          </cell>
          <cell r="D2759">
            <v>8429420195950</v>
          </cell>
          <cell r="F2759" t="str">
            <v>ISDIN PROT SOL FUSION WATER FPS 50 X 50 ML</v>
          </cell>
          <cell r="H2759" t="str">
            <v>DERMOCOSMéTICA</v>
          </cell>
          <cell r="I2759" t="str">
            <v>PROTECTORES SOLARES</v>
          </cell>
          <cell r="J2759">
            <v>0</v>
          </cell>
        </row>
        <row r="2760">
          <cell r="B2760">
            <v>831457</v>
          </cell>
          <cell r="C2760">
            <v>4943</v>
          </cell>
          <cell r="D2760">
            <v>8429420248977</v>
          </cell>
          <cell r="F2760" t="str">
            <v>ISDIN PROT SOL FUSION WATER MAGIC FPS 50 X 50 ML</v>
          </cell>
          <cell r="H2760" t="str">
            <v>DERMOCOSMéTICA</v>
          </cell>
          <cell r="I2760" t="str">
            <v>PROTECTORES SOLARES</v>
          </cell>
          <cell r="J2760">
            <v>20</v>
          </cell>
        </row>
        <row r="2761">
          <cell r="B2761">
            <v>831458</v>
          </cell>
          <cell r="C2761">
            <v>6416</v>
          </cell>
          <cell r="D2761">
            <v>8429420282865</v>
          </cell>
          <cell r="F2761" t="str">
            <v>ISDIN PROT SOL FUSION WATER MAGIC GLOW FPS 30 X 50 ML</v>
          </cell>
          <cell r="H2761" t="str">
            <v>DERMOCOSMéTICA</v>
          </cell>
          <cell r="I2761" t="str">
            <v>PROTECTORES SOLARES</v>
          </cell>
          <cell r="J2761">
            <v>2</v>
          </cell>
        </row>
        <row r="2762">
          <cell r="B2762">
            <v>903727</v>
          </cell>
          <cell r="C2762">
            <v>6704</v>
          </cell>
          <cell r="D2762">
            <v>8429420285644</v>
          </cell>
          <cell r="F2762" t="str">
            <v>ISDIN PROT SOL FUSION WATER MAGIC LIGHT FPS 50 X 50 ML</v>
          </cell>
          <cell r="H2762" t="str">
            <v>DERMOCOSMéTICA</v>
          </cell>
          <cell r="I2762" t="str">
            <v>PROTECTORES SOLARES</v>
          </cell>
          <cell r="J2762">
            <v>1</v>
          </cell>
        </row>
        <row r="2763">
          <cell r="B2763">
            <v>831453</v>
          </cell>
          <cell r="C2763">
            <v>4942</v>
          </cell>
          <cell r="D2763">
            <v>8429420244191</v>
          </cell>
          <cell r="F2763" t="str">
            <v>ISDIN PROT SOL FUSION WATER MAGIC REPAIR COLOR FPS 50 X 50 ML</v>
          </cell>
          <cell r="H2763" t="str">
            <v>DERMOCOSMéTICA</v>
          </cell>
          <cell r="I2763" t="str">
            <v>PROTECTORES SOLARES</v>
          </cell>
          <cell r="J2763">
            <v>2</v>
          </cell>
        </row>
        <row r="2764">
          <cell r="B2764">
            <v>831459</v>
          </cell>
          <cell r="C2764">
            <v>2310</v>
          </cell>
          <cell r="D2764">
            <v>8429420251175</v>
          </cell>
          <cell r="F2764" t="str">
            <v>ISDIN PROT SOL FUSION WATER MAGIC REPAIR FPS 50 X 50 ML</v>
          </cell>
          <cell r="H2764" t="str">
            <v>DERMOCOSMéTICA</v>
          </cell>
          <cell r="I2764" t="str">
            <v>PROTECTORES SOLARES</v>
          </cell>
          <cell r="J2764">
            <v>2</v>
          </cell>
        </row>
        <row r="2765">
          <cell r="B2765">
            <v>831460</v>
          </cell>
          <cell r="C2765">
            <v>5415</v>
          </cell>
          <cell r="D2765">
            <v>8429420201361</v>
          </cell>
          <cell r="F2765" t="str">
            <v>ISDIN PROT SOL FUSION WATER URBAN FPS 30 X 50 ML</v>
          </cell>
          <cell r="H2765" t="str">
            <v>DERMOCOSMéTICA</v>
          </cell>
          <cell r="I2765" t="str">
            <v>PROTECTORES SOLARES</v>
          </cell>
          <cell r="J2765">
            <v>0</v>
          </cell>
        </row>
        <row r="2766">
          <cell r="B2766">
            <v>903982</v>
          </cell>
          <cell r="C2766">
            <v>6719</v>
          </cell>
          <cell r="D2766">
            <v>8429420251984</v>
          </cell>
          <cell r="F2766" t="str">
            <v>ISDIN PROT SOL GEL CREAM WET SKIN FPS 50 X 250 ML</v>
          </cell>
          <cell r="H2766" t="str">
            <v>DERMOCOSMéTICA</v>
          </cell>
          <cell r="I2766" t="str">
            <v>PROTECTORES SOLARES</v>
          </cell>
          <cell r="J2766">
            <v>1</v>
          </cell>
        </row>
        <row r="2767">
          <cell r="B2767">
            <v>831461</v>
          </cell>
          <cell r="C2767">
            <v>1118</v>
          </cell>
          <cell r="D2767">
            <v>8429420192263</v>
          </cell>
          <cell r="F2767" t="str">
            <v>ISDIN PROT SOL HYDRO LOTION FPS 50+ X 200 ML</v>
          </cell>
          <cell r="H2767" t="str">
            <v>DERMOCOSMéTICA</v>
          </cell>
          <cell r="I2767" t="str">
            <v>PROTECTORES SOLARES</v>
          </cell>
          <cell r="J2767">
            <v>1</v>
          </cell>
        </row>
        <row r="2768">
          <cell r="B2768">
            <v>831462</v>
          </cell>
          <cell r="C2768">
            <v>1517</v>
          </cell>
          <cell r="D2768">
            <v>8429420139343</v>
          </cell>
          <cell r="F2768" t="str">
            <v>ISDIN PROT SOL LOTION SP FPS 50 X 250 ML</v>
          </cell>
          <cell r="H2768" t="str">
            <v>DERMOCOSMéTICA</v>
          </cell>
          <cell r="I2768" t="str">
            <v>PROTECTORES SOLARES</v>
          </cell>
          <cell r="J2768">
            <v>0</v>
          </cell>
        </row>
        <row r="2769">
          <cell r="B2769">
            <v>831463</v>
          </cell>
          <cell r="C2769">
            <v>4714</v>
          </cell>
          <cell r="D2769">
            <v>8429420187962</v>
          </cell>
          <cell r="F2769" t="str">
            <v>ISDIN PROT SOL PED FUSION FLUID MINERAL BABY FPS 50 X 50 ML</v>
          </cell>
          <cell r="H2769" t="str">
            <v>DERMOCOSMéTICA</v>
          </cell>
          <cell r="I2769" t="str">
            <v>PROTECTORES SOLARES</v>
          </cell>
          <cell r="J2769">
            <v>2</v>
          </cell>
        </row>
        <row r="2770">
          <cell r="B2770">
            <v>831464</v>
          </cell>
          <cell r="C2770">
            <v>2661</v>
          </cell>
          <cell r="D2770">
            <v>8429420196377</v>
          </cell>
          <cell r="F2770" t="str">
            <v>ISDIN PROT SOL PED FUSION WATER FPS 50 X 50 ML</v>
          </cell>
          <cell r="H2770" t="str">
            <v>DERMOCOSMéTICA</v>
          </cell>
          <cell r="I2770" t="str">
            <v>CUIDADO FACIAL</v>
          </cell>
          <cell r="J2770">
            <v>1</v>
          </cell>
        </row>
        <row r="2771">
          <cell r="B2771">
            <v>831465</v>
          </cell>
          <cell r="C2771">
            <v>2172</v>
          </cell>
          <cell r="D2771">
            <v>8429420139336</v>
          </cell>
          <cell r="F2771" t="str">
            <v>ISDIN PROT SOL PED LOT SP FPS 50 X 250 ML</v>
          </cell>
          <cell r="H2771" t="str">
            <v>DERMOCOSMéTICA</v>
          </cell>
          <cell r="I2771" t="str">
            <v>PROTECTORES SOLARES</v>
          </cell>
          <cell r="J2771">
            <v>0</v>
          </cell>
        </row>
        <row r="2772">
          <cell r="B2772">
            <v>831471</v>
          </cell>
          <cell r="C2772">
            <v>1120</v>
          </cell>
          <cell r="D2772">
            <v>8429420187917</v>
          </cell>
          <cell r="F2772" t="str">
            <v>ISDIN PROT SOL TRANSP SP WET SKIN FPS 50+ X 250 ML</v>
          </cell>
          <cell r="H2772" t="str">
            <v>DERMOCOSMéTICA</v>
          </cell>
          <cell r="I2772" t="str">
            <v>PROTECTORES SOLARES</v>
          </cell>
          <cell r="J2772">
            <v>1</v>
          </cell>
        </row>
        <row r="2773">
          <cell r="B2773">
            <v>831466</v>
          </cell>
          <cell r="C2773">
            <v>4003</v>
          </cell>
          <cell r="D2773">
            <v>8429420200814</v>
          </cell>
          <cell r="F2773" t="str">
            <v>ISDIN PROT SOL UV MINERAL BRUSH FPS 50 X 2 GR</v>
          </cell>
          <cell r="H2773" t="str">
            <v>DERMOCOSMéTICA</v>
          </cell>
          <cell r="I2773" t="str">
            <v>PROTECTORES SOLARES</v>
          </cell>
          <cell r="J2773">
            <v>0</v>
          </cell>
        </row>
        <row r="2774">
          <cell r="B2774">
            <v>831467</v>
          </cell>
          <cell r="C2774">
            <v>3899</v>
          </cell>
          <cell r="D2774">
            <v>8470001901200</v>
          </cell>
          <cell r="F2774" t="str">
            <v>ISDIN REP LAB ACIDO HIAL X 4 GR</v>
          </cell>
          <cell r="H2774" t="str">
            <v>DERMOCOSMéTICA</v>
          </cell>
          <cell r="I2774" t="str">
            <v>PROTECTORES LABIALES</v>
          </cell>
          <cell r="J2774">
            <v>0</v>
          </cell>
        </row>
        <row r="2775">
          <cell r="B2775">
            <v>831468</v>
          </cell>
          <cell r="C2775">
            <v>4756</v>
          </cell>
          <cell r="D2775">
            <v>8429420256897</v>
          </cell>
          <cell r="F2775" t="str">
            <v>ISDIN SHA NUTRADEICA ANTICASPA GRASA X 200 ML</v>
          </cell>
          <cell r="H2775" t="str">
            <v>HIGIENE Y CUIDADO PERSONAL</v>
          </cell>
          <cell r="I2775" t="str">
            <v>SHAMPOO Y ACONDICIONADOR</v>
          </cell>
          <cell r="J2775">
            <v>2</v>
          </cell>
        </row>
        <row r="2776">
          <cell r="B2776">
            <v>831469</v>
          </cell>
          <cell r="C2776">
            <v>4032</v>
          </cell>
          <cell r="D2776">
            <v>8470001561701</v>
          </cell>
          <cell r="F2776" t="str">
            <v>ISDIN SHA NUTRADEICA ANTICASPA SECA X 200 ML</v>
          </cell>
          <cell r="H2776" t="str">
            <v>HIGIENE Y CUIDADO PERSONAL</v>
          </cell>
          <cell r="I2776" t="str">
            <v>SHAMPOO Y ACONDICIONADOR</v>
          </cell>
          <cell r="J2776">
            <v>0</v>
          </cell>
        </row>
        <row r="2777">
          <cell r="B2777">
            <v>831470</v>
          </cell>
          <cell r="C2777">
            <v>6221</v>
          </cell>
          <cell r="D2777">
            <v>8470001915528</v>
          </cell>
          <cell r="F2777" t="str">
            <v>ISDIN SI-NAILS X 2,5 ML</v>
          </cell>
          <cell r="H2777" t="str">
            <v>DERMOCOSMéTICA</v>
          </cell>
          <cell r="I2777" t="str">
            <v>CUIDADO CORPORAL</v>
          </cell>
          <cell r="J2777">
            <v>2</v>
          </cell>
        </row>
        <row r="2778">
          <cell r="B2778">
            <v>831472</v>
          </cell>
          <cell r="C2778">
            <v>3655</v>
          </cell>
          <cell r="D2778">
            <v>8429420184527</v>
          </cell>
          <cell r="F2778" t="str">
            <v>ISDIN WOMAN CRE CORP ANTIESTRIAS X 250 ML</v>
          </cell>
          <cell r="H2778" t="str">
            <v>DERMOCOSMéTICA</v>
          </cell>
          <cell r="I2778" t="str">
            <v>CUIDADO CORPORAL</v>
          </cell>
          <cell r="J2778">
            <v>0</v>
          </cell>
        </row>
        <row r="2779">
          <cell r="B2779">
            <v>831442</v>
          </cell>
          <cell r="C2779">
            <v>2148</v>
          </cell>
          <cell r="D2779">
            <v>8429420164994</v>
          </cell>
          <cell r="F2779" t="str">
            <v>ISDIN WOMAN JAB INTIMO GEL PREB X 200 ML</v>
          </cell>
          <cell r="H2779" t="str">
            <v>HIGIENE Y CUIDADO PERSONAL</v>
          </cell>
          <cell r="I2779" t="str">
            <v>JABONES ÍNTIMOS</v>
          </cell>
          <cell r="J2779">
            <v>2</v>
          </cell>
        </row>
        <row r="2780">
          <cell r="B2780">
            <v>831473</v>
          </cell>
          <cell r="C2780">
            <v>4305</v>
          </cell>
          <cell r="D2780">
            <v>8429420138933</v>
          </cell>
          <cell r="F2780" t="str">
            <v>ISDINCEUTICS FLAVO-C ULTRAGLICANOS SERUM X 10</v>
          </cell>
          <cell r="H2780" t="str">
            <v>DERMOCOSMéTICA</v>
          </cell>
          <cell r="I2780" t="str">
            <v>CUIDADO FACIAL</v>
          </cell>
          <cell r="J2780">
            <v>0</v>
          </cell>
        </row>
        <row r="2781">
          <cell r="B2781">
            <v>831474</v>
          </cell>
          <cell r="C2781">
            <v>3317</v>
          </cell>
          <cell r="D2781">
            <v>7804616660732</v>
          </cell>
          <cell r="F2781" t="str">
            <v>ISOFLAVONAS CAP X 60 SUPLALIM</v>
          </cell>
          <cell r="H2781" t="str">
            <v>SUPLEMENTOS</v>
          </cell>
          <cell r="I2781" t="str">
            <v>VITAMINAS Y MINERALES</v>
          </cell>
          <cell r="J2781">
            <v>0</v>
          </cell>
        </row>
        <row r="2782">
          <cell r="B2782">
            <v>831475</v>
          </cell>
          <cell r="C2782">
            <v>1165</v>
          </cell>
          <cell r="D2782">
            <v>7800063111117</v>
          </cell>
          <cell r="F2782" t="str">
            <v>ISOSORBIDA DINITRATO COM 10 MG X 60 MINTLAB</v>
          </cell>
          <cell r="H2782" t="str">
            <v>MEDICAMENTOS</v>
          </cell>
          <cell r="I2782" t="str">
            <v>CARDIOVASCULAR</v>
          </cell>
          <cell r="J2782">
            <v>3</v>
          </cell>
        </row>
        <row r="2783">
          <cell r="B2783">
            <v>855838</v>
          </cell>
          <cell r="C2783">
            <v>6585</v>
          </cell>
          <cell r="D2783">
            <v>7804612011538</v>
          </cell>
          <cell r="F2783" t="str">
            <v>ISOTOPIC SERUM HUMECTANTE X 40 ML</v>
          </cell>
          <cell r="H2783" t="str">
            <v>DERMOCOSMéTICA</v>
          </cell>
          <cell r="I2783" t="str">
            <v>CUIDADO FACIAL</v>
          </cell>
          <cell r="J2783">
            <v>0</v>
          </cell>
        </row>
        <row r="2784">
          <cell r="B2784">
            <v>1470839</v>
          </cell>
          <cell r="C2784">
            <v>7065</v>
          </cell>
          <cell r="D2784">
            <v>7800007808974</v>
          </cell>
          <cell r="F2784" t="str">
            <v>ISOTRETINOINA CAP BLA 10 MG X 30 LAB CHILE</v>
          </cell>
          <cell r="H2784" t="str">
            <v>MEDICAMENTOS</v>
          </cell>
          <cell r="I2784" t="str">
            <v>ANTIACNEICOS</v>
          </cell>
          <cell r="J2784">
            <v>2</v>
          </cell>
        </row>
        <row r="2785">
          <cell r="B2785">
            <v>831476</v>
          </cell>
          <cell r="C2785">
            <v>4400</v>
          </cell>
          <cell r="D2785">
            <v>7800007808981</v>
          </cell>
          <cell r="F2785" t="str">
            <v>ISOTRETINOINA CAP BLA 20 MG X 30 LAB CHILE</v>
          </cell>
          <cell r="H2785" t="str">
            <v>MEDICAMENTOS</v>
          </cell>
          <cell r="I2785" t="str">
            <v>ANTIACNEICOS</v>
          </cell>
          <cell r="J2785">
            <v>3</v>
          </cell>
        </row>
        <row r="2786">
          <cell r="B2786">
            <v>831477</v>
          </cell>
          <cell r="C2786">
            <v>885</v>
          </cell>
          <cell r="D2786">
            <v>7800008011502</v>
          </cell>
          <cell r="F2786" t="str">
            <v>ISQUELIUM COM 4 MG X 30</v>
          </cell>
          <cell r="H2786" t="str">
            <v>MEDICAMENTOS</v>
          </cell>
          <cell r="I2786" t="str">
            <v>CARDIOVASCULAR</v>
          </cell>
          <cell r="J2786">
            <v>3</v>
          </cell>
        </row>
        <row r="2787">
          <cell r="B2787">
            <v>831478</v>
          </cell>
          <cell r="C2787">
            <v>3878</v>
          </cell>
          <cell r="D2787">
            <v>7800063325118</v>
          </cell>
          <cell r="F2787" t="str">
            <v>ISTEFRAL CAP 50 MG X 30</v>
          </cell>
          <cell r="H2787" t="str">
            <v>MEDICAMENTOS</v>
          </cell>
          <cell r="I2787" t="str">
            <v>SISTEMA NERVIOSO</v>
          </cell>
          <cell r="J2787">
            <v>1</v>
          </cell>
        </row>
        <row r="2788">
          <cell r="B2788">
            <v>831479</v>
          </cell>
          <cell r="C2788">
            <v>4955</v>
          </cell>
          <cell r="D2788">
            <v>7795373015913</v>
          </cell>
          <cell r="F2788" t="str">
            <v>ITRAC CAP 100 MG X 15</v>
          </cell>
          <cell r="H2788" t="str">
            <v>FITOFáRMACOS</v>
          </cell>
          <cell r="I2788" t="str">
            <v>ANTIINFECCIOSOS</v>
          </cell>
          <cell r="J2788">
            <v>0</v>
          </cell>
        </row>
        <row r="2789">
          <cell r="B2789">
            <v>1026607</v>
          </cell>
          <cell r="C2789">
            <v>6885</v>
          </cell>
          <cell r="D2789">
            <v>7804650884880</v>
          </cell>
          <cell r="F2789" t="str">
            <v>ITRACONAZOL CAP 100 MG X 15 ASCEND</v>
          </cell>
          <cell r="H2789" t="str">
            <v>MEDICAMENTOS</v>
          </cell>
          <cell r="I2789" t="str">
            <v>ANTIINFECCIOSOS</v>
          </cell>
          <cell r="J2789">
            <v>0</v>
          </cell>
        </row>
        <row r="2790">
          <cell r="B2790">
            <v>831480</v>
          </cell>
          <cell r="C2790">
            <v>3191</v>
          </cell>
          <cell r="D2790">
            <v>7800008020191</v>
          </cell>
          <cell r="F2790" t="str">
            <v>IVAREST CRE TOP X 35 GR</v>
          </cell>
          <cell r="H2790" t="str">
            <v>MEDICAMENTOS</v>
          </cell>
          <cell r="I2790" t="str">
            <v>ALERGIAS</v>
          </cell>
          <cell r="J2790">
            <v>0</v>
          </cell>
        </row>
        <row r="2791">
          <cell r="B2791">
            <v>855934</v>
          </cell>
          <cell r="C2791">
            <v>6641</v>
          </cell>
          <cell r="D2791">
            <v>7795373001220</v>
          </cell>
          <cell r="F2791" t="str">
            <v>IVERCASS SOL ORA GOT 0,6% X 20 ML</v>
          </cell>
          <cell r="H2791" t="str">
            <v>MEDICAMENTOS</v>
          </cell>
          <cell r="I2791" t="str">
            <v>ANTIINFECCIOSOS</v>
          </cell>
          <cell r="J2791">
            <v>0</v>
          </cell>
        </row>
        <row r="2792">
          <cell r="B2792">
            <v>831481</v>
          </cell>
          <cell r="C2792">
            <v>4113</v>
          </cell>
          <cell r="D2792">
            <v>7795373000834</v>
          </cell>
          <cell r="F2792" t="str">
            <v>IVERCREM CRE TOP 1% X 30 GR</v>
          </cell>
          <cell r="H2792" t="str">
            <v>MEDICAMENTOS</v>
          </cell>
          <cell r="I2792" t="str">
            <v>ANTIINFECCIOSOS</v>
          </cell>
          <cell r="J2792">
            <v>3</v>
          </cell>
        </row>
        <row r="2793">
          <cell r="B2793">
            <v>831482</v>
          </cell>
          <cell r="C2793">
            <v>3337</v>
          </cell>
          <cell r="D2793">
            <v>3665585002589</v>
          </cell>
          <cell r="F2793" t="str">
            <v>IZINOVA CON SOL ORA 176 ML X 2</v>
          </cell>
          <cell r="H2793" t="str">
            <v>MEDICAMENTOS</v>
          </cell>
          <cell r="I2793" t="str">
            <v>GASTROINTESTINAL</v>
          </cell>
          <cell r="J2793">
            <v>3</v>
          </cell>
        </row>
        <row r="2794">
          <cell r="B2794">
            <v>831483</v>
          </cell>
          <cell r="C2794">
            <v>2158</v>
          </cell>
          <cell r="D2794">
            <v>7800032337319</v>
          </cell>
          <cell r="F2794" t="str">
            <v>IZOFRAN ZYDIS COM 8 MG X 2</v>
          </cell>
          <cell r="H2794" t="str">
            <v>MEDICAMENTOS</v>
          </cell>
          <cell r="I2794" t="str">
            <v>GASTROINTESTINAL</v>
          </cell>
          <cell r="J2794">
            <v>0</v>
          </cell>
        </row>
        <row r="2795">
          <cell r="B2795">
            <v>1362429</v>
          </cell>
          <cell r="C2795">
            <v>7043</v>
          </cell>
          <cell r="D2795">
            <v>8008756422116</v>
          </cell>
          <cell r="F2795" t="str">
            <v>JABON AFRECHO X 90 GR QUIMNATURA</v>
          </cell>
          <cell r="H2795" t="str">
            <v>HIGIENE Y CUIDADO PERSONAL</v>
          </cell>
          <cell r="I2795" t="str">
            <v>JABONES</v>
          </cell>
          <cell r="J2795">
            <v>3</v>
          </cell>
        </row>
        <row r="2796">
          <cell r="B2796">
            <v>831484</v>
          </cell>
          <cell r="C2796">
            <v>5471</v>
          </cell>
          <cell r="D2796">
            <v>8008611222110</v>
          </cell>
          <cell r="F2796" t="str">
            <v>JABON BAR GLICERINA X 90 GR QUIMNATURA</v>
          </cell>
          <cell r="H2796" t="str">
            <v>HIGIENE Y CUIDADO PERSONAL</v>
          </cell>
          <cell r="I2796" t="str">
            <v>JABONES</v>
          </cell>
          <cell r="J2796">
            <v>4</v>
          </cell>
        </row>
        <row r="2797">
          <cell r="B2797">
            <v>831485</v>
          </cell>
          <cell r="C2797">
            <v>4022</v>
          </cell>
          <cell r="D2797">
            <v>7804647000132</v>
          </cell>
          <cell r="F2797" t="str">
            <v>JABON NEUTRO PROF X 340 ML SANTEPHARMA</v>
          </cell>
          <cell r="H2797" t="str">
            <v>HIGIENE Y CUIDADO PERSONAL</v>
          </cell>
          <cell r="I2797" t="str">
            <v>JABONES</v>
          </cell>
          <cell r="J2797">
            <v>4</v>
          </cell>
        </row>
        <row r="2798">
          <cell r="B2798">
            <v>857809</v>
          </cell>
          <cell r="C2798">
            <v>6651</v>
          </cell>
          <cell r="D2798">
            <v>7800054002455</v>
          </cell>
          <cell r="F2798" t="str">
            <v>JANUMET COM REC 50/1000 MG X 56</v>
          </cell>
          <cell r="H2798" t="str">
            <v>MEDICAMENTOS</v>
          </cell>
          <cell r="I2798" t="str">
            <v>METABóLICOS</v>
          </cell>
          <cell r="J2798">
            <v>1</v>
          </cell>
        </row>
        <row r="2799">
          <cell r="B2799">
            <v>1050994</v>
          </cell>
          <cell r="C2799">
            <v>6902</v>
          </cell>
          <cell r="D2799">
            <v>4048846023049</v>
          </cell>
          <cell r="F2799" t="str">
            <v>JARDIANCE COM REC 10 MG X 30</v>
          </cell>
          <cell r="H2799" t="str">
            <v>MEDICAMENTOS</v>
          </cell>
          <cell r="I2799" t="str">
            <v>METABóLICOS</v>
          </cell>
          <cell r="J2799">
            <v>0</v>
          </cell>
        </row>
        <row r="2800">
          <cell r="B2800">
            <v>1003197</v>
          </cell>
          <cell r="C2800">
            <v>6856</v>
          </cell>
          <cell r="D2800">
            <v>4048846023032</v>
          </cell>
          <cell r="F2800" t="str">
            <v>JARDIANCE COM REC 25 MG X 30</v>
          </cell>
          <cell r="H2800" t="str">
            <v>MEDICAMENTOS</v>
          </cell>
          <cell r="I2800" t="str">
            <v>METABóLICOS</v>
          </cell>
          <cell r="J2800">
            <v>4</v>
          </cell>
        </row>
        <row r="2801">
          <cell r="B2801">
            <v>831486</v>
          </cell>
          <cell r="C2801">
            <v>5746</v>
          </cell>
          <cell r="D2801">
            <v>4048846022936</v>
          </cell>
          <cell r="F2801" t="str">
            <v>JARDIANCE DUO COM REC 12,5/1000 MG X 60</v>
          </cell>
          <cell r="H2801" t="str">
            <v>MEDICAMENTOS</v>
          </cell>
          <cell r="I2801" t="str">
            <v>METABóLICOS</v>
          </cell>
          <cell r="J2801">
            <v>4</v>
          </cell>
        </row>
        <row r="2802">
          <cell r="B2802">
            <v>831487</v>
          </cell>
          <cell r="C2802">
            <v>4900</v>
          </cell>
          <cell r="D2802">
            <v>4048846022912</v>
          </cell>
          <cell r="F2802" t="str">
            <v>JARDIANCE DUO COM REC 12,5/850 MG X 60</v>
          </cell>
          <cell r="H2802" t="str">
            <v>MEDICAMENTOS</v>
          </cell>
          <cell r="I2802" t="str">
            <v>METABóLICOS</v>
          </cell>
          <cell r="J2802">
            <v>1</v>
          </cell>
        </row>
        <row r="2803">
          <cell r="B2803">
            <v>831488</v>
          </cell>
          <cell r="C2803">
            <v>5418</v>
          </cell>
          <cell r="D2803">
            <v>7804907799561</v>
          </cell>
          <cell r="F2803" t="str">
            <v>JEAN LES PINS PERF FRESH GREEN X 100 ML</v>
          </cell>
          <cell r="H2803" t="str">
            <v>HIGIENE Y CUIDADO PERSONAL</v>
          </cell>
          <cell r="I2803" t="str">
            <v>PERFUMES</v>
          </cell>
          <cell r="J2803">
            <v>0</v>
          </cell>
        </row>
        <row r="2804">
          <cell r="B2804">
            <v>831489</v>
          </cell>
          <cell r="C2804">
            <v>3727</v>
          </cell>
          <cell r="D2804">
            <v>7804907869288</v>
          </cell>
          <cell r="F2804" t="str">
            <v>JEAN LES PINS PERF SILVESTRE X 250 ML</v>
          </cell>
          <cell r="H2804" t="str">
            <v>HIGIENE Y CUIDADO PERSONAL</v>
          </cell>
          <cell r="I2804" t="str">
            <v>PERFUMES</v>
          </cell>
          <cell r="J2804">
            <v>0</v>
          </cell>
        </row>
        <row r="2805">
          <cell r="B2805">
            <v>831490</v>
          </cell>
          <cell r="C2805">
            <v>3338</v>
          </cell>
          <cell r="D2805">
            <v>5000223421946</v>
          </cell>
          <cell r="F2805" t="str">
            <v>JELONET UD GASA PARAFINADA 10X10 CM</v>
          </cell>
          <cell r="H2805" t="str">
            <v>DISPOSITIVOS MéDICOS</v>
          </cell>
          <cell r="I2805" t="str">
            <v>ALGODóN, APóSITOS Y GASAS</v>
          </cell>
          <cell r="J2805">
            <v>15</v>
          </cell>
        </row>
        <row r="2806">
          <cell r="B2806">
            <v>831491</v>
          </cell>
          <cell r="C2806">
            <v>3319</v>
          </cell>
          <cell r="D2806">
            <v>7804616661319</v>
          </cell>
          <cell r="F2806" t="str">
            <v>JENGIBRE CAP 300 MG X 60 SUPLALIM</v>
          </cell>
          <cell r="H2806" t="str">
            <v>SUPLEMENTOS</v>
          </cell>
          <cell r="I2806" t="str">
            <v>PRODUCTOS NATURALES</v>
          </cell>
          <cell r="J2806">
            <v>0</v>
          </cell>
        </row>
        <row r="2807">
          <cell r="B2807">
            <v>917605</v>
          </cell>
          <cell r="C2807">
            <v>6722</v>
          </cell>
          <cell r="D2807">
            <v>5997001362983</v>
          </cell>
          <cell r="F2807" t="str">
            <v>JOLIAN COM REC X 28</v>
          </cell>
          <cell r="H2807" t="str">
            <v>MEDICAMENTOS</v>
          </cell>
          <cell r="I2807" t="str">
            <v>HORMONALES</v>
          </cell>
          <cell r="J2807">
            <v>5</v>
          </cell>
        </row>
        <row r="2808">
          <cell r="B2808">
            <v>831493</v>
          </cell>
          <cell r="C2808">
            <v>4466</v>
          </cell>
          <cell r="D2808">
            <v>7804625951029</v>
          </cell>
          <cell r="F2808" t="str">
            <v>JUVENEX COM REC 0,06/0,015 MG X 28</v>
          </cell>
          <cell r="H2808" t="str">
            <v>MEDICAMENTOS</v>
          </cell>
          <cell r="I2808" t="str">
            <v>HORMONALES</v>
          </cell>
          <cell r="J2808">
            <v>0</v>
          </cell>
        </row>
        <row r="2809">
          <cell r="B2809">
            <v>831494</v>
          </cell>
          <cell r="C2809">
            <v>3421</v>
          </cell>
          <cell r="D2809">
            <v>7804656850018</v>
          </cell>
          <cell r="F2809" t="str">
            <v>K TAPE PRE CORTADAS 5CM/5M AZUL X 20 RECOVERY</v>
          </cell>
          <cell r="H2809" t="str">
            <v>DISPOSITIVOS MéDICOS</v>
          </cell>
          <cell r="I2809" t="str">
            <v>OTROS DM</v>
          </cell>
          <cell r="J2809">
            <v>2</v>
          </cell>
        </row>
        <row r="2810">
          <cell r="B2810">
            <v>831495</v>
          </cell>
          <cell r="C2810">
            <v>5523</v>
          </cell>
          <cell r="D2810">
            <v>7804656850001</v>
          </cell>
          <cell r="F2810" t="str">
            <v>K TAPE PRE CORTADAS 5CM/5M NEGRO X 20 RECOVERY</v>
          </cell>
          <cell r="H2810" t="str">
            <v>DISPOSITIVOS MéDICOS</v>
          </cell>
          <cell r="I2810" t="str">
            <v>OTROS DM</v>
          </cell>
          <cell r="J2810">
            <v>1</v>
          </cell>
        </row>
        <row r="2811">
          <cell r="B2811">
            <v>831498</v>
          </cell>
          <cell r="C2811">
            <v>2527</v>
          </cell>
          <cell r="D2811">
            <v>7804656850230</v>
          </cell>
          <cell r="F2811" t="str">
            <v>K TAPE PRE CORTADAS 5CM/5M PIEL X 20 RECOVERY</v>
          </cell>
          <cell r="H2811" t="str">
            <v>DISPOSITIVOS MéDICOS</v>
          </cell>
          <cell r="I2811" t="str">
            <v>OTROS DM</v>
          </cell>
          <cell r="J2811">
            <v>0</v>
          </cell>
        </row>
        <row r="2812">
          <cell r="B2812">
            <v>831496</v>
          </cell>
          <cell r="C2812">
            <v>3422</v>
          </cell>
          <cell r="D2812">
            <v>7804656850025</v>
          </cell>
          <cell r="F2812" t="str">
            <v>K TAPE PRE CORTADAS 5CM/5M ROSADO X 20 RECOVERY</v>
          </cell>
          <cell r="H2812" t="str">
            <v>DISPOSITIVOS MéDICOS</v>
          </cell>
          <cell r="I2812" t="str">
            <v>OTROS DM</v>
          </cell>
          <cell r="J2812">
            <v>1</v>
          </cell>
        </row>
        <row r="2813">
          <cell r="B2813">
            <v>831497</v>
          </cell>
          <cell r="C2813">
            <v>4643</v>
          </cell>
          <cell r="D2813">
            <v>7804656850049</v>
          </cell>
          <cell r="F2813" t="str">
            <v>K TAPE PRE CORTADAS 5CM/5M VERDE X 20 RECOVERY</v>
          </cell>
          <cell r="H2813" t="str">
            <v>DISPOSITIVOS MéDICOS</v>
          </cell>
          <cell r="I2813" t="str">
            <v>OTROS DM</v>
          </cell>
          <cell r="J2813">
            <v>0</v>
          </cell>
        </row>
        <row r="2814">
          <cell r="B2814">
            <v>831499</v>
          </cell>
          <cell r="C2814">
            <v>4890</v>
          </cell>
          <cell r="D2814">
            <v>8436024613780</v>
          </cell>
          <cell r="F2814" t="str">
            <v>KADITUR COM 40 MG X 40</v>
          </cell>
          <cell r="H2814" t="str">
            <v>MEDICAMENTOS</v>
          </cell>
          <cell r="I2814" t="str">
            <v>GASTROINTESTINAL</v>
          </cell>
          <cell r="J2814">
            <v>1</v>
          </cell>
        </row>
        <row r="2815">
          <cell r="B2815">
            <v>831500</v>
          </cell>
          <cell r="C2815">
            <v>4821</v>
          </cell>
          <cell r="D2815">
            <v>7804947004625</v>
          </cell>
          <cell r="F2815" t="str">
            <v>KADUS AGU OXI CRE 20 VOL X 55 ML</v>
          </cell>
          <cell r="H2815" t="str">
            <v>HIGIENE Y CUIDADO PERSONAL</v>
          </cell>
          <cell r="I2815" t="str">
            <v>TINTURAS</v>
          </cell>
          <cell r="J2815">
            <v>0</v>
          </cell>
        </row>
        <row r="2816">
          <cell r="B2816">
            <v>831501</v>
          </cell>
          <cell r="C2816">
            <v>4822</v>
          </cell>
          <cell r="D2816">
            <v>7804947004632</v>
          </cell>
          <cell r="F2816" t="str">
            <v>KADUS AGU OXI CRE 30 VOL X 55 ML</v>
          </cell>
          <cell r="H2816" t="str">
            <v>HIGIENE Y CUIDADO PERSONAL</v>
          </cell>
          <cell r="I2816" t="str">
            <v>TINTURAS</v>
          </cell>
          <cell r="J2816">
            <v>3</v>
          </cell>
        </row>
        <row r="2817">
          <cell r="B2817">
            <v>831502</v>
          </cell>
          <cell r="C2817">
            <v>3225</v>
          </cell>
          <cell r="D2817">
            <v>7804947004915</v>
          </cell>
          <cell r="F2817" t="str">
            <v>KADUS CERA DEPIL TARRO X 200 GR</v>
          </cell>
          <cell r="H2817" t="str">
            <v>HIGIENE Y CUIDADO PERSONAL</v>
          </cell>
          <cell r="I2817" t="str">
            <v>DEPILACIóN</v>
          </cell>
          <cell r="J2817">
            <v>0</v>
          </cell>
        </row>
        <row r="2818">
          <cell r="B2818">
            <v>831503</v>
          </cell>
          <cell r="C2818">
            <v>3795</v>
          </cell>
          <cell r="D2818">
            <v>7800046005211</v>
          </cell>
          <cell r="F2818" t="str">
            <v>KALITIUM COM LP 450 MG X 30</v>
          </cell>
          <cell r="H2818" t="str">
            <v>MEDICAMENTOS</v>
          </cell>
          <cell r="I2818" t="str">
            <v>SISTEMA NERVIOSO</v>
          </cell>
          <cell r="J2818">
            <v>0</v>
          </cell>
        </row>
        <row r="2819">
          <cell r="B2819">
            <v>831504</v>
          </cell>
          <cell r="C2819">
            <v>980</v>
          </cell>
          <cell r="D2819">
            <v>7800046004740</v>
          </cell>
          <cell r="F2819" t="str">
            <v>KALITIUM COM REC 300 MG X 50</v>
          </cell>
          <cell r="H2819" t="str">
            <v>MEDICAMENTOS</v>
          </cell>
          <cell r="I2819" t="str">
            <v>SISTEMA NERVIOSO</v>
          </cell>
          <cell r="J2819">
            <v>0</v>
          </cell>
        </row>
        <row r="2820">
          <cell r="B2820">
            <v>831505</v>
          </cell>
          <cell r="C2820">
            <v>1796</v>
          </cell>
          <cell r="D2820">
            <v>7861073971160</v>
          </cell>
          <cell r="F2820" t="str">
            <v>KALMAFTA GEL X 20 GR</v>
          </cell>
          <cell r="H2820" t="str">
            <v>MEDICAMENTOS</v>
          </cell>
          <cell r="I2820" t="str">
            <v>ANESTéSICOS</v>
          </cell>
          <cell r="J2820">
            <v>1</v>
          </cell>
        </row>
        <row r="2821">
          <cell r="B2821">
            <v>831506</v>
          </cell>
          <cell r="C2821">
            <v>1797</v>
          </cell>
          <cell r="D2821">
            <v>7800059001477</v>
          </cell>
          <cell r="F2821" t="str">
            <v>KALOBA COM 20 MG X 15</v>
          </cell>
          <cell r="H2821" t="str">
            <v>FITOFáRMACOS</v>
          </cell>
          <cell r="I2821" t="str">
            <v>ANTIINFECCIOSOS</v>
          </cell>
          <cell r="J2821">
            <v>0</v>
          </cell>
        </row>
        <row r="2822">
          <cell r="B2822">
            <v>831507</v>
          </cell>
          <cell r="C2822">
            <v>4936</v>
          </cell>
          <cell r="D2822">
            <v>7460536555345</v>
          </cell>
          <cell r="F2822" t="str">
            <v>KALOBA SOL ORA 0,8 GR/ML X 20 ML</v>
          </cell>
          <cell r="H2822" t="str">
            <v>FITOFáRMACOS</v>
          </cell>
          <cell r="I2822" t="str">
            <v>ANTIINFECCIOSOS</v>
          </cell>
          <cell r="J2822">
            <v>0</v>
          </cell>
        </row>
        <row r="2823">
          <cell r="B2823">
            <v>831508</v>
          </cell>
          <cell r="C2823">
            <v>1798</v>
          </cell>
          <cell r="D2823">
            <v>7460536557301</v>
          </cell>
          <cell r="F2823" t="str">
            <v>KALOBA SOL ORA X 50 ML</v>
          </cell>
          <cell r="H2823" t="str">
            <v>FITOFáRMACOS</v>
          </cell>
          <cell r="I2823" t="str">
            <v>ANTIINFECCIOSOS</v>
          </cell>
          <cell r="J2823">
            <v>1</v>
          </cell>
        </row>
        <row r="2824">
          <cell r="B2824">
            <v>831509</v>
          </cell>
          <cell r="C2824">
            <v>5189</v>
          </cell>
          <cell r="D2824">
            <v>7800008010642</v>
          </cell>
          <cell r="F2824" t="str">
            <v>KANACITRIN GRA SOL ORA 5 GR X 50</v>
          </cell>
          <cell r="H2824" t="str">
            <v>MEDICAMENTOS</v>
          </cell>
          <cell r="I2824" t="str">
            <v>UROLOGíA</v>
          </cell>
          <cell r="J2824">
            <v>1</v>
          </cell>
        </row>
        <row r="2825">
          <cell r="B2825">
            <v>831510</v>
          </cell>
          <cell r="C2825">
            <v>3433</v>
          </cell>
          <cell r="D2825">
            <v>7800008020078</v>
          </cell>
          <cell r="F2825" t="str">
            <v>KANK-EZE PLUS SOL TOP X 5 ML</v>
          </cell>
          <cell r="H2825" t="str">
            <v>MEDICAMENTOS</v>
          </cell>
          <cell r="I2825" t="str">
            <v>ANESTéSICOS</v>
          </cell>
          <cell r="J2825">
            <v>0</v>
          </cell>
        </row>
        <row r="2826">
          <cell r="B2826">
            <v>831511</v>
          </cell>
          <cell r="C2826">
            <v>2827</v>
          </cell>
          <cell r="D2826">
            <v>7800026456781</v>
          </cell>
          <cell r="F2826" t="str">
            <v>KAONOL COM 3 MG X 2</v>
          </cell>
          <cell r="H2826" t="str">
            <v>MEDICAMENTOS</v>
          </cell>
          <cell r="I2826" t="str">
            <v>ANTIINFECCIOSOS</v>
          </cell>
          <cell r="J2826">
            <v>0</v>
          </cell>
        </row>
        <row r="2827">
          <cell r="B2827">
            <v>831512</v>
          </cell>
          <cell r="C2827">
            <v>6366</v>
          </cell>
          <cell r="D2827">
            <v>7804633500233</v>
          </cell>
          <cell r="F2827" t="str">
            <v>KAPH SOL OFT 0,5% X 10 ML</v>
          </cell>
          <cell r="H2827" t="str">
            <v>MEDICAMENTOS</v>
          </cell>
          <cell r="I2827" t="str">
            <v>ANTIINFECCIOSOS</v>
          </cell>
          <cell r="J2827">
            <v>1</v>
          </cell>
        </row>
        <row r="2828">
          <cell r="B2828">
            <v>831513</v>
          </cell>
          <cell r="C2828">
            <v>6333</v>
          </cell>
          <cell r="D2828">
            <v>7804633500745</v>
          </cell>
          <cell r="F2828" t="str">
            <v>KAPH UNG OFT 1% X 5 GR</v>
          </cell>
          <cell r="H2828" t="str">
            <v>MEDICAMENTOS</v>
          </cell>
          <cell r="I2828" t="str">
            <v>OFTALMOLóGICOS</v>
          </cell>
          <cell r="J2828">
            <v>1</v>
          </cell>
        </row>
        <row r="2829">
          <cell r="B2829">
            <v>831514</v>
          </cell>
          <cell r="C2829">
            <v>4891</v>
          </cell>
          <cell r="D2829">
            <v>650240056000</v>
          </cell>
          <cell r="F2829" t="str">
            <v>KARBOOTON MAQ AFE CARBON ACT X 1</v>
          </cell>
          <cell r="H2829" t="str">
            <v>HIGIENE Y CUIDADO PERSONAL</v>
          </cell>
          <cell r="I2829" t="str">
            <v>AFEITADO</v>
          </cell>
          <cell r="J2829">
            <v>0</v>
          </cell>
        </row>
        <row r="2830">
          <cell r="B2830">
            <v>831515</v>
          </cell>
          <cell r="C2830">
            <v>6442</v>
          </cell>
          <cell r="D2830">
            <v>8588988559274</v>
          </cell>
          <cell r="F2830" t="str">
            <v>KEKE LIMAS ROSA X 3</v>
          </cell>
          <cell r="H2830" t="str">
            <v>HIGIENE Y CUIDADO PERSONAL</v>
          </cell>
          <cell r="I2830" t="str">
            <v>ACCESORIOS HIGIENE</v>
          </cell>
          <cell r="J2830">
            <v>-2</v>
          </cell>
        </row>
        <row r="2831">
          <cell r="B2831">
            <v>831516</v>
          </cell>
          <cell r="C2831">
            <v>6441</v>
          </cell>
          <cell r="D2831">
            <v>8588988574055</v>
          </cell>
          <cell r="F2831" t="str">
            <v>KEKE LIMAS X 3</v>
          </cell>
          <cell r="H2831" t="str">
            <v>HIGIENE Y CUIDADO PERSONAL</v>
          </cell>
          <cell r="I2831" t="str">
            <v>ACCESORIOS HIGIENE</v>
          </cell>
          <cell r="J2831">
            <v>-2</v>
          </cell>
        </row>
        <row r="2832">
          <cell r="B2832">
            <v>831517</v>
          </cell>
          <cell r="C2832">
            <v>3608</v>
          </cell>
          <cell r="D2832">
            <v>7806130006393</v>
          </cell>
          <cell r="F2832" t="str">
            <v>KELEN CLORURO DE ETILO SP X 100 ML</v>
          </cell>
          <cell r="H2832" t="str">
            <v>DISPOSITIVOS MéDICOS</v>
          </cell>
          <cell r="I2832" t="str">
            <v>ANESTéSICOS</v>
          </cell>
          <cell r="J2832">
            <v>3</v>
          </cell>
        </row>
        <row r="2833">
          <cell r="B2833">
            <v>831518</v>
          </cell>
          <cell r="C2833">
            <v>6387</v>
          </cell>
          <cell r="D2833">
            <v>3401353725393</v>
          </cell>
          <cell r="F2833" t="str">
            <v>KELOPLAST SCARS CRE REPARADORA FPS 50+ X 40 ML</v>
          </cell>
          <cell r="H2833" t="str">
            <v>DERMOCOSMéTICA</v>
          </cell>
          <cell r="I2833" t="str">
            <v>PROTECTORES SOLARES</v>
          </cell>
          <cell r="J2833">
            <v>0</v>
          </cell>
        </row>
        <row r="2834">
          <cell r="B2834">
            <v>831519</v>
          </cell>
          <cell r="C2834">
            <v>6378</v>
          </cell>
          <cell r="D2834">
            <v>7804650885603</v>
          </cell>
          <cell r="F2834" t="str">
            <v>KENATRUM COM REC 325/37,5 MG X 30</v>
          </cell>
          <cell r="H2834" t="str">
            <v>MEDICAMENTOS</v>
          </cell>
          <cell r="I2834" t="str">
            <v>ANALGESIA</v>
          </cell>
          <cell r="J2834">
            <v>0</v>
          </cell>
        </row>
        <row r="2835">
          <cell r="B2835">
            <v>831520</v>
          </cell>
          <cell r="C2835">
            <v>3035</v>
          </cell>
          <cell r="D2835">
            <v>7804612011514</v>
          </cell>
          <cell r="F2835" t="str">
            <v>KERAPIL EMU QUERATORREG X 200 ML</v>
          </cell>
          <cell r="H2835" t="str">
            <v>DERMOCOSMéTICA</v>
          </cell>
          <cell r="I2835" t="str">
            <v>CUIDADO FACIAL</v>
          </cell>
          <cell r="J2835">
            <v>0</v>
          </cell>
        </row>
        <row r="2836">
          <cell r="B2836">
            <v>831521</v>
          </cell>
          <cell r="C2836">
            <v>2431</v>
          </cell>
          <cell r="D2836">
            <v>658325429183</v>
          </cell>
          <cell r="F2836" t="str">
            <v>KERATIN PLUS BIOTIN CAP X 60 WELLPLUS</v>
          </cell>
          <cell r="H2836" t="str">
            <v>SUPLEMENTOS</v>
          </cell>
          <cell r="I2836" t="str">
            <v>PRODUCTOS NATURALES</v>
          </cell>
          <cell r="J2836">
            <v>0</v>
          </cell>
        </row>
        <row r="2837">
          <cell r="B2837">
            <v>831522</v>
          </cell>
          <cell r="C2837">
            <v>3785</v>
          </cell>
          <cell r="D2837">
            <v>3282770205640</v>
          </cell>
          <cell r="F2837" t="str">
            <v>KERTYOL PSO ACOND X 200 ML</v>
          </cell>
          <cell r="H2837" t="str">
            <v>HIGIENE Y CUIDADO PERSONAL</v>
          </cell>
          <cell r="I2837" t="str">
            <v>SHAMPOO Y ACONDICIONADOR</v>
          </cell>
          <cell r="J2837">
            <v>0</v>
          </cell>
        </row>
        <row r="2838">
          <cell r="B2838">
            <v>831523</v>
          </cell>
          <cell r="C2838">
            <v>3713</v>
          </cell>
          <cell r="D2838">
            <v>3282770148473</v>
          </cell>
          <cell r="F2838" t="str">
            <v>KERTYOL PSO SHA X 200 ML</v>
          </cell>
          <cell r="H2838" t="str">
            <v>HIGIENE Y CUIDADO PERSONAL</v>
          </cell>
          <cell r="I2838" t="str">
            <v>SHAMPOO Y ACONDICIONADOR</v>
          </cell>
          <cell r="J2838">
            <v>0</v>
          </cell>
        </row>
        <row r="2839">
          <cell r="B2839">
            <v>831524</v>
          </cell>
          <cell r="C2839">
            <v>1799</v>
          </cell>
          <cell r="D2839">
            <v>7809591401691</v>
          </cell>
          <cell r="F2839" t="str">
            <v>KETANOR COM SUB 30 MG X 4</v>
          </cell>
          <cell r="H2839" t="str">
            <v>MEDICAMENTOS</v>
          </cell>
          <cell r="I2839" t="str">
            <v>ANALGESIA</v>
          </cell>
          <cell r="J2839">
            <v>12</v>
          </cell>
        </row>
        <row r="2840">
          <cell r="B2840">
            <v>831525</v>
          </cell>
          <cell r="C2840">
            <v>4092</v>
          </cell>
          <cell r="D2840">
            <v>7809591402407</v>
          </cell>
          <cell r="F2840" t="str">
            <v>KETANOR SOL INY 30 MG/ML X 3</v>
          </cell>
          <cell r="H2840" t="str">
            <v>MEDICAMENTOS</v>
          </cell>
          <cell r="I2840" t="str">
            <v>ANALGESIA</v>
          </cell>
          <cell r="J2840">
            <v>1</v>
          </cell>
        </row>
        <row r="2841">
          <cell r="B2841">
            <v>831526</v>
          </cell>
          <cell r="C2841">
            <v>3071</v>
          </cell>
          <cell r="D2841">
            <v>737186364939</v>
          </cell>
          <cell r="F2841" t="str">
            <v>KETO OIL MCT PLUS SOL ORA X 480 ML WELLPLUS</v>
          </cell>
          <cell r="H2841" t="str">
            <v>SUPLEMENTOS</v>
          </cell>
          <cell r="I2841" t="str">
            <v>PRODUCTOS NATURALES</v>
          </cell>
          <cell r="J2841">
            <v>1</v>
          </cell>
        </row>
        <row r="2842">
          <cell r="B2842">
            <v>831527</v>
          </cell>
          <cell r="C2842">
            <v>5238</v>
          </cell>
          <cell r="D2842">
            <v>8008201998524</v>
          </cell>
          <cell r="F2842" t="str">
            <v>KETOBLUE CAP X 90 FNL</v>
          </cell>
          <cell r="H2842" t="str">
            <v>SUPLEMENTOS</v>
          </cell>
          <cell r="I2842" t="str">
            <v>PRODUCTOS NATURALES</v>
          </cell>
          <cell r="J2842">
            <v>4</v>
          </cell>
        </row>
        <row r="2843">
          <cell r="B2843">
            <v>831528</v>
          </cell>
          <cell r="C2843">
            <v>1166</v>
          </cell>
          <cell r="D2843">
            <v>7800086707106</v>
          </cell>
          <cell r="F2843" t="str">
            <v>KETOCONAZOL COM 200 MG X 10 BPH</v>
          </cell>
          <cell r="H2843" t="str">
            <v>MEDICAMENTOS</v>
          </cell>
          <cell r="I2843" t="str">
            <v>ANTIINFECCIOSOS</v>
          </cell>
          <cell r="J2843">
            <v>0</v>
          </cell>
        </row>
        <row r="2844">
          <cell r="B2844">
            <v>831529</v>
          </cell>
          <cell r="C2844">
            <v>4698</v>
          </cell>
          <cell r="D2844">
            <v>7800063111124</v>
          </cell>
          <cell r="F2844" t="str">
            <v>KETOCONAZOL COM 200 MG X 10 MINTLAB</v>
          </cell>
          <cell r="H2844" t="str">
            <v>MEDICAMENTOS</v>
          </cell>
          <cell r="I2844" t="str">
            <v>ANTIINFECCIOSOS</v>
          </cell>
          <cell r="J2844">
            <v>0</v>
          </cell>
        </row>
        <row r="2845">
          <cell r="B2845">
            <v>1157391</v>
          </cell>
          <cell r="C2845">
            <v>6985</v>
          </cell>
          <cell r="D2845">
            <v>8901790722399</v>
          </cell>
          <cell r="F2845" t="str">
            <v>KETOCONAZOL CRE 2% X 15 GR HOSPIFARMA</v>
          </cell>
          <cell r="H2845" t="str">
            <v>MEDICAMENTOS</v>
          </cell>
          <cell r="I2845" t="str">
            <v>ANTIINFECCIOSOS</v>
          </cell>
          <cell r="J2845">
            <v>1</v>
          </cell>
        </row>
        <row r="2846">
          <cell r="B2846">
            <v>831530</v>
          </cell>
          <cell r="C2846">
            <v>1167</v>
          </cell>
          <cell r="D2846">
            <v>7804650885146</v>
          </cell>
          <cell r="F2846" t="str">
            <v>KETOCONAZOL CRE 2% X 20 GR ASCEND</v>
          </cell>
          <cell r="H2846" t="str">
            <v>MEDICAMENTOS</v>
          </cell>
          <cell r="I2846" t="str">
            <v>ANTIINFECCIOSOS</v>
          </cell>
          <cell r="J2846">
            <v>0</v>
          </cell>
        </row>
        <row r="2847">
          <cell r="B2847">
            <v>831531</v>
          </cell>
          <cell r="C2847">
            <v>5517</v>
          </cell>
          <cell r="D2847">
            <v>8901790720340</v>
          </cell>
          <cell r="F2847" t="str">
            <v>KETOCONAZOL CRE 2% X 20 GR HOSPIFARMA</v>
          </cell>
          <cell r="H2847" t="str">
            <v>MEDICAMENTOS</v>
          </cell>
          <cell r="I2847" t="str">
            <v>ANTIINFECCIOSOS</v>
          </cell>
          <cell r="J2847">
            <v>1</v>
          </cell>
        </row>
        <row r="2848">
          <cell r="B2848">
            <v>831532</v>
          </cell>
          <cell r="C2848">
            <v>4215</v>
          </cell>
          <cell r="D2848">
            <v>7800068031717</v>
          </cell>
          <cell r="F2848" t="str">
            <v>KETOCONAZOL CRE 2% X 20 GR PASTEUR</v>
          </cell>
          <cell r="H2848" t="str">
            <v>MEDICAMENTOS</v>
          </cell>
          <cell r="I2848" t="str">
            <v>ANTIINFECCIOSOS</v>
          </cell>
          <cell r="J2848">
            <v>0</v>
          </cell>
        </row>
        <row r="2849">
          <cell r="B2849">
            <v>831533</v>
          </cell>
          <cell r="C2849">
            <v>2446</v>
          </cell>
          <cell r="D2849">
            <v>7800063120263</v>
          </cell>
          <cell r="F2849" t="str">
            <v>KETOPROFENO CAP 50 MG X 20 MINTLAB</v>
          </cell>
          <cell r="H2849" t="str">
            <v>MEDICAMENTOS</v>
          </cell>
          <cell r="I2849" t="str">
            <v>ANALGESIA</v>
          </cell>
          <cell r="J2849">
            <v>27</v>
          </cell>
        </row>
        <row r="2850">
          <cell r="B2850">
            <v>831534</v>
          </cell>
          <cell r="C2850">
            <v>2273</v>
          </cell>
          <cell r="D2850">
            <v>7804650883845</v>
          </cell>
          <cell r="F2850" t="str">
            <v>KETOPROFENO GEL TOP 2,5% X 60 GR ASCEND</v>
          </cell>
          <cell r="H2850" t="str">
            <v>MEDICAMENTOS</v>
          </cell>
          <cell r="I2850" t="str">
            <v>ANALGESIA</v>
          </cell>
          <cell r="J2850">
            <v>2</v>
          </cell>
        </row>
        <row r="2851">
          <cell r="B2851">
            <v>831535</v>
          </cell>
          <cell r="C2851">
            <v>1168</v>
          </cell>
          <cell r="D2851">
            <v>7800061001540</v>
          </cell>
          <cell r="F2851" t="str">
            <v>KETOPROFENO SOL INY IV 100 MG/2ML X 5 BIOSANO</v>
          </cell>
          <cell r="H2851" t="str">
            <v>MEDICAMENTOS</v>
          </cell>
          <cell r="I2851" t="str">
            <v>ANALGESIA</v>
          </cell>
          <cell r="J2851">
            <v>1</v>
          </cell>
        </row>
        <row r="2852">
          <cell r="B2852">
            <v>831536</v>
          </cell>
          <cell r="C2852">
            <v>1800</v>
          </cell>
          <cell r="D2852">
            <v>7800063111445</v>
          </cell>
          <cell r="F2852" t="str">
            <v>KETOPROFENO TU COM LP 200 MG X 10 MINTLAB</v>
          </cell>
          <cell r="H2852" t="str">
            <v>MEDICAMENTOS</v>
          </cell>
          <cell r="I2852" t="str">
            <v>ANALGESIA</v>
          </cell>
          <cell r="J2852">
            <v>14</v>
          </cell>
        </row>
        <row r="2853">
          <cell r="B2853">
            <v>831537</v>
          </cell>
          <cell r="C2853">
            <v>5236</v>
          </cell>
          <cell r="D2853">
            <v>8780202111118</v>
          </cell>
          <cell r="F2853" t="str">
            <v>KETORED CAP X 90 FNL</v>
          </cell>
          <cell r="H2853" t="str">
            <v>SUPLEMENTOS</v>
          </cell>
          <cell r="I2853" t="str">
            <v>VITAMINAS Y MINERALES</v>
          </cell>
          <cell r="J2853">
            <v>4</v>
          </cell>
        </row>
        <row r="2854">
          <cell r="B2854">
            <v>831538</v>
          </cell>
          <cell r="C2854">
            <v>1801</v>
          </cell>
          <cell r="D2854">
            <v>7800007810410</v>
          </cell>
          <cell r="F2854" t="str">
            <v>KETOROLACO COM 10 MG X 10 LAB CHILE</v>
          </cell>
          <cell r="H2854" t="str">
            <v>MEDICAMENTOS</v>
          </cell>
          <cell r="I2854" t="str">
            <v>ANALGESIA</v>
          </cell>
          <cell r="J2854">
            <v>23</v>
          </cell>
        </row>
        <row r="2855">
          <cell r="B2855">
            <v>831539</v>
          </cell>
          <cell r="C2855">
            <v>3201</v>
          </cell>
          <cell r="D2855">
            <v>7800068031724</v>
          </cell>
          <cell r="F2855" t="str">
            <v>KETOROLACO COM 10 MG X 10 PASTEUR</v>
          </cell>
          <cell r="H2855" t="str">
            <v>MEDICAMENTOS</v>
          </cell>
          <cell r="I2855" t="str">
            <v>ANALGESIA</v>
          </cell>
          <cell r="J2855">
            <v>0</v>
          </cell>
        </row>
        <row r="2856">
          <cell r="B2856">
            <v>831540</v>
          </cell>
          <cell r="C2856">
            <v>2541</v>
          </cell>
          <cell r="D2856">
            <v>7800063111483</v>
          </cell>
          <cell r="F2856" t="str">
            <v>KETOROLACO COM REC 10 MG X 10 MINTLAB</v>
          </cell>
          <cell r="H2856" t="str">
            <v>MEDICAMENTOS</v>
          </cell>
          <cell r="I2856" t="str">
            <v>ANALGESIA</v>
          </cell>
          <cell r="J2856">
            <v>14</v>
          </cell>
        </row>
        <row r="2857">
          <cell r="B2857">
            <v>1003735</v>
          </cell>
          <cell r="C2857">
            <v>6864</v>
          </cell>
          <cell r="D2857">
            <v>8903726314951</v>
          </cell>
          <cell r="F2857" t="str">
            <v>KETOROLACO COM REC 10 MG X 10 SEVEN PHARMA</v>
          </cell>
          <cell r="H2857" t="str">
            <v>MEDICAMENTOS</v>
          </cell>
          <cell r="I2857" t="str">
            <v>ANALGESIA</v>
          </cell>
          <cell r="J2857">
            <v>0</v>
          </cell>
        </row>
        <row r="2858">
          <cell r="B2858">
            <v>831541</v>
          </cell>
          <cell r="C2858">
            <v>5237</v>
          </cell>
          <cell r="D2858">
            <v>8780202106046</v>
          </cell>
          <cell r="F2858" t="str">
            <v>KETOSLIM CELLULITEX CAP X 90 FNL</v>
          </cell>
          <cell r="H2858" t="str">
            <v>SUPLEMENTOS</v>
          </cell>
          <cell r="I2858" t="str">
            <v>PRODUCTOS NATURALES</v>
          </cell>
          <cell r="J2858">
            <v>2</v>
          </cell>
        </row>
        <row r="2859">
          <cell r="B2859">
            <v>831542</v>
          </cell>
          <cell r="C2859">
            <v>5557</v>
          </cell>
          <cell r="D2859">
            <v>8780202107043</v>
          </cell>
          <cell r="F2859" t="str">
            <v>KETOSLIM ENERGY CAP X 90 FNL</v>
          </cell>
          <cell r="H2859" t="str">
            <v>SUPLEMENTOS</v>
          </cell>
          <cell r="I2859" t="str">
            <v>VITAMINAS Y MINERALES</v>
          </cell>
          <cell r="J2859">
            <v>2</v>
          </cell>
        </row>
        <row r="2860">
          <cell r="B2860">
            <v>831543</v>
          </cell>
          <cell r="C2860">
            <v>1802</v>
          </cell>
          <cell r="D2860">
            <v>7800060137578</v>
          </cell>
          <cell r="F2860" t="str">
            <v>KEVAL COM REC 40 MG X 6</v>
          </cell>
          <cell r="H2860" t="str">
            <v>MEDICAMENTOS</v>
          </cell>
          <cell r="I2860" t="str">
            <v>SISTEMA NERVIOSO</v>
          </cell>
          <cell r="J2860">
            <v>12</v>
          </cell>
        </row>
        <row r="2861">
          <cell r="B2861">
            <v>831544</v>
          </cell>
          <cell r="C2861">
            <v>5377</v>
          </cell>
          <cell r="D2861" t="str">
            <v>P00133</v>
          </cell>
          <cell r="F2861" t="str">
            <v>KHALU ACE MONOI CORP SPRITZ X 70 GR</v>
          </cell>
          <cell r="H2861" t="str">
            <v>DERMOCOSMéTICA</v>
          </cell>
          <cell r="I2861" t="str">
            <v>CUIDADO CORPORAL</v>
          </cell>
          <cell r="J2861">
            <v>0</v>
          </cell>
        </row>
        <row r="2862">
          <cell r="B2862">
            <v>831545</v>
          </cell>
          <cell r="C2862">
            <v>5378</v>
          </cell>
          <cell r="D2862" t="str">
            <v>P00134</v>
          </cell>
          <cell r="F2862" t="str">
            <v>KHALU ACOND RASSRAW ANTICASPA SEBOREG X 70 GR</v>
          </cell>
          <cell r="H2862" t="str">
            <v>HIGIENE Y CUIDADO PERSONAL</v>
          </cell>
          <cell r="I2862" t="str">
            <v>SHAMPOO Y ACONDICIONADOR</v>
          </cell>
          <cell r="J2862">
            <v>0</v>
          </cell>
        </row>
        <row r="2863">
          <cell r="B2863">
            <v>831546</v>
          </cell>
          <cell r="C2863">
            <v>5379</v>
          </cell>
          <cell r="D2863" t="str">
            <v>P00135</v>
          </cell>
          <cell r="F2863" t="str">
            <v>KHALU ACOND SWEET COCO HID X 70 GR</v>
          </cell>
          <cell r="H2863" t="str">
            <v>HIGIENE Y CUIDADO PERSONAL</v>
          </cell>
          <cell r="I2863" t="str">
            <v>SHAMPOO Y ACONDICIONADOR</v>
          </cell>
          <cell r="J2863">
            <v>0</v>
          </cell>
        </row>
        <row r="2864">
          <cell r="B2864">
            <v>831547</v>
          </cell>
          <cell r="C2864">
            <v>5816</v>
          </cell>
          <cell r="D2864" t="str">
            <v>P00174</v>
          </cell>
          <cell r="F2864" t="str">
            <v>KHALU DES SOL LEM  GRASS X 70 GR</v>
          </cell>
          <cell r="H2864" t="str">
            <v>HIGIENE Y CUIDADO PERSONAL</v>
          </cell>
          <cell r="I2864" t="str">
            <v>DESODORANTES</v>
          </cell>
          <cell r="J2864">
            <v>0</v>
          </cell>
        </row>
        <row r="2865">
          <cell r="B2865">
            <v>831548</v>
          </cell>
          <cell r="C2865">
            <v>5385</v>
          </cell>
          <cell r="D2865" t="str">
            <v>P00141</v>
          </cell>
          <cell r="F2865" t="str">
            <v>KHALU DES SOL TREE THRE X 70 GR</v>
          </cell>
          <cell r="H2865" t="str">
            <v>HIGIENE Y CUIDADO PERSONAL</v>
          </cell>
          <cell r="I2865" t="str">
            <v>DESODORANTES</v>
          </cell>
          <cell r="J2865">
            <v>-4</v>
          </cell>
        </row>
        <row r="2866">
          <cell r="B2866">
            <v>831549</v>
          </cell>
          <cell r="C2866">
            <v>5381</v>
          </cell>
          <cell r="D2866" t="str">
            <v>P00137</v>
          </cell>
          <cell r="F2866" t="str">
            <v>KHALU SHA BLUE OCEAN ANTIFRIZZ X 80 GR</v>
          </cell>
          <cell r="H2866" t="str">
            <v>HIGIENE Y CUIDADO PERSONAL</v>
          </cell>
          <cell r="I2866" t="str">
            <v>SHAMPOO Y ACONDICIONADOR</v>
          </cell>
          <cell r="J2866">
            <v>0</v>
          </cell>
        </row>
        <row r="2867">
          <cell r="B2867">
            <v>831550</v>
          </cell>
          <cell r="C2867">
            <v>5383</v>
          </cell>
          <cell r="D2867" t="str">
            <v>P00139</v>
          </cell>
          <cell r="F2867" t="str">
            <v>KHALU SHA FUNKCO RIZOS ONDAS X 80 GR</v>
          </cell>
          <cell r="H2867" t="str">
            <v>HIGIENE Y CUIDADO PERSONAL</v>
          </cell>
          <cell r="I2867" t="str">
            <v>SHAMPOO Y ACONDICIONADOR</v>
          </cell>
          <cell r="J2867">
            <v>0</v>
          </cell>
        </row>
        <row r="2868">
          <cell r="B2868">
            <v>831551</v>
          </cell>
          <cell r="C2868">
            <v>5380</v>
          </cell>
          <cell r="D2868" t="str">
            <v>P00136</v>
          </cell>
          <cell r="F2868" t="str">
            <v>KHALU SHA MR BLUE SKY ANTICASPA SEBOREG X 80 GR</v>
          </cell>
          <cell r="H2868" t="str">
            <v>HIGIENE Y CUIDADO PERSONAL</v>
          </cell>
          <cell r="I2868" t="str">
            <v>SHAMPOO Y ACONDICIONADOR</v>
          </cell>
          <cell r="J2868">
            <v>-1</v>
          </cell>
        </row>
        <row r="2869">
          <cell r="B2869">
            <v>831552</v>
          </cell>
          <cell r="C2869">
            <v>5382</v>
          </cell>
          <cell r="D2869" t="str">
            <v>P00138</v>
          </cell>
          <cell r="F2869" t="str">
            <v>KHALU SHA ULTRAVIOLET GRASOS SEBOREG X 80 GR</v>
          </cell>
          <cell r="H2869" t="str">
            <v>HIGIENE Y CUIDADO PERSONAL</v>
          </cell>
          <cell r="I2869" t="str">
            <v>SHAMPOO Y ACONDICIONADOR</v>
          </cell>
          <cell r="J2869">
            <v>0</v>
          </cell>
        </row>
        <row r="2870">
          <cell r="B2870">
            <v>831553</v>
          </cell>
          <cell r="C2870">
            <v>5384</v>
          </cell>
          <cell r="D2870" t="str">
            <v>P00140</v>
          </cell>
          <cell r="F2870" t="str">
            <v>KHALU SHA YLANG YLANG SECOS MALTRAT X 80 GR</v>
          </cell>
          <cell r="H2870" t="str">
            <v>HIGIENE Y CUIDADO PERSONAL</v>
          </cell>
          <cell r="I2870" t="str">
            <v>SHAMPOO Y ACONDICIONADOR</v>
          </cell>
          <cell r="J2870">
            <v>0</v>
          </cell>
        </row>
        <row r="2871">
          <cell r="B2871">
            <v>1261414</v>
          </cell>
          <cell r="C2871">
            <v>7024</v>
          </cell>
          <cell r="D2871">
            <v>7800060170513</v>
          </cell>
          <cell r="F2871" t="str">
            <v>KI-CAB COM REC 50 MG X 30</v>
          </cell>
          <cell r="H2871" t="str">
            <v>MEDICAMENTOS</v>
          </cell>
          <cell r="I2871" t="str">
            <v>GASTROINTESTINAL</v>
          </cell>
          <cell r="J2871">
            <v>0</v>
          </cell>
        </row>
        <row r="2872">
          <cell r="B2872">
            <v>831555</v>
          </cell>
          <cell r="C2872">
            <v>1803</v>
          </cell>
          <cell r="D2872">
            <v>7800007409249</v>
          </cell>
          <cell r="F2872" t="str">
            <v>KITADOL COM 500 MG X 24</v>
          </cell>
          <cell r="H2872" t="str">
            <v>MEDICAMENTOS</v>
          </cell>
          <cell r="I2872" t="str">
            <v>ANALGESIA</v>
          </cell>
          <cell r="J2872">
            <v>24</v>
          </cell>
        </row>
        <row r="2873">
          <cell r="B2873">
            <v>831556</v>
          </cell>
          <cell r="C2873">
            <v>1804</v>
          </cell>
          <cell r="D2873">
            <v>7800007808790</v>
          </cell>
          <cell r="F2873" t="str">
            <v>KITADOL DUO COM X 10</v>
          </cell>
          <cell r="H2873" t="str">
            <v>MEDICAMENTOS</v>
          </cell>
          <cell r="I2873" t="str">
            <v>ANALGESIA</v>
          </cell>
          <cell r="J2873">
            <v>2</v>
          </cell>
        </row>
        <row r="2874">
          <cell r="B2874">
            <v>831557</v>
          </cell>
          <cell r="C2874">
            <v>4275</v>
          </cell>
          <cell r="D2874">
            <v>7800007805140</v>
          </cell>
          <cell r="F2874" t="str">
            <v>KITADOL FORTE COM REC 500 MG X 10</v>
          </cell>
          <cell r="H2874" t="str">
            <v>MEDICAMENTOS</v>
          </cell>
          <cell r="I2874" t="str">
            <v>ANALGESIA</v>
          </cell>
          <cell r="J2874">
            <v>2</v>
          </cell>
        </row>
        <row r="2875">
          <cell r="B2875">
            <v>831558</v>
          </cell>
          <cell r="C2875">
            <v>1805</v>
          </cell>
          <cell r="D2875">
            <v>7800007409911</v>
          </cell>
          <cell r="F2875" t="str">
            <v>KITADOL GTS 100 MG/ML X 15 ML</v>
          </cell>
          <cell r="H2875" t="str">
            <v>MEDICAMENTOS</v>
          </cell>
          <cell r="I2875" t="str">
            <v>ANALGESIA</v>
          </cell>
          <cell r="J2875">
            <v>3</v>
          </cell>
        </row>
        <row r="2876">
          <cell r="B2876">
            <v>831559</v>
          </cell>
          <cell r="C2876">
            <v>1806</v>
          </cell>
          <cell r="D2876">
            <v>7800007711458</v>
          </cell>
          <cell r="F2876" t="str">
            <v>KITADOL INF COM MAS 160 MG X 16</v>
          </cell>
          <cell r="H2876" t="str">
            <v>MEDICAMENTOS</v>
          </cell>
          <cell r="I2876" t="str">
            <v>ANALGESIA</v>
          </cell>
          <cell r="J2876">
            <v>5</v>
          </cell>
        </row>
        <row r="2877">
          <cell r="B2877">
            <v>1020659</v>
          </cell>
          <cell r="C2877">
            <v>6872</v>
          </cell>
          <cell r="D2877">
            <v>7800007811516</v>
          </cell>
          <cell r="F2877" t="str">
            <v>KITADOL INFANTIL JAR 120 MG/5ML X 100 ML</v>
          </cell>
          <cell r="H2877" t="str">
            <v>MEDICAMENTOS</v>
          </cell>
          <cell r="I2877" t="str">
            <v>ANALGESIA</v>
          </cell>
          <cell r="J2877">
            <v>5</v>
          </cell>
        </row>
        <row r="2878">
          <cell r="B2878">
            <v>831560</v>
          </cell>
          <cell r="C2878">
            <v>1807</v>
          </cell>
          <cell r="D2878">
            <v>7800007409836</v>
          </cell>
          <cell r="F2878" t="str">
            <v>KITADOL JBE 120 MG/5ML X 60 ML</v>
          </cell>
          <cell r="H2878" t="str">
            <v>MEDICAMENTOS</v>
          </cell>
          <cell r="I2878" t="str">
            <v>ANALGESIA</v>
          </cell>
          <cell r="J2878">
            <v>0</v>
          </cell>
        </row>
        <row r="2879">
          <cell r="B2879">
            <v>928946</v>
          </cell>
          <cell r="C2879">
            <v>6737</v>
          </cell>
          <cell r="D2879">
            <v>7809561400112</v>
          </cell>
          <cell r="F2879" t="str">
            <v>KLIMAKT-HEEL COM SUB X 50</v>
          </cell>
          <cell r="H2879" t="str">
            <v>MEDICAMENTOS</v>
          </cell>
          <cell r="I2879" t="str">
            <v>HORMONALES</v>
          </cell>
          <cell r="J2879">
            <v>1</v>
          </cell>
        </row>
        <row r="2880">
          <cell r="B2880">
            <v>831561</v>
          </cell>
          <cell r="C2880">
            <v>3115</v>
          </cell>
          <cell r="D2880">
            <v>7703281021223</v>
          </cell>
          <cell r="F2880" t="str">
            <v>KLINA ONE GEL TOP X 30 GR</v>
          </cell>
          <cell r="H2880" t="str">
            <v>MEDICAMENTOS</v>
          </cell>
          <cell r="I2880" t="str">
            <v>ANTIACNEICOS</v>
          </cell>
          <cell r="J2880">
            <v>1</v>
          </cell>
        </row>
        <row r="2881">
          <cell r="B2881">
            <v>831562</v>
          </cell>
          <cell r="C2881">
            <v>1265</v>
          </cell>
          <cell r="D2881">
            <v>7803504000568</v>
          </cell>
          <cell r="F2881" t="str">
            <v>KNOP OMEGA 3 CAP BLA X 60</v>
          </cell>
          <cell r="H2881" t="str">
            <v>SUPLEMENTOS</v>
          </cell>
          <cell r="I2881" t="str">
            <v>OMEGA 3</v>
          </cell>
          <cell r="J2881">
            <v>0</v>
          </cell>
        </row>
        <row r="2882">
          <cell r="B2882">
            <v>831563</v>
          </cell>
          <cell r="C2882">
            <v>5442</v>
          </cell>
          <cell r="D2882">
            <v>3000034222529</v>
          </cell>
          <cell r="F2882" t="str">
            <v>KOMBIGLYZE COM LP 2,5/1000 MG X 56</v>
          </cell>
          <cell r="H2882" t="str">
            <v>MEDICAMENTOS</v>
          </cell>
          <cell r="I2882" t="str">
            <v>METABóLICOS</v>
          </cell>
          <cell r="J2882">
            <v>0</v>
          </cell>
        </row>
        <row r="2883">
          <cell r="B2883">
            <v>831564</v>
          </cell>
          <cell r="C2883">
            <v>1808</v>
          </cell>
          <cell r="D2883">
            <v>7800026010860</v>
          </cell>
          <cell r="F2883" t="str">
            <v>KOPODEX SOL ORA 100 MG X 120 ML</v>
          </cell>
          <cell r="H2883" t="str">
            <v>MEDICAMENTOS</v>
          </cell>
          <cell r="I2883" t="str">
            <v>SISTEMA NERVIOSO</v>
          </cell>
          <cell r="J2883">
            <v>0</v>
          </cell>
        </row>
        <row r="2884">
          <cell r="B2884">
            <v>831565</v>
          </cell>
          <cell r="C2884">
            <v>1173</v>
          </cell>
          <cell r="D2884">
            <v>7794626999321</v>
          </cell>
          <cell r="F2884" t="str">
            <v>KOTEX PROT DIAR 2 EN 1 X 20</v>
          </cell>
          <cell r="H2884" t="str">
            <v>HIGIENE Y CUIDADO PERSONAL</v>
          </cell>
          <cell r="I2884" t="str">
            <v>PROTECTORES DIARIOS</v>
          </cell>
          <cell r="J2884">
            <v>1</v>
          </cell>
        </row>
        <row r="2885">
          <cell r="B2885">
            <v>831566</v>
          </cell>
          <cell r="C2885">
            <v>5778</v>
          </cell>
          <cell r="D2885">
            <v>7809604028464</v>
          </cell>
          <cell r="F2885" t="str">
            <v>KOTEX PROT DIAR ANTIBAC NORMAL X 40</v>
          </cell>
          <cell r="H2885" t="str">
            <v>HIGIENE Y CUIDADO PERSONAL</v>
          </cell>
          <cell r="I2885" t="str">
            <v>PROTECTORES DIARIOS</v>
          </cell>
          <cell r="J2885">
            <v>4</v>
          </cell>
        </row>
        <row r="2886">
          <cell r="B2886">
            <v>831567</v>
          </cell>
          <cell r="C2886">
            <v>5957</v>
          </cell>
          <cell r="D2886">
            <v>7809604017369</v>
          </cell>
          <cell r="F2886" t="str">
            <v>KOTEX PROT DIAR PURO CUIDADO ULT DELG X 100</v>
          </cell>
          <cell r="H2886" t="str">
            <v>HIGIENE Y CUIDADO PERSONAL</v>
          </cell>
          <cell r="I2886" t="str">
            <v>PROTECTORES DIARIOS</v>
          </cell>
          <cell r="J2886">
            <v>0</v>
          </cell>
        </row>
        <row r="2887">
          <cell r="B2887">
            <v>855839</v>
          </cell>
          <cell r="C2887">
            <v>6620</v>
          </cell>
          <cell r="D2887">
            <v>7793620003560</v>
          </cell>
          <cell r="F2887" t="str">
            <v>KOTEX PROT DIARIO NORMAL X 100</v>
          </cell>
          <cell r="H2887" t="str">
            <v>HIGIENE Y CUIDADO PERSONAL</v>
          </cell>
          <cell r="I2887" t="str">
            <v>PROTECTORES DIARIOS</v>
          </cell>
          <cell r="J2887">
            <v>2</v>
          </cell>
        </row>
        <row r="2888">
          <cell r="B2888">
            <v>831568</v>
          </cell>
          <cell r="C2888">
            <v>2538</v>
          </cell>
          <cell r="D2888">
            <v>7809604025876</v>
          </cell>
          <cell r="F2888" t="str">
            <v>KOTEX TAMP C/APLIC MEDIO X 16</v>
          </cell>
          <cell r="H2888" t="str">
            <v>HIGIENE Y CUIDADO PERSONAL</v>
          </cell>
          <cell r="I2888" t="str">
            <v>TOALLAS HIGIéNICAS Y TAMPONES</v>
          </cell>
          <cell r="J2888">
            <v>2</v>
          </cell>
        </row>
        <row r="2889">
          <cell r="B2889">
            <v>831569</v>
          </cell>
          <cell r="C2889">
            <v>5150</v>
          </cell>
          <cell r="D2889">
            <v>7441008154600</v>
          </cell>
          <cell r="F2889" t="str">
            <v>KOTEX TAMP C/APLIC MEDIO X 8</v>
          </cell>
          <cell r="H2889" t="str">
            <v>HIGIENE Y CUIDADO PERSONAL</v>
          </cell>
          <cell r="I2889" t="str">
            <v>TOALLAS HIGIéNICAS Y TAMPONES</v>
          </cell>
          <cell r="J2889">
            <v>0</v>
          </cell>
        </row>
        <row r="2890">
          <cell r="B2890">
            <v>831570</v>
          </cell>
          <cell r="C2890">
            <v>3095</v>
          </cell>
          <cell r="D2890">
            <v>7809604025869</v>
          </cell>
          <cell r="F2890" t="str">
            <v>KOTEX TAMP C/APLIC MINI X 16</v>
          </cell>
          <cell r="H2890" t="str">
            <v>HIGIENE Y CUIDADO PERSONAL</v>
          </cell>
          <cell r="I2890" t="str">
            <v>TOALLAS HIGIéNICAS Y TAMPONES</v>
          </cell>
          <cell r="J2890">
            <v>1</v>
          </cell>
        </row>
        <row r="2891">
          <cell r="B2891">
            <v>831571</v>
          </cell>
          <cell r="C2891">
            <v>4364</v>
          </cell>
          <cell r="D2891">
            <v>7441008154594</v>
          </cell>
          <cell r="F2891" t="str">
            <v>KOTEX TAMP C/APLIC MINI X 8</v>
          </cell>
          <cell r="H2891" t="str">
            <v>HIGIENE Y CUIDADO PERSONAL</v>
          </cell>
          <cell r="I2891" t="str">
            <v>TOALLAS HIGIéNICAS Y TAMPONES</v>
          </cell>
          <cell r="J2891">
            <v>3</v>
          </cell>
        </row>
        <row r="2892">
          <cell r="B2892">
            <v>831572</v>
          </cell>
          <cell r="C2892">
            <v>4692</v>
          </cell>
          <cell r="D2892">
            <v>7809604026972</v>
          </cell>
          <cell r="F2892" t="str">
            <v>KOTEX TAMP C/APLIC SUPER X 16</v>
          </cell>
          <cell r="H2892" t="str">
            <v>HIGIENE Y CUIDADO PERSONAL</v>
          </cell>
          <cell r="I2892" t="str">
            <v>TOALLAS HIGIéNICAS Y TAMPONES</v>
          </cell>
          <cell r="J2892">
            <v>0</v>
          </cell>
        </row>
        <row r="2893">
          <cell r="B2893">
            <v>831573</v>
          </cell>
          <cell r="C2893">
            <v>3245</v>
          </cell>
          <cell r="D2893">
            <v>7441008154617</v>
          </cell>
          <cell r="F2893" t="str">
            <v>KOTEX TAMP C/APLIC SUPER X 8</v>
          </cell>
          <cell r="H2893" t="str">
            <v>HIGIENE Y CUIDADO PERSONAL</v>
          </cell>
          <cell r="I2893" t="str">
            <v>TOALLAS HIGIéNICAS Y TAMPONES</v>
          </cell>
          <cell r="J2893">
            <v>0</v>
          </cell>
        </row>
        <row r="2894">
          <cell r="B2894">
            <v>895434</v>
          </cell>
          <cell r="C2894">
            <v>6702</v>
          </cell>
          <cell r="D2894">
            <v>7702425808041</v>
          </cell>
          <cell r="F2894" t="str">
            <v>KOTEX TAMP DIGITALES MEDIO X 12</v>
          </cell>
          <cell r="H2894" t="str">
            <v>HIGIENE Y CUIDADO PERSONAL</v>
          </cell>
          <cell r="I2894" t="str">
            <v>TOALLAS HIGIéNICAS Y TAMPONES</v>
          </cell>
          <cell r="J2894">
            <v>2</v>
          </cell>
        </row>
        <row r="2895">
          <cell r="B2895">
            <v>831574</v>
          </cell>
          <cell r="C2895">
            <v>2509</v>
          </cell>
          <cell r="D2895">
            <v>7702425808058</v>
          </cell>
          <cell r="F2895" t="str">
            <v>KOTEX TAMP DIGITALES SUPER X 12</v>
          </cell>
          <cell r="H2895" t="str">
            <v>HIGIENE Y CUIDADO PERSONAL</v>
          </cell>
          <cell r="I2895" t="str">
            <v>TOALLAS HIGIéNICAS Y TAMPONES</v>
          </cell>
          <cell r="J2895">
            <v>1</v>
          </cell>
        </row>
        <row r="2896">
          <cell r="B2896">
            <v>831575</v>
          </cell>
          <cell r="C2896">
            <v>1172</v>
          </cell>
          <cell r="D2896">
            <v>7809604012258</v>
          </cell>
          <cell r="F2896" t="str">
            <v>KOTEX TOA HIG NOC ULTRAFINA ALAS X 15</v>
          </cell>
          <cell r="H2896" t="str">
            <v>HIGIENE Y CUIDADO PERSONAL</v>
          </cell>
          <cell r="I2896" t="str">
            <v>TOALLAS HIGIéNICAS Y TAMPONES</v>
          </cell>
          <cell r="J2896">
            <v>4</v>
          </cell>
        </row>
        <row r="2897">
          <cell r="B2897">
            <v>831576</v>
          </cell>
          <cell r="C2897">
            <v>2425</v>
          </cell>
          <cell r="D2897">
            <v>7702425802735</v>
          </cell>
          <cell r="F2897" t="str">
            <v>KOTEX TOA HIG NOCT ALAS X 8</v>
          </cell>
          <cell r="H2897" t="str">
            <v>HIGIENE Y CUIDADO PERSONAL</v>
          </cell>
          <cell r="I2897" t="str">
            <v>TOALLAS HIGIéNICAS Y TAMPONES</v>
          </cell>
          <cell r="J2897">
            <v>0</v>
          </cell>
        </row>
        <row r="2898">
          <cell r="B2898">
            <v>831577</v>
          </cell>
          <cell r="C2898">
            <v>2865</v>
          </cell>
          <cell r="D2898">
            <v>7751493009867</v>
          </cell>
          <cell r="F2898" t="str">
            <v>KOTEX TOA HIG NOCT UF ULTRA SUAV X 12</v>
          </cell>
          <cell r="H2898" t="str">
            <v>HIGIENE Y CUIDADO PERSONAL</v>
          </cell>
          <cell r="I2898" t="str">
            <v>TOALLAS HIGIéNICAS Y TAMPONES</v>
          </cell>
          <cell r="J2898">
            <v>4</v>
          </cell>
        </row>
        <row r="2899">
          <cell r="B2899">
            <v>831578</v>
          </cell>
          <cell r="C2899">
            <v>5046</v>
          </cell>
          <cell r="D2899">
            <v>7809604012234</v>
          </cell>
          <cell r="F2899" t="str">
            <v>KOTEX TOA HIG ULTRAFINA C/ALAS X 16</v>
          </cell>
          <cell r="H2899" t="str">
            <v>HIGIENE Y CUIDADO PERSONAL</v>
          </cell>
          <cell r="I2899" t="str">
            <v>TOALLAS HIGIéNICAS Y TAMPONES</v>
          </cell>
          <cell r="J2899">
            <v>5</v>
          </cell>
        </row>
        <row r="2900">
          <cell r="B2900">
            <v>831579</v>
          </cell>
          <cell r="C2900">
            <v>4342</v>
          </cell>
          <cell r="D2900">
            <v>7616016506639</v>
          </cell>
          <cell r="F2900" t="str">
            <v>L-ARGININA CAP 500 MG X 60 FNL</v>
          </cell>
          <cell r="H2900" t="str">
            <v>SUPLEMENTOS</v>
          </cell>
          <cell r="I2900" t="str">
            <v>PRODUCTOS NATURALES</v>
          </cell>
          <cell r="J2900">
            <v>0</v>
          </cell>
        </row>
        <row r="2901">
          <cell r="B2901">
            <v>831580</v>
          </cell>
          <cell r="C2901">
            <v>5869</v>
          </cell>
          <cell r="D2901">
            <v>7896283000898</v>
          </cell>
          <cell r="F2901" t="str">
            <v>L-ARGININA CAP 500 MG X 60 GREEN MEDICAL</v>
          </cell>
          <cell r="H2901" t="str">
            <v>SUPLEMENTOS</v>
          </cell>
          <cell r="I2901" t="str">
            <v>PRODUCTOS NATURALES</v>
          </cell>
          <cell r="J2901">
            <v>0</v>
          </cell>
        </row>
        <row r="2902">
          <cell r="B2902">
            <v>996475</v>
          </cell>
          <cell r="C2902">
            <v>6829</v>
          </cell>
          <cell r="D2902">
            <v>7804616661029</v>
          </cell>
          <cell r="F2902" t="str">
            <v>L-ARGININA CAP 500 MG X 60 MYNUTRITION</v>
          </cell>
          <cell r="H2902" t="str">
            <v>SUPLEMENTOS</v>
          </cell>
          <cell r="I2902" t="str">
            <v>PRODUCTOS NATURALES</v>
          </cell>
          <cell r="J2902">
            <v>3</v>
          </cell>
        </row>
        <row r="2903">
          <cell r="B2903">
            <v>1309206</v>
          </cell>
          <cell r="C2903">
            <v>7027</v>
          </cell>
          <cell r="D2903">
            <v>7809576419406</v>
          </cell>
          <cell r="F2903" t="str">
            <v>L-CARNITINA CAP 1000 MG X 90 NUTRAPHARM</v>
          </cell>
          <cell r="H2903" t="str">
            <v>SUPLEMENTOS</v>
          </cell>
          <cell r="I2903" t="str">
            <v>DEPORTIVOS</v>
          </cell>
          <cell r="J2903">
            <v>2</v>
          </cell>
        </row>
        <row r="2904">
          <cell r="B2904">
            <v>832082</v>
          </cell>
          <cell r="C2904">
            <v>4269</v>
          </cell>
          <cell r="D2904">
            <v>7804616661036</v>
          </cell>
          <cell r="F2904" t="str">
            <v>L-CARNITINA CAP 500 MG X 60 MYNUTRITION</v>
          </cell>
          <cell r="H2904" t="str">
            <v>SUPLEMENTOS</v>
          </cell>
          <cell r="I2904" t="str">
            <v>DEPORTIVOS</v>
          </cell>
          <cell r="J2904">
            <v>0</v>
          </cell>
        </row>
        <row r="2905">
          <cell r="B2905">
            <v>1113457</v>
          </cell>
          <cell r="C2905">
            <v>6944</v>
          </cell>
          <cell r="D2905">
            <v>731416393027</v>
          </cell>
          <cell r="F2905" t="str">
            <v>L-GLUTAMINA CAP 500 MG X 120 GREEN MEDICAL</v>
          </cell>
          <cell r="H2905" t="str">
            <v>SUPLEMENTOS</v>
          </cell>
          <cell r="I2905" t="str">
            <v>PRODUCTOS NATURALES</v>
          </cell>
          <cell r="J2905">
            <v>1</v>
          </cell>
        </row>
        <row r="2906">
          <cell r="B2906">
            <v>1026343</v>
          </cell>
          <cell r="C2906">
            <v>6873</v>
          </cell>
          <cell r="D2906">
            <v>850059630174</v>
          </cell>
          <cell r="F2906" t="str">
            <v>L-GLUTAMINA CAP X 60 FNL</v>
          </cell>
          <cell r="H2906" t="str">
            <v>SUPLEMENTOS</v>
          </cell>
          <cell r="I2906" t="str">
            <v>PRODUCTOS NATURALES</v>
          </cell>
          <cell r="J2906">
            <v>0</v>
          </cell>
        </row>
        <row r="2907">
          <cell r="B2907">
            <v>831581</v>
          </cell>
          <cell r="C2907">
            <v>5895</v>
          </cell>
          <cell r="D2907">
            <v>745853039639</v>
          </cell>
          <cell r="F2907" t="str">
            <v>L-GLUTAMINA PURE CAP X 150 WELLPLUS</v>
          </cell>
          <cell r="H2907" t="str">
            <v>SUPLEMENTOS</v>
          </cell>
          <cell r="I2907" t="str">
            <v>PRODUCTOS NATURALES</v>
          </cell>
          <cell r="J2907">
            <v>3</v>
          </cell>
        </row>
        <row r="2908">
          <cell r="B2908">
            <v>832083</v>
          </cell>
          <cell r="C2908">
            <v>2904</v>
          </cell>
          <cell r="D2908">
            <v>7804616661067</v>
          </cell>
          <cell r="F2908" t="str">
            <v>L-GLUTAMINA X 150 GR MYNUTRITION</v>
          </cell>
          <cell r="H2908" t="str">
            <v>SUPLEMENTOS</v>
          </cell>
          <cell r="I2908" t="str">
            <v>DEPORTIVOS</v>
          </cell>
          <cell r="J2908">
            <v>1</v>
          </cell>
        </row>
        <row r="2909">
          <cell r="B2909">
            <v>831582</v>
          </cell>
          <cell r="C2909">
            <v>4678</v>
          </cell>
          <cell r="D2909">
            <v>745853039585</v>
          </cell>
          <cell r="F2909" t="str">
            <v>L-GLUTATION CAP 250 MG X 60 WELLPLUS</v>
          </cell>
          <cell r="H2909" t="str">
            <v>SUPLEMENTOS</v>
          </cell>
          <cell r="I2909" t="str">
            <v>PRODUCTOS NATURALES</v>
          </cell>
          <cell r="J2909">
            <v>2</v>
          </cell>
        </row>
        <row r="2910">
          <cell r="B2910">
            <v>831583</v>
          </cell>
          <cell r="C2910">
            <v>4340</v>
          </cell>
          <cell r="D2910">
            <v>7790201320191</v>
          </cell>
          <cell r="F2910" t="str">
            <v>L-LISINA CAP 500 MG X 90 FNL</v>
          </cell>
          <cell r="H2910" t="str">
            <v>SUPLEMENTOS</v>
          </cell>
          <cell r="I2910" t="str">
            <v>PRODUCTOS NATURALES</v>
          </cell>
          <cell r="J2910">
            <v>1</v>
          </cell>
        </row>
        <row r="2911">
          <cell r="B2911">
            <v>831584</v>
          </cell>
          <cell r="C2911">
            <v>4338</v>
          </cell>
          <cell r="D2911">
            <v>850052411145</v>
          </cell>
          <cell r="F2911" t="str">
            <v>L-TREONATO DE MAGNESIO CAP 200 MG X 90 FNL</v>
          </cell>
          <cell r="H2911" t="str">
            <v>SUPLEMENTOS</v>
          </cell>
          <cell r="I2911" t="str">
            <v>VITAMINAS Y MINERALES</v>
          </cell>
          <cell r="J2911">
            <v>10</v>
          </cell>
        </row>
        <row r="2912">
          <cell r="B2912">
            <v>831585</v>
          </cell>
          <cell r="C2912">
            <v>4467</v>
          </cell>
          <cell r="D2912">
            <v>7803319006625</v>
          </cell>
          <cell r="F2912" t="str">
            <v>L-TRIPTOFANO CAP X 90 AURAVITALIS</v>
          </cell>
          <cell r="H2912" t="str">
            <v>SUPLEMENTOS</v>
          </cell>
          <cell r="I2912" t="str">
            <v>VITAMINAS Y MINERALES</v>
          </cell>
          <cell r="J2912">
            <v>2</v>
          </cell>
        </row>
        <row r="2913">
          <cell r="B2913">
            <v>831586</v>
          </cell>
          <cell r="C2913">
            <v>5875</v>
          </cell>
          <cell r="D2913">
            <v>850052411572</v>
          </cell>
          <cell r="F2913" t="str">
            <v>L-TRIPTOFANO CAP X 90 FNL</v>
          </cell>
          <cell r="H2913" t="str">
            <v>SUPLEMENTOS</v>
          </cell>
          <cell r="I2913" t="str">
            <v>PRODUCTOS NATURALES</v>
          </cell>
          <cell r="J2913">
            <v>4</v>
          </cell>
        </row>
        <row r="2914">
          <cell r="B2914">
            <v>831587</v>
          </cell>
          <cell r="C2914">
            <v>5852</v>
          </cell>
          <cell r="D2914">
            <v>737186364892</v>
          </cell>
          <cell r="F2914" t="str">
            <v>L-TRIPTOFANO PURE CAP 100 MG X 180 WELLPLUS</v>
          </cell>
          <cell r="H2914" t="str">
            <v>SUPLEMENTOS</v>
          </cell>
          <cell r="I2914" t="str">
            <v>PRODUCTOS NATURALES</v>
          </cell>
          <cell r="J2914">
            <v>3</v>
          </cell>
        </row>
        <row r="2915">
          <cell r="B2915">
            <v>831588</v>
          </cell>
          <cell r="C2915">
            <v>5765</v>
          </cell>
          <cell r="D2915">
            <v>3433422404397</v>
          </cell>
          <cell r="F2915" t="str">
            <v>LA ROCHE-POSAY AGUA TERMAL X 150 ML</v>
          </cell>
          <cell r="H2915" t="str">
            <v>DERMOCOSMéTICA</v>
          </cell>
          <cell r="I2915" t="str">
            <v>CUIDADO FACIAL</v>
          </cell>
          <cell r="J2915">
            <v>2</v>
          </cell>
        </row>
        <row r="2916">
          <cell r="B2916">
            <v>831589</v>
          </cell>
          <cell r="C2916">
            <v>1056</v>
          </cell>
          <cell r="D2916">
            <v>8422828500043</v>
          </cell>
          <cell r="F2916" t="str">
            <v>LABNATUR DESODORANTE 100% NATURAL ALUMBRE X 120 GR</v>
          </cell>
          <cell r="H2916" t="str">
            <v>HIGIENE Y CUIDADO PERSONAL</v>
          </cell>
          <cell r="I2916" t="str">
            <v>DESODORANTES</v>
          </cell>
          <cell r="J2916">
            <v>4</v>
          </cell>
        </row>
        <row r="2917">
          <cell r="B2917">
            <v>831590</v>
          </cell>
          <cell r="C2917">
            <v>6336</v>
          </cell>
          <cell r="D2917">
            <v>7809591401141</v>
          </cell>
          <cell r="F2917" t="str">
            <v>LABOSALIC LOC TOP X 20 ML</v>
          </cell>
          <cell r="H2917" t="str">
            <v>MEDICAMENTOS</v>
          </cell>
          <cell r="I2917" t="str">
            <v>CORTICOIDES</v>
          </cell>
          <cell r="J2917">
            <v>2</v>
          </cell>
        </row>
        <row r="2918">
          <cell r="B2918">
            <v>831591</v>
          </cell>
          <cell r="C2918">
            <v>5225</v>
          </cell>
          <cell r="D2918">
            <v>7804620836345</v>
          </cell>
          <cell r="F2918" t="str">
            <v>LACSURE POL X 800 GR</v>
          </cell>
          <cell r="H2918" t="str">
            <v>SUPLEMENTOS</v>
          </cell>
          <cell r="I2918" t="str">
            <v>ALIMENTO MéDICO</v>
          </cell>
          <cell r="J2918">
            <v>4</v>
          </cell>
        </row>
        <row r="2919">
          <cell r="B2919">
            <v>831592</v>
          </cell>
          <cell r="C2919">
            <v>1174</v>
          </cell>
          <cell r="D2919">
            <v>7891058018702</v>
          </cell>
          <cell r="F2919" t="str">
            <v>LACTACYD JAB INT PROBIO FEMINA X 200 ML</v>
          </cell>
          <cell r="H2919" t="str">
            <v>HIGIENE Y CUIDADO PERSONAL</v>
          </cell>
          <cell r="I2919" t="str">
            <v>JABONES ÍNTIMOS</v>
          </cell>
          <cell r="J2919">
            <v>0</v>
          </cell>
        </row>
        <row r="2920">
          <cell r="B2920">
            <v>831593</v>
          </cell>
          <cell r="C2920">
            <v>1809</v>
          </cell>
          <cell r="D2920">
            <v>7800018187785</v>
          </cell>
          <cell r="F2920" t="str">
            <v>LACTAFEM COM 75 MCG X 28</v>
          </cell>
          <cell r="H2920" t="str">
            <v>MEDICAMENTOS</v>
          </cell>
          <cell r="I2920" t="str">
            <v>HORMONALES</v>
          </cell>
          <cell r="J2920">
            <v>0</v>
          </cell>
        </row>
        <row r="2921">
          <cell r="B2921">
            <v>1130783</v>
          </cell>
          <cell r="C2921">
            <v>6972</v>
          </cell>
          <cell r="D2921">
            <v>7804643142003</v>
          </cell>
          <cell r="F2921" t="str">
            <v>LACTASA CAP 9000 FCC X 60 KIWAY</v>
          </cell>
          <cell r="H2921" t="str">
            <v>SUPLEMENTOS</v>
          </cell>
          <cell r="I2921" t="str">
            <v>GASTROINTESTINAL</v>
          </cell>
          <cell r="J2921">
            <v>1</v>
          </cell>
        </row>
        <row r="2922">
          <cell r="B2922">
            <v>831594</v>
          </cell>
          <cell r="C2922">
            <v>4419</v>
          </cell>
          <cell r="D2922">
            <v>7804616661142</v>
          </cell>
          <cell r="F2922" t="str">
            <v>LACTASA COM 9000 FCC X 30 SUPLALIM</v>
          </cell>
          <cell r="H2922" t="str">
            <v>SUPLEMENTOS</v>
          </cell>
          <cell r="I2922" t="str">
            <v>GASTROINTESTINAL</v>
          </cell>
          <cell r="J2922">
            <v>0</v>
          </cell>
        </row>
        <row r="2923">
          <cell r="B2923">
            <v>831595</v>
          </cell>
          <cell r="C2923">
            <v>5328</v>
          </cell>
          <cell r="D2923">
            <v>3401560168174</v>
          </cell>
          <cell r="F2923" t="str">
            <v>LACTIBIANE ATB CAP X 10</v>
          </cell>
          <cell r="H2923" t="str">
            <v>SUPLEMENTOS</v>
          </cell>
          <cell r="I2923" t="str">
            <v>PROBIóTICOS</v>
          </cell>
          <cell r="J2923">
            <v>0</v>
          </cell>
        </row>
        <row r="2924">
          <cell r="B2924">
            <v>831596</v>
          </cell>
          <cell r="C2924">
            <v>5327</v>
          </cell>
          <cell r="D2924">
            <v>3401560504828</v>
          </cell>
          <cell r="F2924" t="str">
            <v>LACTIBIANE REFERENCE CAP X 30</v>
          </cell>
          <cell r="H2924" t="str">
            <v>SUPLEMENTOS</v>
          </cell>
          <cell r="I2924" t="str">
            <v>PROBIóTICOS</v>
          </cell>
          <cell r="J2924">
            <v>1</v>
          </cell>
        </row>
        <row r="2925">
          <cell r="B2925">
            <v>831597</v>
          </cell>
          <cell r="C2925">
            <v>5326</v>
          </cell>
          <cell r="D2925">
            <v>3401560504996</v>
          </cell>
          <cell r="F2925" t="str">
            <v>LACTIBIANE TOLERANCE CAP X 30</v>
          </cell>
          <cell r="H2925" t="str">
            <v>SUPLEMENTOS</v>
          </cell>
          <cell r="I2925" t="str">
            <v>PROBIóTICOS</v>
          </cell>
          <cell r="J2925">
            <v>5</v>
          </cell>
        </row>
        <row r="2926">
          <cell r="B2926">
            <v>831598</v>
          </cell>
          <cell r="C2926">
            <v>4950</v>
          </cell>
          <cell r="D2926">
            <v>7703281000365</v>
          </cell>
          <cell r="F2926" t="str">
            <v>LACTIBON FEM JAB INT LOC X 240 ML</v>
          </cell>
          <cell r="H2926" t="str">
            <v>HIGIENE Y CUIDADO PERSONAL</v>
          </cell>
          <cell r="I2926" t="str">
            <v>JABONES ÍNTIMOS</v>
          </cell>
          <cell r="J2926">
            <v>1</v>
          </cell>
        </row>
        <row r="2927">
          <cell r="B2927">
            <v>831599</v>
          </cell>
          <cell r="C2927">
            <v>6027</v>
          </cell>
          <cell r="D2927">
            <v>8906031057971</v>
          </cell>
          <cell r="F2927" t="str">
            <v>LACTOFLORA CAP X 30</v>
          </cell>
          <cell r="H2927" t="str">
            <v>SUPLEMENTOS</v>
          </cell>
          <cell r="I2927" t="str">
            <v>PROBIóTICOS</v>
          </cell>
          <cell r="J2927">
            <v>0</v>
          </cell>
        </row>
        <row r="2928">
          <cell r="B2928">
            <v>831600</v>
          </cell>
          <cell r="C2928">
            <v>1169</v>
          </cell>
          <cell r="D2928">
            <v>7800018121482</v>
          </cell>
          <cell r="F2928" t="str">
            <v>LACTULOSA SOL ORA 65% X 200 ML ANDROMACO</v>
          </cell>
          <cell r="H2928" t="str">
            <v>MEDICAMENTOS</v>
          </cell>
          <cell r="I2928" t="str">
            <v>GASTROINTESTINAL</v>
          </cell>
          <cell r="J2928">
            <v>0</v>
          </cell>
        </row>
        <row r="2929">
          <cell r="B2929">
            <v>831601</v>
          </cell>
          <cell r="C2929">
            <v>5151</v>
          </cell>
          <cell r="D2929">
            <v>7800068030291</v>
          </cell>
          <cell r="F2929" t="str">
            <v>LACTULOSA SOL ORA 65% X 200 ML PASTEUR</v>
          </cell>
          <cell r="H2929" t="str">
            <v>MEDICAMENTOS</v>
          </cell>
          <cell r="I2929" t="str">
            <v>GASTROINTESTINAL</v>
          </cell>
          <cell r="J2929">
            <v>0</v>
          </cell>
        </row>
        <row r="2930">
          <cell r="B2930">
            <v>831602</v>
          </cell>
          <cell r="C2930">
            <v>3789</v>
          </cell>
          <cell r="D2930">
            <v>8906031059104</v>
          </cell>
          <cell r="F2930" t="str">
            <v>LACTULOSA SOL ORA 66,7% X 200 ML TERVIS PHARMA</v>
          </cell>
          <cell r="H2930" t="str">
            <v>MEDICAMENTOS</v>
          </cell>
          <cell r="I2930" t="str">
            <v>GASTROINTESTINAL</v>
          </cell>
          <cell r="J2930">
            <v>0</v>
          </cell>
        </row>
        <row r="2931">
          <cell r="B2931">
            <v>831603</v>
          </cell>
          <cell r="C2931">
            <v>4617</v>
          </cell>
          <cell r="D2931">
            <v>7800007808264</v>
          </cell>
          <cell r="F2931" t="str">
            <v>LACTULOSA SOL ORA REC 66,7% X 200 ML LAB CHILE</v>
          </cell>
          <cell r="H2931" t="str">
            <v>MEDICAMENTOS</v>
          </cell>
          <cell r="I2931" t="str">
            <v>GASTROINTESTINAL</v>
          </cell>
          <cell r="J2931">
            <v>18</v>
          </cell>
        </row>
        <row r="2932">
          <cell r="B2932">
            <v>831604</v>
          </cell>
          <cell r="C2932">
            <v>2122</v>
          </cell>
          <cell r="D2932">
            <v>7804620834754</v>
          </cell>
          <cell r="F2932" t="str">
            <v>LACTULOSA SOL ORA REC 66,7% X 200 ML OPKO</v>
          </cell>
          <cell r="H2932" t="str">
            <v>MEDICAMENTOS</v>
          </cell>
          <cell r="I2932" t="str">
            <v>GASTROINTESTINAL</v>
          </cell>
          <cell r="J2932">
            <v>0</v>
          </cell>
        </row>
        <row r="2933">
          <cell r="B2933">
            <v>831605</v>
          </cell>
          <cell r="C2933">
            <v>3629</v>
          </cell>
          <cell r="D2933">
            <v>7804656600033</v>
          </cell>
          <cell r="F2933" t="str">
            <v>LADEE 20 COM REC X 28</v>
          </cell>
          <cell r="H2933" t="str">
            <v>MEDICAMENTOS</v>
          </cell>
          <cell r="I2933" t="str">
            <v>HORMONALES</v>
          </cell>
          <cell r="J2933">
            <v>0</v>
          </cell>
        </row>
        <row r="2934">
          <cell r="B2934">
            <v>831606</v>
          </cell>
          <cell r="C2934">
            <v>1176</v>
          </cell>
          <cell r="D2934">
            <v>7509546066172</v>
          </cell>
          <cell r="F2934" t="str">
            <v>LADY SPEED STICK DES BAR CLINICAL COMP PROT X 45 GR</v>
          </cell>
          <cell r="H2934" t="str">
            <v>HIGIENE Y CUIDADO PERSONAL</v>
          </cell>
          <cell r="I2934" t="str">
            <v>DESODORANTES</v>
          </cell>
          <cell r="J2934">
            <v>0</v>
          </cell>
        </row>
        <row r="2935">
          <cell r="B2935">
            <v>831607</v>
          </cell>
          <cell r="C2935">
            <v>5709</v>
          </cell>
          <cell r="D2935">
            <v>7501035908925</v>
          </cell>
          <cell r="F2935" t="str">
            <v>LADY SPEED STICK DES BAR INVISIBLE FLORAL X 39,6 GR</v>
          </cell>
          <cell r="H2935" t="str">
            <v>HIGIENE Y CUIDADO PERSONAL</v>
          </cell>
          <cell r="I2935" t="str">
            <v>DESODORANTES</v>
          </cell>
          <cell r="J2935">
            <v>2</v>
          </cell>
        </row>
        <row r="2936">
          <cell r="B2936">
            <v>831608</v>
          </cell>
          <cell r="C2936">
            <v>5708</v>
          </cell>
          <cell r="D2936">
            <v>7509546060460</v>
          </cell>
          <cell r="F2936" t="str">
            <v>LADY SPEED STICK DES BAR POWDER FRESH X 45 GR</v>
          </cell>
          <cell r="H2936" t="str">
            <v>HIGIENE Y CUIDADO PERSONAL</v>
          </cell>
          <cell r="I2936" t="str">
            <v>DESODORANTES</v>
          </cell>
          <cell r="J2936">
            <v>2</v>
          </cell>
        </row>
        <row r="2937">
          <cell r="B2937">
            <v>831609</v>
          </cell>
          <cell r="C2937">
            <v>5707</v>
          </cell>
          <cell r="D2937">
            <v>22200962995</v>
          </cell>
          <cell r="F2937" t="str">
            <v>LADY SPEED STICK DES BAR SHOWER FRESH X 39,6 GR</v>
          </cell>
          <cell r="H2937" t="str">
            <v>HIGIENE Y CUIDADO PERSONAL</v>
          </cell>
          <cell r="I2937" t="str">
            <v>DESODORANTES</v>
          </cell>
          <cell r="J2937">
            <v>0</v>
          </cell>
        </row>
        <row r="2938">
          <cell r="B2938">
            <v>831610</v>
          </cell>
          <cell r="C2938">
            <v>5706</v>
          </cell>
          <cell r="D2938">
            <v>35000970916</v>
          </cell>
          <cell r="F2938" t="str">
            <v>LADY SPEED STICK DES BAR ZERO X 39,6 GR</v>
          </cell>
          <cell r="H2938" t="str">
            <v>HIGIENE Y CUIDADO PERSONAL</v>
          </cell>
          <cell r="I2938" t="str">
            <v>DESODORANTES</v>
          </cell>
          <cell r="J2938">
            <v>0</v>
          </cell>
        </row>
        <row r="2939">
          <cell r="B2939">
            <v>831611</v>
          </cell>
          <cell r="C2939">
            <v>2828</v>
          </cell>
          <cell r="D2939">
            <v>7509546057521</v>
          </cell>
          <cell r="F2939" t="str">
            <v>LADY SPEED STICK DES ROL PRO 5 X 50 ML</v>
          </cell>
          <cell r="H2939" t="str">
            <v>HIGIENE Y CUIDADO PERSONAL</v>
          </cell>
          <cell r="I2939" t="str">
            <v>DESODORANTES</v>
          </cell>
          <cell r="J2939">
            <v>0</v>
          </cell>
        </row>
        <row r="2940">
          <cell r="B2940">
            <v>831612</v>
          </cell>
          <cell r="C2940">
            <v>3575</v>
          </cell>
          <cell r="D2940">
            <v>7509546063485</v>
          </cell>
          <cell r="F2940" t="str">
            <v>LADY SPEED STICK DES SP ACT FRESH 24/7 X 150 ML</v>
          </cell>
          <cell r="H2940" t="str">
            <v>HIGIENE Y CUIDADO PERSONAL</v>
          </cell>
          <cell r="I2940" t="str">
            <v>DESODORANTES</v>
          </cell>
          <cell r="J2940">
            <v>0</v>
          </cell>
        </row>
        <row r="2941">
          <cell r="B2941">
            <v>917705</v>
          </cell>
          <cell r="C2941">
            <v>6726</v>
          </cell>
          <cell r="D2941">
            <v>7509546071534</v>
          </cell>
          <cell r="F2941" t="str">
            <v>LADY SPEED STICK DES SP DERMA NUTRE X 150 ML</v>
          </cell>
          <cell r="H2941" t="str">
            <v>HIGIENE Y CUIDADO PERSONAL</v>
          </cell>
          <cell r="I2941" t="str">
            <v>DESODORANTES</v>
          </cell>
          <cell r="J2941">
            <v>2</v>
          </cell>
        </row>
        <row r="2942">
          <cell r="B2942">
            <v>917702</v>
          </cell>
          <cell r="C2942">
            <v>6725</v>
          </cell>
          <cell r="D2942">
            <v>7509546067902</v>
          </cell>
          <cell r="F2942" t="str">
            <v>LADY SPEED STICK DES SP DERMA RENUEVA X 150 ML</v>
          </cell>
          <cell r="H2942" t="str">
            <v>HIGIENE Y CUIDADO PERSONAL</v>
          </cell>
          <cell r="I2942" t="str">
            <v>DESODORANTES</v>
          </cell>
          <cell r="J2942">
            <v>2</v>
          </cell>
        </row>
        <row r="2943">
          <cell r="B2943">
            <v>831613</v>
          </cell>
          <cell r="C2943">
            <v>1810</v>
          </cell>
          <cell r="D2943">
            <v>7800063000848</v>
          </cell>
          <cell r="F2943" t="str">
            <v>LADYGEX 20 COM X 28</v>
          </cell>
          <cell r="H2943" t="str">
            <v>MEDICAMENTOS</v>
          </cell>
          <cell r="I2943" t="str">
            <v>HORMONALES</v>
          </cell>
          <cell r="J2943">
            <v>0</v>
          </cell>
        </row>
        <row r="2944">
          <cell r="B2944">
            <v>831614</v>
          </cell>
          <cell r="C2944">
            <v>1811</v>
          </cell>
          <cell r="D2944">
            <v>7800063001180</v>
          </cell>
          <cell r="F2944" t="str">
            <v>LADYGEX COM X 28</v>
          </cell>
          <cell r="H2944" t="str">
            <v>MEDICAMENTOS</v>
          </cell>
          <cell r="I2944" t="str">
            <v>HORMONALES</v>
          </cell>
          <cell r="J2944">
            <v>0</v>
          </cell>
        </row>
        <row r="2945">
          <cell r="B2945">
            <v>831615</v>
          </cell>
          <cell r="C2945">
            <v>1496</v>
          </cell>
          <cell r="D2945">
            <v>7806500962267</v>
          </cell>
          <cell r="F2945" t="str">
            <v>LADYSOFT PROT DIAR ULTRADELGADOS X 100</v>
          </cell>
          <cell r="H2945" t="str">
            <v>HIGIENE Y CUIDADO PERSONAL</v>
          </cell>
          <cell r="I2945" t="str">
            <v>PROTECTORES DIARIOS</v>
          </cell>
          <cell r="J2945">
            <v>0</v>
          </cell>
        </row>
        <row r="2946">
          <cell r="B2946">
            <v>831616</v>
          </cell>
          <cell r="C2946">
            <v>1178</v>
          </cell>
          <cell r="D2946">
            <v>7806500962335</v>
          </cell>
          <cell r="F2946" t="str">
            <v>LADYSOFT PROT DIAR ULTRADELGADOS X 20</v>
          </cell>
          <cell r="H2946" t="str">
            <v>HIGIENE Y CUIDADO PERSONAL</v>
          </cell>
          <cell r="I2946" t="str">
            <v>PROTECTORES DIARIOS</v>
          </cell>
          <cell r="J2946">
            <v>0</v>
          </cell>
        </row>
        <row r="2947">
          <cell r="B2947">
            <v>831617</v>
          </cell>
          <cell r="C2947">
            <v>1177</v>
          </cell>
          <cell r="D2947">
            <v>7806500966036</v>
          </cell>
          <cell r="F2947" t="str">
            <v>LADYSOFT TAMP SUPER PLUS X 8</v>
          </cell>
          <cell r="H2947" t="str">
            <v>HIGIENE Y CUIDADO PERSONAL</v>
          </cell>
          <cell r="I2947" t="str">
            <v>TOALLAS HIGIéNICAS Y TAMPONES</v>
          </cell>
          <cell r="J2947">
            <v>0</v>
          </cell>
        </row>
        <row r="2948">
          <cell r="B2948">
            <v>831618</v>
          </cell>
          <cell r="C2948">
            <v>2426</v>
          </cell>
          <cell r="D2948">
            <v>7806500960652</v>
          </cell>
          <cell r="F2948" t="str">
            <v>LADYSOFT TOA HIG NOCT NORMAL SUAVE ALAS X 8</v>
          </cell>
          <cell r="H2948" t="str">
            <v>HIGIENE Y CUIDADO PERSONAL</v>
          </cell>
          <cell r="I2948" t="str">
            <v>TOALLAS HIGIéNICAS Y TAMPONES</v>
          </cell>
          <cell r="J2948">
            <v>0</v>
          </cell>
        </row>
        <row r="2949">
          <cell r="B2949">
            <v>831619</v>
          </cell>
          <cell r="C2949">
            <v>2859</v>
          </cell>
          <cell r="D2949">
            <v>7806500962823</v>
          </cell>
          <cell r="F2949" t="str">
            <v>LADYSOFT TOA HIG NOCT ULT DELG ALAS X 7</v>
          </cell>
          <cell r="H2949" t="str">
            <v>HIGIENE Y CUIDADO PERSONAL</v>
          </cell>
          <cell r="I2949" t="str">
            <v>TOALLAS HIGIéNICAS Y TAMPONES</v>
          </cell>
          <cell r="J2949">
            <v>1</v>
          </cell>
        </row>
        <row r="2950">
          <cell r="B2950">
            <v>831620</v>
          </cell>
          <cell r="C2950">
            <v>4072</v>
          </cell>
          <cell r="D2950">
            <v>7806500962786</v>
          </cell>
          <cell r="F2950" t="str">
            <v>LADYSOFT TOA HIG NOCT ULT DELG SUA C/A X 16</v>
          </cell>
          <cell r="H2950" t="str">
            <v>HIGIENE Y CUIDADO PERSONAL</v>
          </cell>
          <cell r="I2950" t="str">
            <v>TOALLAS HIGIéNICAS Y TAMPONES</v>
          </cell>
          <cell r="J2950">
            <v>0</v>
          </cell>
        </row>
        <row r="2951">
          <cell r="B2951">
            <v>831621</v>
          </cell>
          <cell r="C2951">
            <v>5432</v>
          </cell>
          <cell r="D2951">
            <v>7806500962793</v>
          </cell>
          <cell r="F2951" t="str">
            <v>LADYSOFT TOA HIG NOCT ULT DELG SUAVE X 14</v>
          </cell>
          <cell r="H2951" t="str">
            <v>HIGIENE Y CUIDADO PERSONAL</v>
          </cell>
          <cell r="I2951" t="str">
            <v>TOALLAS HIGIéNICAS Y TAMPONES</v>
          </cell>
          <cell r="J2951">
            <v>0</v>
          </cell>
        </row>
        <row r="2952">
          <cell r="B2952">
            <v>831622</v>
          </cell>
          <cell r="C2952">
            <v>5744</v>
          </cell>
          <cell r="D2952">
            <v>7806500962854</v>
          </cell>
          <cell r="F2952" t="str">
            <v>LADYSOFT TOA HIG NOCT ULT DELG ULTRASECA X 14</v>
          </cell>
          <cell r="H2952" t="str">
            <v>HIGIENE Y CUIDADO PERSONAL</v>
          </cell>
          <cell r="I2952" t="str">
            <v>TOALLAS HIGIéNICAS Y TAMPONES</v>
          </cell>
          <cell r="J2952">
            <v>5</v>
          </cell>
        </row>
        <row r="2953">
          <cell r="B2953">
            <v>831623</v>
          </cell>
          <cell r="C2953">
            <v>1498</v>
          </cell>
          <cell r="D2953">
            <v>7790250096139</v>
          </cell>
          <cell r="F2953" t="str">
            <v>LADYSOFT TOA HIG ULT DELG C/A X 16</v>
          </cell>
          <cell r="H2953" t="str">
            <v>HIGIENE Y CUIDADO PERSONAL</v>
          </cell>
          <cell r="I2953" t="str">
            <v>TOALLAS HIGIéNICAS Y TAMPONES</v>
          </cell>
          <cell r="J2953">
            <v>0</v>
          </cell>
        </row>
        <row r="2954">
          <cell r="B2954">
            <v>831624</v>
          </cell>
          <cell r="C2954">
            <v>4582</v>
          </cell>
          <cell r="D2954">
            <v>7790250096078</v>
          </cell>
          <cell r="F2954" t="str">
            <v>LADYSOFT TOA HIG ULTDELG SUAVE ALAS X 8</v>
          </cell>
          <cell r="H2954" t="str">
            <v>HIGIENE Y CUIDADO PERSONAL</v>
          </cell>
          <cell r="I2954" t="str">
            <v>TOALLAS HIGIéNICAS Y TAMPONES</v>
          </cell>
          <cell r="J2954">
            <v>5</v>
          </cell>
        </row>
        <row r="2955">
          <cell r="B2955">
            <v>831625</v>
          </cell>
          <cell r="C2955">
            <v>3096</v>
          </cell>
          <cell r="D2955">
            <v>7790250096061</v>
          </cell>
          <cell r="F2955" t="str">
            <v>LADYSOFT TOA HIG ULTRADELG ULTRASECA ALAS X 8</v>
          </cell>
          <cell r="H2955" t="str">
            <v>HIGIENE Y CUIDADO PERSONAL</v>
          </cell>
          <cell r="I2955" t="str">
            <v>TOALLAS HIGIéNICAS Y TAMPONES</v>
          </cell>
          <cell r="J2955">
            <v>4</v>
          </cell>
        </row>
        <row r="2956">
          <cell r="B2956">
            <v>831626</v>
          </cell>
          <cell r="C2956">
            <v>3256</v>
          </cell>
          <cell r="D2956">
            <v>7800026029114</v>
          </cell>
          <cell r="F2956" t="str">
            <v>LAFIGIN DT COM DIS 200 MG X 30</v>
          </cell>
          <cell r="H2956" t="str">
            <v>MEDICAMENTOS</v>
          </cell>
          <cell r="I2956" t="str">
            <v>SISTEMA NERVIOSO</v>
          </cell>
          <cell r="J2956">
            <v>0</v>
          </cell>
        </row>
        <row r="2957">
          <cell r="B2957">
            <v>831627</v>
          </cell>
          <cell r="C2957">
            <v>2288</v>
          </cell>
          <cell r="D2957">
            <v>736085413694</v>
          </cell>
          <cell r="F2957" t="str">
            <v>LAGRICEL OFTENO PF SOL OFT 0,4% X 10 ML</v>
          </cell>
          <cell r="H2957" t="str">
            <v>MEDICAMENTOS</v>
          </cell>
          <cell r="I2957" t="str">
            <v>OFTALMOLóGICOS</v>
          </cell>
          <cell r="J2957">
            <v>1</v>
          </cell>
        </row>
        <row r="2958">
          <cell r="B2958">
            <v>999196</v>
          </cell>
          <cell r="C2958">
            <v>6837</v>
          </cell>
          <cell r="D2958">
            <v>7804657990799</v>
          </cell>
          <cell r="F2958" t="str">
            <v>LAGRIFULL SOL OFT 0,4% X 10 ML</v>
          </cell>
          <cell r="H2958" t="str">
            <v>MEDICAMENTOS</v>
          </cell>
          <cell r="I2958" t="str">
            <v>OFTALMOLóGICOS</v>
          </cell>
          <cell r="J2958">
            <v>3</v>
          </cell>
        </row>
        <row r="2959">
          <cell r="B2959">
            <v>831628</v>
          </cell>
          <cell r="C2959">
            <v>2252</v>
          </cell>
          <cell r="D2959">
            <v>7804664340549</v>
          </cell>
          <cell r="F2959" t="str">
            <v>LAGRIMAS ARTIF SOL OFT 0,5% X 10 ML GLOBAL PHARMA</v>
          </cell>
          <cell r="H2959" t="str">
            <v>MEDICAMENTOS</v>
          </cell>
          <cell r="I2959" t="str">
            <v>OFTALMOLóGICOS</v>
          </cell>
          <cell r="J2959">
            <v>0</v>
          </cell>
        </row>
        <row r="2960">
          <cell r="B2960">
            <v>831629</v>
          </cell>
          <cell r="C2960">
            <v>4133</v>
          </cell>
          <cell r="D2960">
            <v>7804620835645</v>
          </cell>
          <cell r="F2960" t="str">
            <v>LAGRIMAS ARTIF SOL OFT 0,5% X 15 ML OPKO</v>
          </cell>
          <cell r="H2960" t="str">
            <v>MEDICAMENTOS</v>
          </cell>
          <cell r="I2960" t="str">
            <v>OFTALMOLóGICOS</v>
          </cell>
          <cell r="J2960">
            <v>0</v>
          </cell>
        </row>
        <row r="2961">
          <cell r="B2961">
            <v>831630</v>
          </cell>
          <cell r="C2961">
            <v>1812</v>
          </cell>
          <cell r="D2961">
            <v>7804657990096</v>
          </cell>
          <cell r="F2961" t="str">
            <v>LAGRIMAS ARTIF SOL OFT 0,7 % X 10 ML PHARMATECH</v>
          </cell>
          <cell r="H2961" t="str">
            <v>MEDICAMENTOS</v>
          </cell>
          <cell r="I2961" t="str">
            <v>OFTALMOLóGICOS</v>
          </cell>
          <cell r="J2961">
            <v>4</v>
          </cell>
        </row>
        <row r="2962">
          <cell r="B2962">
            <v>831631</v>
          </cell>
          <cell r="C2962">
            <v>3473</v>
          </cell>
          <cell r="D2962">
            <v>7800006005350</v>
          </cell>
          <cell r="F2962" t="str">
            <v>LAGRIPET LIMP MANCHAS X 50 ML</v>
          </cell>
          <cell r="H2962" t="str">
            <v>VETERINARIOS</v>
          </cell>
          <cell r="I2962" t="str">
            <v>HIGIENE</v>
          </cell>
          <cell r="J2962">
            <v>0</v>
          </cell>
        </row>
        <row r="2963">
          <cell r="B2963">
            <v>831632</v>
          </cell>
          <cell r="C2963">
            <v>3602</v>
          </cell>
          <cell r="D2963">
            <v>7804614931919</v>
          </cell>
          <cell r="F2963" t="str">
            <v>LAMOTRIGINA COM 100 MG X 30 INTERPHARMA</v>
          </cell>
          <cell r="H2963" t="str">
            <v>MEDICAMENTOS</v>
          </cell>
          <cell r="I2963" t="str">
            <v>SISTEMA NERVIOSO</v>
          </cell>
          <cell r="J2963">
            <v>1</v>
          </cell>
        </row>
        <row r="2964">
          <cell r="B2964">
            <v>831633</v>
          </cell>
          <cell r="C2964">
            <v>1813</v>
          </cell>
          <cell r="D2964">
            <v>7800007804242</v>
          </cell>
          <cell r="F2964" t="str">
            <v>LAMOTRIGINA COM 100 MG X 30 LAB CHILE</v>
          </cell>
          <cell r="H2964" t="str">
            <v>MEDICAMENTOS</v>
          </cell>
          <cell r="I2964" t="str">
            <v>SISTEMA NERVIOSO</v>
          </cell>
          <cell r="J2964">
            <v>7</v>
          </cell>
        </row>
        <row r="2965">
          <cell r="B2965">
            <v>831634</v>
          </cell>
          <cell r="C2965">
            <v>4358</v>
          </cell>
          <cell r="D2965">
            <v>7804614931926</v>
          </cell>
          <cell r="F2965" t="str">
            <v>LAMOTRIGINA COM 50 MG X 30 INTERPHARMA</v>
          </cell>
          <cell r="H2965" t="str">
            <v>MEDICAMENTOS</v>
          </cell>
          <cell r="I2965" t="str">
            <v>SISTEMA NERVIOSO</v>
          </cell>
          <cell r="J2965">
            <v>2</v>
          </cell>
        </row>
        <row r="2966">
          <cell r="B2966">
            <v>831635</v>
          </cell>
          <cell r="C2966">
            <v>5947</v>
          </cell>
          <cell r="D2966">
            <v>7800007804228</v>
          </cell>
          <cell r="F2966" t="str">
            <v>LAMOTRIGINA COM DIS 25 MG X 30 LAB CHILE</v>
          </cell>
          <cell r="H2966" t="str">
            <v>MEDICAMENTOS</v>
          </cell>
          <cell r="I2966" t="str">
            <v>SISTEMA NERVIOSO</v>
          </cell>
          <cell r="J2966">
            <v>1</v>
          </cell>
        </row>
        <row r="2967">
          <cell r="B2967">
            <v>831636</v>
          </cell>
          <cell r="C2967">
            <v>5833</v>
          </cell>
          <cell r="D2967">
            <v>7640108050380</v>
          </cell>
          <cell r="F2967" t="str">
            <v>LANOLINA X 10 ML ARDO</v>
          </cell>
          <cell r="H2967" t="str">
            <v>DERMOCOSMéTICA</v>
          </cell>
          <cell r="I2967" t="str">
            <v>CUIDADO CORPORAL</v>
          </cell>
          <cell r="J2967">
            <v>0</v>
          </cell>
        </row>
        <row r="2968">
          <cell r="B2968">
            <v>831637</v>
          </cell>
          <cell r="C2968">
            <v>1814</v>
          </cell>
          <cell r="D2968">
            <v>7800007803887</v>
          </cell>
          <cell r="F2968" t="str">
            <v>LANSOPRAZOL CAP 30 MG X 30 LAB CHILE</v>
          </cell>
          <cell r="H2968" t="str">
            <v>MEDICAMENTOS</v>
          </cell>
          <cell r="I2968" t="str">
            <v>GASTROINTESTINAL</v>
          </cell>
          <cell r="J2968">
            <v>6</v>
          </cell>
        </row>
        <row r="2969">
          <cell r="B2969">
            <v>831638</v>
          </cell>
          <cell r="C2969">
            <v>3913</v>
          </cell>
          <cell r="D2969">
            <v>7804620833603</v>
          </cell>
          <cell r="F2969" t="str">
            <v>LANSOPRAZOL CAP 30 MG X 30 OPKO</v>
          </cell>
          <cell r="H2969" t="str">
            <v>MEDICAMENTOS</v>
          </cell>
          <cell r="I2969" t="str">
            <v>GASTROINTESTINAL</v>
          </cell>
          <cell r="J2969">
            <v>14</v>
          </cell>
        </row>
        <row r="2970">
          <cell r="B2970">
            <v>831639</v>
          </cell>
          <cell r="C2970">
            <v>5979</v>
          </cell>
          <cell r="D2970">
            <v>3582910023623</v>
          </cell>
          <cell r="F2970" t="str">
            <v>LANTUS SOL INY 100 UI/ML X 3 ML</v>
          </cell>
          <cell r="H2970" t="str">
            <v>MEDICAMENTOS</v>
          </cell>
          <cell r="I2970" t="str">
            <v>METABóLICOS</v>
          </cell>
          <cell r="J2970">
            <v>0</v>
          </cell>
        </row>
        <row r="2971">
          <cell r="B2971">
            <v>831640</v>
          </cell>
          <cell r="C2971">
            <v>2095</v>
          </cell>
          <cell r="D2971">
            <v>7730969301995</v>
          </cell>
          <cell r="F2971" t="str">
            <v>LANZOPRAL COM DIS 30 MG X 14</v>
          </cell>
          <cell r="H2971" t="str">
            <v>MEDICAMENTOS</v>
          </cell>
          <cell r="I2971" t="str">
            <v>GASTROINTESTINAL</v>
          </cell>
          <cell r="J2971">
            <v>0</v>
          </cell>
        </row>
        <row r="2972">
          <cell r="B2972">
            <v>831641</v>
          </cell>
          <cell r="C2972">
            <v>4671</v>
          </cell>
          <cell r="D2972">
            <v>7800059003877</v>
          </cell>
          <cell r="F2972" t="str">
            <v>LANZOPRAL HELI-PACK X 14</v>
          </cell>
          <cell r="H2972" t="str">
            <v>MEDICAMENTOS</v>
          </cell>
          <cell r="I2972" t="str">
            <v>GASTROINTESTINAL</v>
          </cell>
          <cell r="J2972">
            <v>0</v>
          </cell>
        </row>
        <row r="2973">
          <cell r="B2973">
            <v>831642</v>
          </cell>
          <cell r="C2973">
            <v>2451</v>
          </cell>
          <cell r="D2973">
            <v>7795345120379</v>
          </cell>
          <cell r="F2973" t="str">
            <v>LANZOPRAL POL SUS ORA SOB 30 MG X 14</v>
          </cell>
          <cell r="H2973" t="str">
            <v>MEDICAMENTOS</v>
          </cell>
          <cell r="I2973" t="str">
            <v>GASTROINTESTINAL</v>
          </cell>
          <cell r="J2973">
            <v>0</v>
          </cell>
        </row>
        <row r="2974">
          <cell r="B2974">
            <v>831643</v>
          </cell>
          <cell r="C2974">
            <v>5003</v>
          </cell>
          <cell r="D2974">
            <v>1007</v>
          </cell>
          <cell r="F2974" t="str">
            <v>LAPIZ NITRATO DE PLATA X 1 DROGUERIA HOFMANN</v>
          </cell>
          <cell r="H2974" t="str">
            <v>DISPOSITIVOS MéDICOS</v>
          </cell>
          <cell r="I2974" t="str">
            <v>OTROS DM</v>
          </cell>
          <cell r="J2974">
            <v>5</v>
          </cell>
        </row>
        <row r="2975">
          <cell r="B2975">
            <v>831644</v>
          </cell>
          <cell r="C2975">
            <v>3702</v>
          </cell>
          <cell r="D2975">
            <v>4029916001730</v>
          </cell>
          <cell r="F2975" t="str">
            <v>LASEA CAP BLA 80 MG X 28</v>
          </cell>
          <cell r="H2975" t="str">
            <v>FITOFáRMACOS</v>
          </cell>
          <cell r="I2975" t="str">
            <v>SISTEMA NERVIOSO</v>
          </cell>
          <cell r="J2975">
            <v>2</v>
          </cell>
        </row>
        <row r="2976">
          <cell r="B2976">
            <v>831645</v>
          </cell>
          <cell r="C2976">
            <v>1815</v>
          </cell>
          <cell r="D2976">
            <v>7804620832057</v>
          </cell>
          <cell r="F2976" t="str">
            <v>LATANOPROST SOL OFT 0,005% X 2,5 ML OPKO</v>
          </cell>
          <cell r="H2976" t="str">
            <v>MEDICAMENTOS</v>
          </cell>
          <cell r="I2976" t="str">
            <v>OFTALMOLóGICOS</v>
          </cell>
          <cell r="J2976">
            <v>3</v>
          </cell>
        </row>
        <row r="2977">
          <cell r="B2977">
            <v>858789</v>
          </cell>
          <cell r="C2977">
            <v>6668</v>
          </cell>
          <cell r="D2977">
            <v>7800060042353</v>
          </cell>
          <cell r="F2977" t="str">
            <v>LATOF SP SOL OFT 0,005% X 2,5 ML</v>
          </cell>
          <cell r="H2977" t="str">
            <v>MEDICAMENTOS</v>
          </cell>
          <cell r="I2977" t="str">
            <v>OFTALMOLóGICOS</v>
          </cell>
          <cell r="J2977">
            <v>0</v>
          </cell>
        </row>
        <row r="2978">
          <cell r="B2978">
            <v>831646</v>
          </cell>
          <cell r="C2978">
            <v>2274</v>
          </cell>
          <cell r="D2978">
            <v>7800007807854</v>
          </cell>
          <cell r="F2978" t="str">
            <v>LAUNOL LOC ALOE VERA X 100 ML</v>
          </cell>
          <cell r="H2978" t="str">
            <v>MEDICAMENTOS</v>
          </cell>
          <cell r="I2978" t="str">
            <v>ANTIINFECCIOSOS</v>
          </cell>
          <cell r="J2978">
            <v>1</v>
          </cell>
        </row>
        <row r="2979">
          <cell r="B2979">
            <v>831647</v>
          </cell>
          <cell r="C2979">
            <v>1059</v>
          </cell>
          <cell r="D2979">
            <v>7800007109361</v>
          </cell>
          <cell r="F2979" t="str">
            <v>LAUNOL LOC X 60 ML</v>
          </cell>
          <cell r="H2979" t="str">
            <v>MEDICAMENTOS</v>
          </cell>
          <cell r="I2979" t="str">
            <v>ANTIINFECCIOSOS</v>
          </cell>
          <cell r="J2979">
            <v>0</v>
          </cell>
        </row>
        <row r="2980">
          <cell r="B2980">
            <v>831648</v>
          </cell>
          <cell r="C2980">
            <v>2552</v>
          </cell>
          <cell r="D2980">
            <v>7800007109521</v>
          </cell>
          <cell r="F2980" t="str">
            <v>LAUNOL SHA X 120 ML</v>
          </cell>
          <cell r="H2980" t="str">
            <v>MEDICAMENTOS</v>
          </cell>
          <cell r="I2980" t="str">
            <v>ANTIINFECCIOSOS</v>
          </cell>
          <cell r="J2980">
            <v>0</v>
          </cell>
        </row>
        <row r="2981">
          <cell r="B2981">
            <v>831649</v>
          </cell>
          <cell r="C2981">
            <v>1060</v>
          </cell>
          <cell r="D2981">
            <v>7800007109446</v>
          </cell>
          <cell r="F2981" t="str">
            <v>LAUNOL SHA X 60 ML</v>
          </cell>
          <cell r="H2981" t="str">
            <v>MEDICAMENTOS</v>
          </cell>
          <cell r="I2981" t="str">
            <v>ANTIINFECCIOSOS</v>
          </cell>
          <cell r="J2981">
            <v>0</v>
          </cell>
        </row>
        <row r="2982">
          <cell r="B2982">
            <v>831650</v>
          </cell>
          <cell r="C2982">
            <v>1816</v>
          </cell>
          <cell r="D2982">
            <v>7800018001289</v>
          </cell>
          <cell r="F2982" t="str">
            <v>LAX 3350 SBR 17 GR X 7</v>
          </cell>
          <cell r="H2982" t="str">
            <v>MEDICAMENTOS</v>
          </cell>
          <cell r="I2982" t="str">
            <v>GASTROINTESTINAL</v>
          </cell>
          <cell r="J2982">
            <v>5</v>
          </cell>
        </row>
        <row r="2983">
          <cell r="B2983">
            <v>831651</v>
          </cell>
          <cell r="C2983">
            <v>5610</v>
          </cell>
          <cell r="D2983">
            <v>7800023226677</v>
          </cell>
          <cell r="F2983" t="str">
            <v>LAXONAROL CAP BLA 1,1 GR X 25</v>
          </cell>
          <cell r="H2983" t="str">
            <v>MEDICAMENTOS</v>
          </cell>
          <cell r="I2983" t="str">
            <v>GASTROINTESTINAL</v>
          </cell>
          <cell r="J2983">
            <v>0</v>
          </cell>
        </row>
        <row r="2984">
          <cell r="B2984">
            <v>831652</v>
          </cell>
          <cell r="C2984">
            <v>5536</v>
          </cell>
          <cell r="D2984">
            <v>3600522774570</v>
          </cell>
          <cell r="F2984" t="str">
            <v>LE BLUSH RUBOR PEACH 160 X 5 GR</v>
          </cell>
          <cell r="H2984" t="str">
            <v>MAQUILLAJE</v>
          </cell>
          <cell r="I2984" t="str">
            <v>RUBOR</v>
          </cell>
          <cell r="J2984">
            <v>1</v>
          </cell>
        </row>
        <row r="2985">
          <cell r="B2985">
            <v>831653</v>
          </cell>
          <cell r="C2985">
            <v>1181</v>
          </cell>
          <cell r="D2985">
            <v>7791293036687</v>
          </cell>
          <cell r="F2985" t="str">
            <v>LE SANCY JAB KARITE VERBENA X 150 GR</v>
          </cell>
          <cell r="H2985" t="str">
            <v>HIGIENE Y CUIDADO PERSONAL</v>
          </cell>
          <cell r="I2985" t="str">
            <v>JABONES</v>
          </cell>
          <cell r="J2985">
            <v>0</v>
          </cell>
        </row>
        <row r="2986">
          <cell r="B2986">
            <v>831654</v>
          </cell>
          <cell r="C2986">
            <v>1183</v>
          </cell>
          <cell r="D2986">
            <v>7800004005284</v>
          </cell>
          <cell r="F2986" t="str">
            <v>LEBLON AFTER SUN 12HR HIDRATACION X 190G</v>
          </cell>
          <cell r="H2986" t="str">
            <v>DERMOCOSMéTICA</v>
          </cell>
          <cell r="I2986" t="str">
            <v>AFTER SUN</v>
          </cell>
          <cell r="J2986">
            <v>3</v>
          </cell>
        </row>
        <row r="2987">
          <cell r="B2987">
            <v>831655</v>
          </cell>
          <cell r="C2987">
            <v>2473</v>
          </cell>
          <cell r="D2987">
            <v>7800004003532</v>
          </cell>
          <cell r="F2987" t="str">
            <v>LEBLON BRON BRONZER FPS 6 X 220 ML</v>
          </cell>
          <cell r="H2987" t="str">
            <v>DERMOCOSMéTICA</v>
          </cell>
          <cell r="I2987" t="str">
            <v>BRONCEADORES</v>
          </cell>
          <cell r="J2987">
            <v>0</v>
          </cell>
        </row>
        <row r="2988">
          <cell r="B2988">
            <v>831656</v>
          </cell>
          <cell r="C2988">
            <v>5142</v>
          </cell>
          <cell r="D2988">
            <v>7800004003051</v>
          </cell>
          <cell r="F2988" t="str">
            <v>LEBLON BRON BRONZER X 190 GR</v>
          </cell>
          <cell r="H2988" t="str">
            <v>DERMOCOSMéTICA</v>
          </cell>
          <cell r="I2988" t="str">
            <v>BRONCEADORES</v>
          </cell>
          <cell r="J2988">
            <v>0</v>
          </cell>
        </row>
        <row r="2989">
          <cell r="B2989">
            <v>831657</v>
          </cell>
          <cell r="C2989">
            <v>1182</v>
          </cell>
          <cell r="D2989">
            <v>7800004005185</v>
          </cell>
          <cell r="F2989" t="str">
            <v>LEBLON PROT SOL ANTIOX FPS 50 AE X 190 GR</v>
          </cell>
          <cell r="H2989" t="str">
            <v>DERMOCOSMéTICA</v>
          </cell>
          <cell r="I2989" t="str">
            <v>PROTECTORES SOLARES</v>
          </cell>
          <cell r="J2989">
            <v>2</v>
          </cell>
        </row>
        <row r="2990">
          <cell r="B2990">
            <v>831658</v>
          </cell>
          <cell r="C2990">
            <v>5047</v>
          </cell>
          <cell r="D2990">
            <v>7800004005154</v>
          </cell>
          <cell r="F2990" t="str">
            <v>LEBLON PROT SOL ANTIOX FPS 50 AE X 50 GR</v>
          </cell>
          <cell r="H2990" t="str">
            <v>DERMOCOSMéTICA</v>
          </cell>
          <cell r="I2990" t="str">
            <v>PROTECTORES SOLARES</v>
          </cell>
          <cell r="J2990">
            <v>0</v>
          </cell>
        </row>
        <row r="2991">
          <cell r="B2991">
            <v>831659</v>
          </cell>
          <cell r="C2991">
            <v>1184</v>
          </cell>
          <cell r="D2991">
            <v>7800004004324</v>
          </cell>
          <cell r="F2991" t="str">
            <v>LEBLON PROT SOL BABY  KIDS AE FPS 50 X 190 GR</v>
          </cell>
          <cell r="H2991" t="str">
            <v>DERMOCOSMéTICA</v>
          </cell>
          <cell r="I2991" t="str">
            <v>PROTECTORES SOLARES</v>
          </cell>
          <cell r="J2991">
            <v>0</v>
          </cell>
        </row>
        <row r="2992">
          <cell r="B2992">
            <v>831660</v>
          </cell>
          <cell r="C2992">
            <v>4823</v>
          </cell>
          <cell r="D2992">
            <v>7800004005352</v>
          </cell>
          <cell r="F2992" t="str">
            <v>LEBLON PROT SOL BABY  KIDS FPS 50 X 50 GR</v>
          </cell>
          <cell r="H2992" t="str">
            <v>DERMOCOSMéTICA</v>
          </cell>
          <cell r="I2992" t="str">
            <v>PROTECTORES SOLARES</v>
          </cell>
          <cell r="J2992">
            <v>2</v>
          </cell>
        </row>
        <row r="2993">
          <cell r="B2993">
            <v>831661</v>
          </cell>
          <cell r="C2993">
            <v>5482</v>
          </cell>
          <cell r="D2993">
            <v>7800004006083</v>
          </cell>
          <cell r="F2993" t="str">
            <v>LEBLON PROT SOL BAR STICKFACE FPS 50 X 13 GR</v>
          </cell>
          <cell r="H2993" t="str">
            <v>DERMOCOSMéTICA</v>
          </cell>
          <cell r="I2993" t="str">
            <v>PROTECTORES SOLARES</v>
          </cell>
          <cell r="J2993">
            <v>2</v>
          </cell>
        </row>
        <row r="2994">
          <cell r="B2994">
            <v>831662</v>
          </cell>
          <cell r="C2994">
            <v>2534</v>
          </cell>
          <cell r="D2994">
            <v>7800004003556</v>
          </cell>
          <cell r="F2994" t="str">
            <v>LEBLON PROT SOL BRONZER FPS 30 X 180 ML</v>
          </cell>
          <cell r="H2994" t="str">
            <v>DERMOCOSMéTICA</v>
          </cell>
          <cell r="I2994" t="str">
            <v>PROTECTORES SOLARES</v>
          </cell>
          <cell r="J2994">
            <v>0</v>
          </cell>
        </row>
        <row r="2995">
          <cell r="B2995">
            <v>831663</v>
          </cell>
          <cell r="C2995">
            <v>2069</v>
          </cell>
          <cell r="D2995">
            <v>7800004002474</v>
          </cell>
          <cell r="F2995" t="str">
            <v>LEBLON PROT SOL CLINICAL FPS 50+ X 90 GR</v>
          </cell>
          <cell r="H2995" t="str">
            <v>DERMOCOSMéTICA</v>
          </cell>
          <cell r="I2995" t="str">
            <v>PROTECTORES SOLARES</v>
          </cell>
          <cell r="J2995">
            <v>0</v>
          </cell>
        </row>
        <row r="2996">
          <cell r="B2996">
            <v>831664</v>
          </cell>
          <cell r="C2996">
            <v>1185</v>
          </cell>
          <cell r="D2996">
            <v>7800004005192</v>
          </cell>
          <cell r="F2996" t="str">
            <v>LEBLON PROT SOL SPORT FPS 50+ X 190 GR</v>
          </cell>
          <cell r="H2996" t="str">
            <v>DERMOCOSMéTICA</v>
          </cell>
          <cell r="I2996" t="str">
            <v>PROTECTORES SOLARES</v>
          </cell>
          <cell r="J2996">
            <v>0</v>
          </cell>
        </row>
        <row r="2997">
          <cell r="B2997">
            <v>831665</v>
          </cell>
          <cell r="C2997">
            <v>5048</v>
          </cell>
          <cell r="D2997">
            <v>7800004005147</v>
          </cell>
          <cell r="F2997" t="str">
            <v>LEBLON PROT SOL SPORT FPS 50+ X 50 GR</v>
          </cell>
          <cell r="H2997" t="str">
            <v>DERMOCOSMéTICA</v>
          </cell>
          <cell r="I2997" t="str">
            <v>PROTECTORES SOLARES</v>
          </cell>
          <cell r="J2997">
            <v>0</v>
          </cell>
        </row>
        <row r="2998">
          <cell r="B2998">
            <v>831666</v>
          </cell>
          <cell r="C2998">
            <v>1817</v>
          </cell>
          <cell r="D2998">
            <v>7502253072795</v>
          </cell>
          <cell r="F2998" t="str">
            <v>LECHE MAGNESIA SUS X 120 ML</v>
          </cell>
          <cell r="H2998" t="str">
            <v>MEDICAMENTOS</v>
          </cell>
          <cell r="I2998" t="str">
            <v>GASTROINTESTINAL</v>
          </cell>
          <cell r="J2998">
            <v>1</v>
          </cell>
        </row>
        <row r="2999">
          <cell r="B2999">
            <v>831667</v>
          </cell>
          <cell r="C2999">
            <v>2398</v>
          </cell>
          <cell r="D2999">
            <v>7800004002528</v>
          </cell>
          <cell r="F2999" t="str">
            <v>LECHUGA CRE MANOS ANTI MANCHAS FUV X 75 GR</v>
          </cell>
          <cell r="H2999" t="str">
            <v>DERMOCOSMéTICA</v>
          </cell>
          <cell r="I2999" t="str">
            <v>CREMA MANOS</v>
          </cell>
          <cell r="J2999">
            <v>0</v>
          </cell>
        </row>
        <row r="3000">
          <cell r="B3000">
            <v>831668</v>
          </cell>
          <cell r="C3000">
            <v>3841</v>
          </cell>
          <cell r="D3000">
            <v>7800004004294</v>
          </cell>
          <cell r="F3000" t="str">
            <v>LECHUGA CRE MANOS ARGAN X 50 ML</v>
          </cell>
          <cell r="H3000" t="str">
            <v>DERMOCOSMéTICA</v>
          </cell>
          <cell r="I3000" t="str">
            <v>CREMA MANOS</v>
          </cell>
          <cell r="J3000">
            <v>0</v>
          </cell>
        </row>
        <row r="3001">
          <cell r="B3001">
            <v>831669</v>
          </cell>
          <cell r="C3001">
            <v>3842</v>
          </cell>
          <cell r="D3001">
            <v>7800004004300</v>
          </cell>
          <cell r="F3001" t="str">
            <v>LECHUGA CRE MANOS CASTAÑA X 50 ML</v>
          </cell>
          <cell r="H3001" t="str">
            <v>DERMOCOSMéTICA</v>
          </cell>
          <cell r="I3001" t="str">
            <v>CREMA MANOS</v>
          </cell>
          <cell r="J3001">
            <v>0</v>
          </cell>
        </row>
        <row r="3002">
          <cell r="B3002">
            <v>831670</v>
          </cell>
          <cell r="C3002">
            <v>5508</v>
          </cell>
          <cell r="D3002">
            <v>7800004002504</v>
          </cell>
          <cell r="F3002" t="str">
            <v>LECHUGA CRE MANOS PROTEC INTENSA X 75 GR</v>
          </cell>
          <cell r="H3002" t="str">
            <v>DERMOCOSMéTICA</v>
          </cell>
          <cell r="I3002" t="str">
            <v>CREMA MANOS</v>
          </cell>
          <cell r="J3002">
            <v>3</v>
          </cell>
        </row>
        <row r="3003">
          <cell r="B3003">
            <v>831671</v>
          </cell>
          <cell r="C3003">
            <v>2397</v>
          </cell>
          <cell r="D3003">
            <v>7800004002511</v>
          </cell>
          <cell r="F3003" t="str">
            <v>LECHUGA CRE MANOS Q10 ANTIAGE X 75 GR</v>
          </cell>
          <cell r="H3003" t="str">
            <v>DERMOCOSMéTICA</v>
          </cell>
          <cell r="I3003" t="str">
            <v>CREMA MANOS</v>
          </cell>
          <cell r="J3003">
            <v>0</v>
          </cell>
        </row>
        <row r="3004">
          <cell r="B3004">
            <v>831672</v>
          </cell>
          <cell r="C3004">
            <v>5264</v>
          </cell>
          <cell r="D3004">
            <v>7800004000937</v>
          </cell>
          <cell r="F3004" t="str">
            <v>LECHUGA CRE SOFT X 110 ML</v>
          </cell>
          <cell r="H3004" t="str">
            <v>DERMOCOSMéTICA</v>
          </cell>
          <cell r="I3004" t="str">
            <v>CUIDADO CORPORAL</v>
          </cell>
          <cell r="J3004">
            <v>2</v>
          </cell>
        </row>
        <row r="3005">
          <cell r="B3005">
            <v>831673</v>
          </cell>
          <cell r="C3005">
            <v>5085</v>
          </cell>
          <cell r="D3005">
            <v>7800004000982</v>
          </cell>
          <cell r="F3005" t="str">
            <v>LECHUGA CRE SOFT X 55 ML</v>
          </cell>
          <cell r="H3005" t="str">
            <v>DERMOCOSMéTICA</v>
          </cell>
          <cell r="I3005" t="str">
            <v>CUIDADO CORPORAL</v>
          </cell>
          <cell r="J3005">
            <v>0</v>
          </cell>
        </row>
        <row r="3006">
          <cell r="B3006">
            <v>831674</v>
          </cell>
          <cell r="C3006">
            <v>5263</v>
          </cell>
          <cell r="D3006">
            <v>7800004029020</v>
          </cell>
          <cell r="F3006" t="str">
            <v>LECHUGA CRE X 150 ML</v>
          </cell>
          <cell r="H3006" t="str">
            <v>DERMOCOSMéTICA</v>
          </cell>
          <cell r="I3006" t="str">
            <v>CUIDADO CORPORAL</v>
          </cell>
          <cell r="J3006">
            <v>4</v>
          </cell>
        </row>
        <row r="3007">
          <cell r="B3007">
            <v>831675</v>
          </cell>
          <cell r="C3007">
            <v>1186</v>
          </cell>
          <cell r="D3007">
            <v>7800004029037</v>
          </cell>
          <cell r="F3007" t="str">
            <v>LECHUGA CREMA CLASICA X 60 ML</v>
          </cell>
          <cell r="H3007" t="str">
            <v>DERMOCOSMéTICA</v>
          </cell>
          <cell r="I3007" t="str">
            <v>CUIDADO CORPORAL</v>
          </cell>
          <cell r="J3007">
            <v>0</v>
          </cell>
        </row>
        <row r="3008">
          <cell r="B3008">
            <v>831676</v>
          </cell>
          <cell r="C3008">
            <v>5028</v>
          </cell>
          <cell r="D3008">
            <v>7800004001071</v>
          </cell>
          <cell r="F3008" t="str">
            <v>LECHUGA PETALOS DESMAQ X 50</v>
          </cell>
          <cell r="H3008" t="str">
            <v>DERMOCOSMéTICA</v>
          </cell>
          <cell r="I3008" t="str">
            <v>DESMAQUILLANTES</v>
          </cell>
          <cell r="J3008">
            <v>2</v>
          </cell>
        </row>
        <row r="3009">
          <cell r="B3009">
            <v>831677</v>
          </cell>
          <cell r="C3009">
            <v>1187</v>
          </cell>
          <cell r="D3009">
            <v>7800004000951</v>
          </cell>
          <cell r="F3009" t="str">
            <v>LECHUGA SOFT PACK CRE 110 GR + CRE 55 GR</v>
          </cell>
          <cell r="H3009" t="str">
            <v>DERMOCOSMéTICA</v>
          </cell>
          <cell r="I3009" t="str">
            <v>CUIDADO CORPORAL</v>
          </cell>
          <cell r="J3009">
            <v>0</v>
          </cell>
        </row>
        <row r="3010">
          <cell r="B3010">
            <v>831678</v>
          </cell>
          <cell r="C3010">
            <v>3950</v>
          </cell>
          <cell r="D3010">
            <v>7808713900432</v>
          </cell>
          <cell r="F3010" t="str">
            <v>LECITINA DE SOYA CAP BLA 1200 MG X 100 GREEN MEDICAL</v>
          </cell>
          <cell r="H3010" t="str">
            <v>SUPLEMENTOS</v>
          </cell>
          <cell r="I3010" t="str">
            <v>PRODUCTOS NATURALES</v>
          </cell>
          <cell r="J3010">
            <v>3</v>
          </cell>
        </row>
        <row r="3011">
          <cell r="B3011">
            <v>831679</v>
          </cell>
          <cell r="C3011">
            <v>3945</v>
          </cell>
          <cell r="D3011">
            <v>7808713900449</v>
          </cell>
          <cell r="F3011" t="str">
            <v>LECITINA DE SOYA CAP BLA 1200 MG X 40 GREEN MEDICAL</v>
          </cell>
          <cell r="H3011" t="str">
            <v>SUPLEMENTOS</v>
          </cell>
          <cell r="I3011" t="str">
            <v>PRODUCTOS NATURALES</v>
          </cell>
          <cell r="J3011">
            <v>0</v>
          </cell>
        </row>
        <row r="3012">
          <cell r="B3012">
            <v>831680</v>
          </cell>
          <cell r="C3012">
            <v>2315</v>
          </cell>
          <cell r="D3012">
            <v>7803504000544</v>
          </cell>
          <cell r="F3012" t="str">
            <v>LEFKAFLAM EMU TOP X 50 GR</v>
          </cell>
          <cell r="H3012" t="str">
            <v>FITOFáRMACOS</v>
          </cell>
          <cell r="I3012" t="str">
            <v>ANALGESIA</v>
          </cell>
          <cell r="J3012">
            <v>6</v>
          </cell>
        </row>
        <row r="3013">
          <cell r="B3013">
            <v>831681</v>
          </cell>
          <cell r="C3013">
            <v>5870</v>
          </cell>
          <cell r="D3013">
            <v>5997001378304</v>
          </cell>
          <cell r="F3013" t="str">
            <v>LENZETTO SOL PUL TRA 1,53 MG X 56 DSS</v>
          </cell>
          <cell r="H3013" t="str">
            <v>MEDICAMENTOS</v>
          </cell>
          <cell r="I3013" t="str">
            <v>RESPIRATORIO</v>
          </cell>
          <cell r="J3013">
            <v>7</v>
          </cell>
        </row>
        <row r="3014">
          <cell r="B3014">
            <v>967579</v>
          </cell>
          <cell r="C3014">
            <v>6769</v>
          </cell>
          <cell r="D3014">
            <v>7804620835775</v>
          </cell>
          <cell r="F3014" t="str">
            <v>LERITAC COM REC 500 MG X 30</v>
          </cell>
          <cell r="H3014" t="str">
            <v>MEDICAMENTOS</v>
          </cell>
          <cell r="I3014" t="str">
            <v>SISTEMA NERVIOSO</v>
          </cell>
          <cell r="J3014">
            <v>0</v>
          </cell>
        </row>
        <row r="3015">
          <cell r="B3015">
            <v>831682</v>
          </cell>
          <cell r="C3015">
            <v>1818</v>
          </cell>
          <cell r="D3015">
            <v>7800026016558</v>
          </cell>
          <cell r="F3015" t="str">
            <v>LEROGIN GRA X 30</v>
          </cell>
          <cell r="H3015" t="str">
            <v>MEDICAMENTOS</v>
          </cell>
          <cell r="I3015" t="str">
            <v>GASTROINTESTINAL</v>
          </cell>
          <cell r="J3015">
            <v>0</v>
          </cell>
        </row>
        <row r="3016">
          <cell r="B3016">
            <v>831683</v>
          </cell>
          <cell r="C3016">
            <v>1819</v>
          </cell>
          <cell r="D3016">
            <v>7800070000213</v>
          </cell>
          <cell r="F3016" t="str">
            <v>LERTUS AMP 75 MG X 5</v>
          </cell>
          <cell r="H3016" t="str">
            <v>MEDICAMENTOS</v>
          </cell>
          <cell r="I3016" t="str">
            <v>ANALGESIA</v>
          </cell>
          <cell r="J3016">
            <v>1</v>
          </cell>
        </row>
        <row r="3017">
          <cell r="B3017">
            <v>831684</v>
          </cell>
          <cell r="C3017">
            <v>1069</v>
          </cell>
          <cell r="D3017">
            <v>7800070000206</v>
          </cell>
          <cell r="F3017" t="str">
            <v>LERTUS COM REC 25 MG X 20</v>
          </cell>
          <cell r="H3017" t="str">
            <v>MEDICAMENTOS</v>
          </cell>
          <cell r="I3017" t="str">
            <v>ANALGESIA</v>
          </cell>
          <cell r="J3017">
            <v>0</v>
          </cell>
        </row>
        <row r="3018">
          <cell r="B3018">
            <v>831685</v>
          </cell>
          <cell r="C3018">
            <v>1820</v>
          </cell>
          <cell r="D3018">
            <v>7800070000039</v>
          </cell>
          <cell r="F3018" t="str">
            <v>LERTUS GEL 1% X 60 GR</v>
          </cell>
          <cell r="H3018" t="str">
            <v>MEDICAMENTOS</v>
          </cell>
          <cell r="I3018" t="str">
            <v>ANALGESIA</v>
          </cell>
          <cell r="J3018">
            <v>1</v>
          </cell>
        </row>
        <row r="3019">
          <cell r="B3019">
            <v>831686</v>
          </cell>
          <cell r="C3019">
            <v>1821</v>
          </cell>
          <cell r="D3019">
            <v>7800070001852</v>
          </cell>
          <cell r="F3019" t="str">
            <v>LERTUS GTS 15 MG/ML X 25 ML</v>
          </cell>
          <cell r="H3019" t="str">
            <v>MEDICAMENTOS</v>
          </cell>
          <cell r="I3019" t="str">
            <v>ANALGESIA</v>
          </cell>
          <cell r="J3019">
            <v>0</v>
          </cell>
        </row>
        <row r="3020">
          <cell r="B3020">
            <v>831687</v>
          </cell>
          <cell r="C3020">
            <v>3474</v>
          </cell>
          <cell r="D3020">
            <v>7800070005805</v>
          </cell>
          <cell r="F3020" t="str">
            <v>LERTUS RL COM LP 150 MG X 10</v>
          </cell>
          <cell r="H3020" t="str">
            <v>MEDICAMENTOS</v>
          </cell>
          <cell r="I3020" t="str">
            <v>ANALGESIA</v>
          </cell>
          <cell r="J3020">
            <v>0</v>
          </cell>
        </row>
        <row r="3021">
          <cell r="B3021">
            <v>831688</v>
          </cell>
          <cell r="C3021">
            <v>4604</v>
          </cell>
          <cell r="D3021">
            <v>7800070001425</v>
          </cell>
          <cell r="F3021" t="str">
            <v>LERTUS SR COM LP 75 MG X 10</v>
          </cell>
          <cell r="H3021" t="str">
            <v>MEDICAMENTOS</v>
          </cell>
          <cell r="I3021" t="str">
            <v>ANALGESIA</v>
          </cell>
          <cell r="J3021">
            <v>0</v>
          </cell>
        </row>
        <row r="3022">
          <cell r="B3022">
            <v>831689</v>
          </cell>
          <cell r="C3022">
            <v>5190</v>
          </cell>
          <cell r="D3022">
            <v>8431166181357</v>
          </cell>
          <cell r="F3022" t="str">
            <v>LETI AT4 CRE CORP INTENSIVE X 100 ML</v>
          </cell>
          <cell r="H3022" t="str">
            <v>DERMOCOSMéTICA</v>
          </cell>
          <cell r="I3022" t="str">
            <v>CUIDADO CORPORAL</v>
          </cell>
          <cell r="J3022">
            <v>1</v>
          </cell>
        </row>
        <row r="3023">
          <cell r="B3023">
            <v>831690</v>
          </cell>
          <cell r="C3023">
            <v>3475</v>
          </cell>
          <cell r="D3023">
            <v>8431166181326</v>
          </cell>
          <cell r="F3023" t="str">
            <v>LETI AT4 CRE CORP X 200 ML</v>
          </cell>
          <cell r="H3023" t="str">
            <v>DERMOCOSMéTICA</v>
          </cell>
          <cell r="I3023" t="str">
            <v>CUIDADO CORPORAL</v>
          </cell>
          <cell r="J3023">
            <v>1</v>
          </cell>
        </row>
        <row r="3024">
          <cell r="B3024">
            <v>831691</v>
          </cell>
          <cell r="C3024">
            <v>4721</v>
          </cell>
          <cell r="D3024">
            <v>8431166181333</v>
          </cell>
          <cell r="F3024" t="str">
            <v>LETI AT4 CRE FACIAL X 50 ML</v>
          </cell>
          <cell r="H3024" t="str">
            <v>DERMOCOSMéTICA</v>
          </cell>
          <cell r="I3024" t="str">
            <v>CUIDADO FACIAL</v>
          </cell>
          <cell r="J3024">
            <v>1</v>
          </cell>
        </row>
        <row r="3025">
          <cell r="B3025">
            <v>831692</v>
          </cell>
          <cell r="C3025">
            <v>3123</v>
          </cell>
          <cell r="D3025">
            <v>8431166181371</v>
          </cell>
          <cell r="F3025" t="str">
            <v>LETI AT4 GEL BAÑO X 250 ML</v>
          </cell>
          <cell r="H3025" t="str">
            <v>HIGIENE Y CUIDADO PERSONAL</v>
          </cell>
          <cell r="I3025" t="str">
            <v>JABONES</v>
          </cell>
          <cell r="J3025">
            <v>1</v>
          </cell>
        </row>
        <row r="3026">
          <cell r="B3026">
            <v>831693</v>
          </cell>
          <cell r="C3026">
            <v>3253</v>
          </cell>
          <cell r="D3026">
            <v>8431166181302</v>
          </cell>
          <cell r="F3026" t="str">
            <v>LETI AT4 LECHE CORP X 250 ML</v>
          </cell>
          <cell r="H3026" t="str">
            <v>DERMOCOSMéTICA</v>
          </cell>
          <cell r="I3026" t="str">
            <v>CUIDADO CORPORAL</v>
          </cell>
          <cell r="J3026">
            <v>0</v>
          </cell>
        </row>
        <row r="3027">
          <cell r="B3027">
            <v>831694</v>
          </cell>
          <cell r="C3027">
            <v>3086</v>
          </cell>
          <cell r="D3027">
            <v>8431166181388</v>
          </cell>
          <cell r="F3027" t="str">
            <v>LETI AT4 SHA PIEL ATOPICA X 250 ML</v>
          </cell>
          <cell r="H3027" t="str">
            <v>HIGIENE Y CUIDADO PERSONAL</v>
          </cell>
          <cell r="I3027" t="str">
            <v>SHAMPOO Y ACONDICIONADOR</v>
          </cell>
          <cell r="J3027">
            <v>1</v>
          </cell>
        </row>
        <row r="3028">
          <cell r="B3028">
            <v>831695</v>
          </cell>
          <cell r="C3028">
            <v>3788</v>
          </cell>
          <cell r="D3028">
            <v>7891317006617</v>
          </cell>
          <cell r="F3028" t="str">
            <v>LETICO COM 100 MG X 30</v>
          </cell>
          <cell r="H3028" t="str">
            <v>FITOFáRMACOS</v>
          </cell>
          <cell r="I3028" t="str">
            <v>SISTEMA NERVIOSO</v>
          </cell>
          <cell r="J3028">
            <v>0</v>
          </cell>
        </row>
        <row r="3029">
          <cell r="B3029">
            <v>831696</v>
          </cell>
          <cell r="C3029">
            <v>5323</v>
          </cell>
          <cell r="D3029">
            <v>7891317006631</v>
          </cell>
          <cell r="F3029" t="str">
            <v>LETICO COM 25 MG X 30</v>
          </cell>
          <cell r="H3029" t="str">
            <v>MEDICAMENTOS</v>
          </cell>
          <cell r="I3029" t="str">
            <v>SISTEMA NERVIOSO</v>
          </cell>
          <cell r="J3029">
            <v>6</v>
          </cell>
        </row>
        <row r="3030">
          <cell r="B3030">
            <v>831697</v>
          </cell>
          <cell r="C3030">
            <v>3669</v>
          </cell>
          <cell r="D3030">
            <v>7891317006648</v>
          </cell>
          <cell r="F3030" t="str">
            <v>LETICO COM 50 MG X 30</v>
          </cell>
          <cell r="H3030" t="str">
            <v>MEDICAMENTOS</v>
          </cell>
          <cell r="I3030" t="str">
            <v>SISTEMA NERVIOSO</v>
          </cell>
          <cell r="J3030">
            <v>2</v>
          </cell>
        </row>
        <row r="3031">
          <cell r="B3031">
            <v>831698</v>
          </cell>
          <cell r="C3031">
            <v>3635</v>
          </cell>
          <cell r="D3031">
            <v>7804653720512</v>
          </cell>
          <cell r="F3031" t="str">
            <v>LETROVITAE COM REC 2,5 MG X 30</v>
          </cell>
          <cell r="H3031" t="str">
            <v>MEDICAMENTOS</v>
          </cell>
          <cell r="I3031" t="str">
            <v>HORMONALES</v>
          </cell>
          <cell r="J3031">
            <v>0</v>
          </cell>
        </row>
        <row r="3032">
          <cell r="B3032">
            <v>1536101</v>
          </cell>
          <cell r="C3032">
            <v>7069</v>
          </cell>
          <cell r="D3032">
            <v>4042809390780</v>
          </cell>
          <cell r="F3032" t="str">
            <v>LEUKOTAPE K TAPE 5CM/5M CELESTE X 1</v>
          </cell>
          <cell r="H3032" t="str">
            <v>DISPOSITIVOS MéDICOS</v>
          </cell>
          <cell r="I3032" t="str">
            <v>OTROS DM</v>
          </cell>
          <cell r="J3032">
            <v>1</v>
          </cell>
        </row>
        <row r="3033">
          <cell r="B3033">
            <v>1104045</v>
          </cell>
          <cell r="C3033">
            <v>6936</v>
          </cell>
          <cell r="D3033">
            <v>4042809203240</v>
          </cell>
          <cell r="F3033" t="str">
            <v>LEUKOTAPE K TAPE 5CM/5M NEGRO X 1</v>
          </cell>
          <cell r="H3033" t="str">
            <v>DISPOSITIVOS MéDICOS</v>
          </cell>
          <cell r="I3033" t="str">
            <v>OTROS DM</v>
          </cell>
          <cell r="J3033">
            <v>0</v>
          </cell>
        </row>
        <row r="3034">
          <cell r="B3034">
            <v>831699</v>
          </cell>
          <cell r="C3034">
            <v>6301</v>
          </cell>
          <cell r="D3034">
            <v>3803546778580</v>
          </cell>
          <cell r="F3034" t="str">
            <v>LEVADURA DE CERVEZA CAP 500 MG X 60 NATURAL FARM</v>
          </cell>
          <cell r="H3034" t="str">
            <v>SUPLEMENTOS</v>
          </cell>
          <cell r="I3034" t="str">
            <v>PRODUCTOS NATURALES</v>
          </cell>
          <cell r="J3034">
            <v>0</v>
          </cell>
        </row>
        <row r="3035">
          <cell r="B3035">
            <v>831700</v>
          </cell>
          <cell r="C3035">
            <v>4339</v>
          </cell>
          <cell r="D3035">
            <v>7322413629177</v>
          </cell>
          <cell r="F3035" t="str">
            <v>LEVADURA DE CERVEZA CAP X 60 FNL</v>
          </cell>
          <cell r="H3035" t="str">
            <v>SUPLEMENTOS</v>
          </cell>
          <cell r="I3035" t="str">
            <v>PRODUCTOS NATURALES</v>
          </cell>
          <cell r="J3035">
            <v>0</v>
          </cell>
        </row>
        <row r="3036">
          <cell r="B3036">
            <v>831701</v>
          </cell>
          <cell r="C3036">
            <v>1482</v>
          </cell>
          <cell r="D3036">
            <v>7804674040071</v>
          </cell>
          <cell r="F3036" t="str">
            <v>LEVERT ACOND ANTI FRIZZ X 40 GR</v>
          </cell>
          <cell r="H3036" t="str">
            <v>HIGIENE Y CUIDADO PERSONAL</v>
          </cell>
          <cell r="I3036" t="str">
            <v>SHAMPOO Y ACONDICIONADOR</v>
          </cell>
          <cell r="J3036">
            <v>0</v>
          </cell>
        </row>
        <row r="3037">
          <cell r="B3037">
            <v>831702</v>
          </cell>
          <cell r="C3037">
            <v>1487</v>
          </cell>
          <cell r="D3037">
            <v>7804674040095</v>
          </cell>
          <cell r="F3037" t="str">
            <v>LEVERT ACOND MATIZANTE X 40 GR</v>
          </cell>
          <cell r="H3037" t="str">
            <v>HIGIENE Y CUIDADO PERSONAL</v>
          </cell>
          <cell r="I3037" t="str">
            <v>SHAMPOO Y ACONDICIONADOR</v>
          </cell>
          <cell r="J3037">
            <v>0</v>
          </cell>
        </row>
        <row r="3038">
          <cell r="B3038">
            <v>831703</v>
          </cell>
          <cell r="C3038">
            <v>1470</v>
          </cell>
          <cell r="D3038" t="str">
            <v>P00001</v>
          </cell>
          <cell r="F3038" t="str">
            <v>LEVERT JABONERA MADERA</v>
          </cell>
          <cell r="H3038" t="str">
            <v>HIGIENE Y CUIDADO PERSONAL</v>
          </cell>
          <cell r="I3038" t="str">
            <v>ACCESORIOS HIGIENE</v>
          </cell>
          <cell r="J3038">
            <v>1</v>
          </cell>
        </row>
        <row r="3039">
          <cell r="B3039">
            <v>831704</v>
          </cell>
          <cell r="C3039">
            <v>1471</v>
          </cell>
          <cell r="D3039" t="str">
            <v>P00002</v>
          </cell>
          <cell r="F3039" t="str">
            <v>LEVERT PACK SHAMP NORMAL + ACOND FRIZZ + JABONERA RECICLADA</v>
          </cell>
          <cell r="H3039" t="str">
            <v>HIGIENE Y CUIDADO PERSONAL</v>
          </cell>
          <cell r="I3039" t="str">
            <v>SHAMPOO Y ACONDICIONADOR</v>
          </cell>
          <cell r="J3039">
            <v>0</v>
          </cell>
        </row>
        <row r="3040">
          <cell r="B3040">
            <v>831705</v>
          </cell>
          <cell r="C3040">
            <v>1486</v>
          </cell>
          <cell r="D3040">
            <v>7804674040057</v>
          </cell>
          <cell r="F3040" t="str">
            <v>LEVERT SHA CABELLO CRESPO X 60 GR</v>
          </cell>
          <cell r="H3040" t="str">
            <v>HIGIENE Y CUIDADO PERSONAL</v>
          </cell>
          <cell r="I3040" t="str">
            <v>SHAMPOO Y ACONDICIONADOR</v>
          </cell>
          <cell r="J3040">
            <v>1</v>
          </cell>
        </row>
        <row r="3041">
          <cell r="B3041">
            <v>831706</v>
          </cell>
          <cell r="C3041">
            <v>1508</v>
          </cell>
          <cell r="D3041">
            <v>7804674040019</v>
          </cell>
          <cell r="F3041" t="str">
            <v>LEVERT SHA CABELLO GRASO X 60 GR</v>
          </cell>
          <cell r="H3041" t="str">
            <v>HIGIENE Y CUIDADO PERSONAL</v>
          </cell>
          <cell r="I3041" t="str">
            <v>SHAMPOO Y ACONDICIONADOR</v>
          </cell>
          <cell r="J3041">
            <v>0</v>
          </cell>
        </row>
        <row r="3042">
          <cell r="B3042">
            <v>831707</v>
          </cell>
          <cell r="C3042">
            <v>1481</v>
          </cell>
          <cell r="D3042">
            <v>7804674040002</v>
          </cell>
          <cell r="F3042" t="str">
            <v>LEVERT SHA CABELLO NORMAL X 60 GR</v>
          </cell>
          <cell r="H3042" t="str">
            <v>HIGIENE Y CUIDADO PERSONAL</v>
          </cell>
          <cell r="I3042" t="str">
            <v>SHAMPOO Y ACONDICIONADOR</v>
          </cell>
          <cell r="J3042">
            <v>0</v>
          </cell>
        </row>
        <row r="3043">
          <cell r="B3043">
            <v>831708</v>
          </cell>
          <cell r="C3043">
            <v>1485</v>
          </cell>
          <cell r="D3043">
            <v>7804674040026</v>
          </cell>
          <cell r="F3043" t="str">
            <v>LEVERT SHA CABELLO SECO X 60 GR</v>
          </cell>
          <cell r="H3043" t="str">
            <v>HIGIENE Y CUIDADO PERSONAL</v>
          </cell>
          <cell r="I3043" t="str">
            <v>SHAMPOO Y ACONDICIONADOR</v>
          </cell>
          <cell r="J3043">
            <v>0</v>
          </cell>
        </row>
        <row r="3044">
          <cell r="B3044">
            <v>831709</v>
          </cell>
          <cell r="C3044">
            <v>1484</v>
          </cell>
          <cell r="D3044">
            <v>7804674040101</v>
          </cell>
          <cell r="F3044" t="str">
            <v>LEVERT SHA CONTROL CASPA X 60 GR</v>
          </cell>
          <cell r="H3044" t="str">
            <v>HIGIENE Y CUIDADO PERSONAL</v>
          </cell>
          <cell r="I3044" t="str">
            <v>SHAMPOO Y ACONDICIONADOR</v>
          </cell>
          <cell r="J3044">
            <v>0</v>
          </cell>
        </row>
        <row r="3045">
          <cell r="B3045">
            <v>831710</v>
          </cell>
          <cell r="C3045">
            <v>1483</v>
          </cell>
          <cell r="D3045">
            <v>7804674040040</v>
          </cell>
          <cell r="F3045" t="str">
            <v>LEVERT SHA MATIZANTE X 60 GR</v>
          </cell>
          <cell r="H3045" t="str">
            <v>HIGIENE Y CUIDADO PERSONAL</v>
          </cell>
          <cell r="I3045" t="str">
            <v>SHAMPOO Y ACONDICIONADOR</v>
          </cell>
          <cell r="J3045">
            <v>0</v>
          </cell>
        </row>
        <row r="3046">
          <cell r="B3046">
            <v>971059</v>
          </cell>
          <cell r="C3046">
            <v>6796</v>
          </cell>
          <cell r="D3046">
            <v>8903726249291</v>
          </cell>
          <cell r="F3046" t="str">
            <v>LEVETIRACETAM COM REC 500 MG X 30 SEVEN PHARMA</v>
          </cell>
          <cell r="H3046" t="str">
            <v>MEDICAMENTOS</v>
          </cell>
          <cell r="I3046" t="str">
            <v>SISTEMA NERVIOSO</v>
          </cell>
          <cell r="J3046">
            <v>1</v>
          </cell>
        </row>
        <row r="3047">
          <cell r="B3047">
            <v>831711</v>
          </cell>
          <cell r="C3047">
            <v>3499</v>
          </cell>
          <cell r="D3047">
            <v>8903726209646</v>
          </cell>
          <cell r="F3047" t="str">
            <v>LEVETIRACETAM SOL ORA 100 MG/ML X 300 ML SEVEN PHARMA</v>
          </cell>
          <cell r="H3047" t="str">
            <v>MEDICAMENTOS</v>
          </cell>
          <cell r="I3047" t="str">
            <v>SISTEMA NERVIOSO</v>
          </cell>
          <cell r="J3047">
            <v>0</v>
          </cell>
        </row>
        <row r="3048">
          <cell r="B3048">
            <v>831712</v>
          </cell>
          <cell r="C3048">
            <v>3728</v>
          </cell>
          <cell r="D3048">
            <v>7804653720086</v>
          </cell>
          <cell r="F3048" t="str">
            <v>LEVEVITAE COM REC 1000 MG X 30</v>
          </cell>
          <cell r="H3048" t="str">
            <v>MEDICAMENTOS</v>
          </cell>
          <cell r="I3048" t="str">
            <v>SISTEMA NERVIOSO</v>
          </cell>
          <cell r="J3048">
            <v>1</v>
          </cell>
        </row>
        <row r="3049">
          <cell r="B3049">
            <v>831713</v>
          </cell>
          <cell r="C3049">
            <v>3729</v>
          </cell>
          <cell r="D3049">
            <v>7804653720093</v>
          </cell>
          <cell r="F3049" t="str">
            <v>LEVEVITAE COM REC 500 MG X 30</v>
          </cell>
          <cell r="H3049" t="str">
            <v>MEDICAMENTOS</v>
          </cell>
          <cell r="I3049" t="str">
            <v>SISTEMA NERVIOSO</v>
          </cell>
          <cell r="J3049">
            <v>0</v>
          </cell>
        </row>
        <row r="3050">
          <cell r="B3050">
            <v>831714</v>
          </cell>
          <cell r="C3050">
            <v>4216</v>
          </cell>
          <cell r="D3050">
            <v>7804651290147</v>
          </cell>
          <cell r="F3050" t="str">
            <v>LEVIA CAP X 30</v>
          </cell>
          <cell r="H3050" t="str">
            <v>SUPLEMENTOS</v>
          </cell>
          <cell r="I3050" t="str">
            <v>PROBIóTICOS</v>
          </cell>
          <cell r="J3050">
            <v>0</v>
          </cell>
        </row>
        <row r="3051">
          <cell r="B3051">
            <v>831715</v>
          </cell>
          <cell r="C3051">
            <v>3263</v>
          </cell>
          <cell r="D3051">
            <v>7804650884392</v>
          </cell>
          <cell r="F3051" t="str">
            <v>LEVOCETIRIZINA COM REC 5 MG X 30 ASCEND</v>
          </cell>
          <cell r="H3051" t="str">
            <v>MEDICAMENTOS</v>
          </cell>
          <cell r="I3051" t="str">
            <v>ALERGIAS</v>
          </cell>
          <cell r="J3051">
            <v>0</v>
          </cell>
        </row>
        <row r="3052">
          <cell r="B3052">
            <v>966988</v>
          </cell>
          <cell r="C3052">
            <v>6761</v>
          </cell>
          <cell r="D3052">
            <v>7804673040560</v>
          </cell>
          <cell r="F3052" t="str">
            <v>LEVOCETIRIZINA COM REC 5 MG X 30 MDC</v>
          </cell>
          <cell r="H3052" t="str">
            <v>MEDICAMENTOS</v>
          </cell>
          <cell r="I3052" t="str">
            <v>ALERGIAS</v>
          </cell>
          <cell r="J3052">
            <v>21</v>
          </cell>
        </row>
        <row r="3053">
          <cell r="B3053">
            <v>831716</v>
          </cell>
          <cell r="C3053">
            <v>1822</v>
          </cell>
          <cell r="D3053">
            <v>7804918500736</v>
          </cell>
          <cell r="F3053" t="str">
            <v>LEVOCETIRIZINA COM REC 5 MG X 30 PRATER</v>
          </cell>
          <cell r="H3053" t="str">
            <v>MEDICAMENTOS</v>
          </cell>
          <cell r="I3053" t="str">
            <v>ALERGIAS</v>
          </cell>
          <cell r="J3053">
            <v>0</v>
          </cell>
        </row>
        <row r="3054">
          <cell r="B3054">
            <v>831717</v>
          </cell>
          <cell r="C3054">
            <v>2691</v>
          </cell>
          <cell r="D3054">
            <v>8903726192337</v>
          </cell>
          <cell r="F3054" t="str">
            <v>LEVOCETIRIZINA COM REC 5 MG X 30 SEVEN PHARMA</v>
          </cell>
          <cell r="H3054" t="str">
            <v>MEDICAMENTOS</v>
          </cell>
          <cell r="I3054" t="str">
            <v>ALERGIAS</v>
          </cell>
          <cell r="J3054">
            <v>7</v>
          </cell>
        </row>
        <row r="3055">
          <cell r="B3055">
            <v>1553965</v>
          </cell>
          <cell r="C3055">
            <v>7076</v>
          </cell>
          <cell r="D3055">
            <v>8901790720180</v>
          </cell>
          <cell r="F3055" t="str">
            <v>LEVOCETIRIZINA SOL ORA 2,5 MG/5ML X 100 ML HOSPIFARMA</v>
          </cell>
          <cell r="H3055" t="str">
            <v>MEDICAMENTOS</v>
          </cell>
          <cell r="I3055" t="str">
            <v>ALERGIAS</v>
          </cell>
          <cell r="J3055">
            <v>8</v>
          </cell>
        </row>
        <row r="3056">
          <cell r="B3056">
            <v>831718</v>
          </cell>
          <cell r="C3056">
            <v>1823</v>
          </cell>
          <cell r="D3056">
            <v>7800007802279</v>
          </cell>
          <cell r="F3056" t="str">
            <v>LEVOFLOXACINO COM 500 MG X 7 LAB CHILE</v>
          </cell>
          <cell r="H3056" t="str">
            <v>MEDICAMENTOS</v>
          </cell>
          <cell r="I3056" t="str">
            <v>ANTIINFECCIOSOS</v>
          </cell>
          <cell r="J3056">
            <v>0</v>
          </cell>
        </row>
        <row r="3057">
          <cell r="B3057">
            <v>831719</v>
          </cell>
          <cell r="C3057">
            <v>1175</v>
          </cell>
          <cell r="D3057">
            <v>7804650884507</v>
          </cell>
          <cell r="F3057" t="str">
            <v>LEVOFLOXACINO COM REC 500 MG X 7 ASCEND</v>
          </cell>
          <cell r="H3057" t="str">
            <v>MEDICAMENTOS</v>
          </cell>
          <cell r="I3057" t="str">
            <v>ANTIINFECCIOSOS</v>
          </cell>
          <cell r="J3057">
            <v>0</v>
          </cell>
        </row>
        <row r="3058">
          <cell r="B3058">
            <v>1288611</v>
          </cell>
          <cell r="C3058">
            <v>7025</v>
          </cell>
          <cell r="D3058">
            <v>7800063004082</v>
          </cell>
          <cell r="F3058" t="str">
            <v>LEVOFLOXACINO COM REC 500 MG X 7 MINTLAB</v>
          </cell>
          <cell r="H3058" t="str">
            <v>MEDICAMENTOS</v>
          </cell>
          <cell r="I3058" t="str">
            <v>ANTIINFECCIOSOS</v>
          </cell>
          <cell r="J3058">
            <v>6</v>
          </cell>
        </row>
        <row r="3059">
          <cell r="B3059">
            <v>831720</v>
          </cell>
          <cell r="C3059">
            <v>3409</v>
          </cell>
          <cell r="D3059">
            <v>7804620835508</v>
          </cell>
          <cell r="F3059" t="str">
            <v>LEVOFLOXACINO COM REC 500 MG X 7 OPKO</v>
          </cell>
          <cell r="H3059" t="str">
            <v>MEDICAMENTOS</v>
          </cell>
          <cell r="I3059" t="str">
            <v>ANTIINFECCIOSOS</v>
          </cell>
          <cell r="J3059">
            <v>0</v>
          </cell>
        </row>
        <row r="3060">
          <cell r="B3060">
            <v>831721</v>
          </cell>
          <cell r="C3060">
            <v>4633</v>
          </cell>
          <cell r="D3060">
            <v>7800068030321</v>
          </cell>
          <cell r="F3060" t="str">
            <v>LEVOFLOXACINO COM REC 500 MG X 7 PASTEUR</v>
          </cell>
          <cell r="H3060" t="str">
            <v>MEDICAMENTOS</v>
          </cell>
          <cell r="I3060" t="str">
            <v>ANTIINFECCIOSOS</v>
          </cell>
          <cell r="J3060">
            <v>1</v>
          </cell>
        </row>
        <row r="3061">
          <cell r="B3061">
            <v>831722</v>
          </cell>
          <cell r="C3061">
            <v>4684</v>
          </cell>
          <cell r="D3061">
            <v>8435214412455</v>
          </cell>
          <cell r="F3061" t="str">
            <v>LEVOGASTROL COM 25 MG X 30</v>
          </cell>
          <cell r="H3061" t="str">
            <v>MEDICAMENTOS</v>
          </cell>
          <cell r="I3061" t="str">
            <v>GASTROINTESTINAL</v>
          </cell>
          <cell r="J3061">
            <v>1</v>
          </cell>
        </row>
        <row r="3062">
          <cell r="B3062">
            <v>831723</v>
          </cell>
          <cell r="C3062">
            <v>5775</v>
          </cell>
          <cell r="D3062">
            <v>8435214412462</v>
          </cell>
          <cell r="F3062" t="str">
            <v>LEVOGASTROL COM 25 MG X 60</v>
          </cell>
          <cell r="H3062" t="str">
            <v>MEDICAMENTOS</v>
          </cell>
          <cell r="I3062" t="str">
            <v>GASTROINTESTINAL</v>
          </cell>
          <cell r="J3062">
            <v>1</v>
          </cell>
        </row>
        <row r="3063">
          <cell r="B3063">
            <v>831724</v>
          </cell>
          <cell r="C3063">
            <v>1824</v>
          </cell>
          <cell r="D3063">
            <v>7800063001081</v>
          </cell>
          <cell r="F3063" t="str">
            <v>LEVONORGESTREL ETINILESTRADIOL COM 150/30 X 28 MINTLAB</v>
          </cell>
          <cell r="H3063" t="str">
            <v>MEDICAMENTOS</v>
          </cell>
          <cell r="I3063" t="str">
            <v>HORMONALES</v>
          </cell>
          <cell r="J3063">
            <v>0</v>
          </cell>
        </row>
        <row r="3064">
          <cell r="B3064">
            <v>831725</v>
          </cell>
          <cell r="C3064">
            <v>1825</v>
          </cell>
          <cell r="D3064">
            <v>7804918500279</v>
          </cell>
          <cell r="F3064" t="str">
            <v>LEVORIGOTAX COM 5 MG X 30</v>
          </cell>
          <cell r="H3064" t="str">
            <v>MEDICAMENTOS</v>
          </cell>
          <cell r="I3064" t="str">
            <v>ALERGIAS</v>
          </cell>
          <cell r="J3064">
            <v>3</v>
          </cell>
        </row>
        <row r="3065">
          <cell r="B3065">
            <v>831726</v>
          </cell>
          <cell r="C3065">
            <v>3440</v>
          </cell>
          <cell r="D3065">
            <v>7804918441251</v>
          </cell>
          <cell r="F3065" t="str">
            <v>LEVORIGOTAX COM REC 5 MG X 60</v>
          </cell>
          <cell r="H3065" t="str">
            <v>MEDICAMENTOS</v>
          </cell>
          <cell r="I3065" t="str">
            <v>ALERGIAS</v>
          </cell>
          <cell r="J3065">
            <v>0</v>
          </cell>
        </row>
        <row r="3066">
          <cell r="B3066">
            <v>831727</v>
          </cell>
          <cell r="C3066">
            <v>1826</v>
          </cell>
          <cell r="D3066">
            <v>7804918500842</v>
          </cell>
          <cell r="F3066" t="str">
            <v>LEVORIGOTAX FORTE JAR 5 MG/5ML X 120 ML</v>
          </cell>
          <cell r="H3066" t="str">
            <v>MEDICAMENTOS</v>
          </cell>
          <cell r="I3066" t="str">
            <v>ALERGIAS</v>
          </cell>
          <cell r="J3066">
            <v>4</v>
          </cell>
        </row>
        <row r="3067">
          <cell r="B3067">
            <v>831729</v>
          </cell>
          <cell r="C3067">
            <v>2213</v>
          </cell>
          <cell r="D3067">
            <v>7804918500514</v>
          </cell>
          <cell r="F3067" t="str">
            <v>LEVORIGOTAX JAR 2,5 MG/5ML X 100 ML</v>
          </cell>
          <cell r="H3067" t="str">
            <v>MEDICAMENTOS</v>
          </cell>
          <cell r="I3067" t="str">
            <v>ALERGIAS</v>
          </cell>
          <cell r="J3067">
            <v>2</v>
          </cell>
        </row>
        <row r="3068">
          <cell r="B3068">
            <v>831728</v>
          </cell>
          <cell r="C3068">
            <v>1827</v>
          </cell>
          <cell r="D3068">
            <v>7804918500507</v>
          </cell>
          <cell r="F3068" t="str">
            <v>LEVORIGOTAX SOL ORA GOT 5 MG/ML X 20 ML</v>
          </cell>
          <cell r="H3068" t="str">
            <v>MEDICAMENTOS</v>
          </cell>
          <cell r="I3068" t="str">
            <v>ALERGIAS</v>
          </cell>
          <cell r="J3068">
            <v>3</v>
          </cell>
        </row>
        <row r="3069">
          <cell r="B3069">
            <v>1120222</v>
          </cell>
          <cell r="C3069">
            <v>6953</v>
          </cell>
          <cell r="D3069">
            <v>7804681740841</v>
          </cell>
          <cell r="F3069" t="str">
            <v>LEVOTIROXINA COM 100 MCG X 100 ALEMBIC</v>
          </cell>
          <cell r="H3069" t="str">
            <v>MEDICAMENTOS</v>
          </cell>
          <cell r="I3069" t="str">
            <v>TIROIDES</v>
          </cell>
          <cell r="J3069">
            <v>0</v>
          </cell>
        </row>
        <row r="3070">
          <cell r="B3070">
            <v>831730</v>
          </cell>
          <cell r="C3070">
            <v>1189</v>
          </cell>
          <cell r="D3070">
            <v>7800007804754</v>
          </cell>
          <cell r="F3070" t="str">
            <v>LEVOTIROXINA COM 100 MCG X 84 LAB CHILE</v>
          </cell>
          <cell r="H3070" t="str">
            <v>MEDICAMENTOS</v>
          </cell>
          <cell r="I3070" t="str">
            <v>TIROIDES</v>
          </cell>
          <cell r="J3070">
            <v>6</v>
          </cell>
        </row>
        <row r="3071">
          <cell r="B3071">
            <v>831731</v>
          </cell>
          <cell r="C3071">
            <v>1190</v>
          </cell>
          <cell r="D3071">
            <v>7800007807205</v>
          </cell>
          <cell r="F3071" t="str">
            <v>LEVOTIROXINA COM 50 MCG X 56 LAB CHILE</v>
          </cell>
          <cell r="H3071" t="str">
            <v>MEDICAMENTOS</v>
          </cell>
          <cell r="I3071" t="str">
            <v>TIROIDES</v>
          </cell>
          <cell r="J3071">
            <v>0</v>
          </cell>
        </row>
        <row r="3072">
          <cell r="B3072">
            <v>831732</v>
          </cell>
          <cell r="C3072">
            <v>3730</v>
          </cell>
          <cell r="D3072">
            <v>7800007804730</v>
          </cell>
          <cell r="F3072" t="str">
            <v>LEVOTIROXINA COM 75 MCG X 56 LAB CHILE</v>
          </cell>
          <cell r="H3072" t="str">
            <v>MEDICAMENTOS</v>
          </cell>
          <cell r="I3072" t="str">
            <v>TIROIDES</v>
          </cell>
          <cell r="J3072">
            <v>4</v>
          </cell>
        </row>
        <row r="3073">
          <cell r="B3073">
            <v>831733</v>
          </cell>
          <cell r="C3073">
            <v>1828</v>
          </cell>
          <cell r="D3073">
            <v>7800046005365</v>
          </cell>
          <cell r="F3073" t="str">
            <v>LEVOXIN COM 750 MG X 10</v>
          </cell>
          <cell r="H3073" t="str">
            <v>MEDICAMENTOS</v>
          </cell>
          <cell r="I3073" t="str">
            <v>ANTIINFECCIOSOS</v>
          </cell>
          <cell r="J3073">
            <v>2</v>
          </cell>
        </row>
        <row r="3074">
          <cell r="B3074">
            <v>831734</v>
          </cell>
          <cell r="C3074">
            <v>4363</v>
          </cell>
          <cell r="D3074">
            <v>7800059005468</v>
          </cell>
          <cell r="F3074" t="str">
            <v>LIDIL KIT LACA UÑAS 5% X 2,5 ML</v>
          </cell>
          <cell r="H3074" t="str">
            <v>MEDICAMENTOS</v>
          </cell>
          <cell r="I3074" t="str">
            <v>ANTIINFECCIOSOS</v>
          </cell>
          <cell r="J3074">
            <v>0</v>
          </cell>
        </row>
        <row r="3075">
          <cell r="B3075">
            <v>831735</v>
          </cell>
          <cell r="C3075">
            <v>1829</v>
          </cell>
          <cell r="D3075">
            <v>7800007144430</v>
          </cell>
          <cell r="F3075" t="str">
            <v>LIDOCAINA GEL 4% X 15 GR LAB CHILE</v>
          </cell>
          <cell r="H3075" t="str">
            <v>MEDICAMENTOS</v>
          </cell>
          <cell r="I3075" t="str">
            <v>ANESTéSICOS</v>
          </cell>
          <cell r="J3075">
            <v>0</v>
          </cell>
        </row>
        <row r="3076">
          <cell r="B3076">
            <v>831736</v>
          </cell>
          <cell r="C3076">
            <v>4198</v>
          </cell>
          <cell r="D3076">
            <v>7612412101201</v>
          </cell>
          <cell r="F3076" t="str">
            <v>LIFE TIME HILO DENTAL 50M</v>
          </cell>
          <cell r="H3076" t="str">
            <v>HIGIENE Y CUIDADO PERSONAL</v>
          </cell>
          <cell r="I3076" t="str">
            <v>HILOS DENTALES</v>
          </cell>
          <cell r="J3076">
            <v>4</v>
          </cell>
        </row>
        <row r="3077">
          <cell r="B3077">
            <v>831737</v>
          </cell>
          <cell r="C3077">
            <v>3138</v>
          </cell>
          <cell r="D3077">
            <v>7804918450246</v>
          </cell>
          <cell r="F3077" t="str">
            <v>LIFESTYLE PRESERV CLIMAX CONTROL X 3</v>
          </cell>
          <cell r="H3077" t="str">
            <v>SALUD SEXUAL</v>
          </cell>
          <cell r="I3077" t="str">
            <v>PRESERVATIVOS Y LUBRICANTES</v>
          </cell>
          <cell r="J3077">
            <v>4</v>
          </cell>
        </row>
        <row r="3078">
          <cell r="B3078">
            <v>831738</v>
          </cell>
          <cell r="C3078">
            <v>3143</v>
          </cell>
          <cell r="D3078">
            <v>7804918402160</v>
          </cell>
          <cell r="F3078" t="str">
            <v>LIFESTYLE PRESERV FLAVOURS X 12</v>
          </cell>
          <cell r="H3078" t="str">
            <v>SALUD SEXUAL</v>
          </cell>
          <cell r="I3078" t="str">
            <v>PRESERVATIVOS Y LUBRICANTES</v>
          </cell>
          <cell r="J3078">
            <v>0</v>
          </cell>
        </row>
        <row r="3079">
          <cell r="B3079">
            <v>831739</v>
          </cell>
          <cell r="C3079">
            <v>3142</v>
          </cell>
          <cell r="D3079">
            <v>7804918403112</v>
          </cell>
          <cell r="F3079" t="str">
            <v>LIFESTYLE PRESERV FLAVOURS X 3</v>
          </cell>
          <cell r="H3079" t="str">
            <v>SALUD SEXUAL</v>
          </cell>
          <cell r="I3079" t="str">
            <v>PRESERVATIVOS Y LUBRICANTES</v>
          </cell>
          <cell r="J3079">
            <v>0</v>
          </cell>
        </row>
        <row r="3080">
          <cell r="B3080">
            <v>831740</v>
          </cell>
          <cell r="C3080">
            <v>2532</v>
          </cell>
          <cell r="D3080">
            <v>7804918450697</v>
          </cell>
          <cell r="F3080" t="str">
            <v>LIFESTYLE PRESERV ORGAZMAX X 3</v>
          </cell>
          <cell r="H3080" t="str">
            <v>SALUD SEXUAL</v>
          </cell>
          <cell r="I3080" t="str">
            <v>PRESERVATIVOS Y LUBRICANTES</v>
          </cell>
          <cell r="J3080">
            <v>0</v>
          </cell>
        </row>
        <row r="3081">
          <cell r="B3081">
            <v>831741</v>
          </cell>
          <cell r="C3081">
            <v>1933</v>
          </cell>
          <cell r="D3081">
            <v>7804918450154</v>
          </cell>
          <cell r="F3081" t="str">
            <v>LIFESTYLES PRES ULTRA SENS NUDA X 12</v>
          </cell>
          <cell r="H3081" t="str">
            <v>SALUD SEXUAL</v>
          </cell>
          <cell r="I3081" t="str">
            <v>PRESERVATIVOS Y LUBRICANTES</v>
          </cell>
          <cell r="J3081">
            <v>4</v>
          </cell>
        </row>
        <row r="3082">
          <cell r="B3082">
            <v>831742</v>
          </cell>
          <cell r="C3082">
            <v>2516</v>
          </cell>
          <cell r="D3082">
            <v>7804918403495</v>
          </cell>
          <cell r="F3082" t="str">
            <v>LIFESTYLES PRESERV LARGE X 3</v>
          </cell>
          <cell r="H3082" t="str">
            <v>SALUD SEXUAL</v>
          </cell>
          <cell r="I3082" t="str">
            <v>PRESERVATIVOS Y LUBRICANTES</v>
          </cell>
          <cell r="J3082">
            <v>3</v>
          </cell>
        </row>
        <row r="3083">
          <cell r="B3083">
            <v>831743</v>
          </cell>
          <cell r="C3083">
            <v>5338</v>
          </cell>
          <cell r="D3083">
            <v>3337875734905</v>
          </cell>
          <cell r="F3083" t="str">
            <v>LIFTACTIV SERUM B3 SPECIALIST X 30 ML</v>
          </cell>
          <cell r="H3083" t="str">
            <v>DERMOCOSMéTICA</v>
          </cell>
          <cell r="I3083" t="str">
            <v>CUIDADO FACIAL</v>
          </cell>
          <cell r="J3083">
            <v>0</v>
          </cell>
        </row>
        <row r="3084">
          <cell r="B3084">
            <v>831744</v>
          </cell>
          <cell r="C3084">
            <v>5772</v>
          </cell>
          <cell r="D3084">
            <v>3337875719209</v>
          </cell>
          <cell r="F3084" t="str">
            <v>LIFTACTIV SERUM HA EPIDERMIC FILLER X 30 ML</v>
          </cell>
          <cell r="H3084" t="str">
            <v>DERMOCOSMéTICA</v>
          </cell>
          <cell r="I3084" t="str">
            <v>CUIDADO FACIAL</v>
          </cell>
          <cell r="J3084">
            <v>0</v>
          </cell>
        </row>
        <row r="3085">
          <cell r="B3085">
            <v>831745</v>
          </cell>
          <cell r="C3085">
            <v>5773</v>
          </cell>
          <cell r="D3085">
            <v>3337875821636</v>
          </cell>
          <cell r="F3085" t="str">
            <v>LIFTACTIV SERUM RETINOL SPECIALIST X 30 ML</v>
          </cell>
          <cell r="H3085" t="str">
            <v>DERMOCOSMéTICA</v>
          </cell>
          <cell r="I3085" t="str">
            <v>CUIDADO FACIAL</v>
          </cell>
          <cell r="J3085">
            <v>0</v>
          </cell>
        </row>
        <row r="3086">
          <cell r="B3086">
            <v>831746</v>
          </cell>
          <cell r="C3086">
            <v>5339</v>
          </cell>
          <cell r="D3086">
            <v>3337875796583</v>
          </cell>
          <cell r="F3086" t="str">
            <v>LIFTACTIV SERUM VITAMINA C SUPREME X 20 ML</v>
          </cell>
          <cell r="H3086" t="str">
            <v>DERMOCOSMéTICA</v>
          </cell>
          <cell r="I3086" t="str">
            <v>CUIDADO FACIAL</v>
          </cell>
          <cell r="J3086">
            <v>0</v>
          </cell>
        </row>
        <row r="3087">
          <cell r="B3087">
            <v>831747</v>
          </cell>
          <cell r="C3087">
            <v>6462</v>
          </cell>
          <cell r="D3087">
            <v>7800060120174</v>
          </cell>
          <cell r="F3087" t="str">
            <v>LIFTER COM REC 50 MG X 10</v>
          </cell>
          <cell r="H3087" t="str">
            <v>MEDICAMENTOS</v>
          </cell>
          <cell r="I3087" t="str">
            <v>SISTEMA CIRCULATORIO</v>
          </cell>
          <cell r="J3087">
            <v>0</v>
          </cell>
        </row>
        <row r="3088">
          <cell r="B3088">
            <v>1170204</v>
          </cell>
          <cell r="C3088">
            <v>6991</v>
          </cell>
          <cell r="D3088">
            <v>2999994794843</v>
          </cell>
          <cell r="F3088" t="str">
            <v>LIMA ANIMAL PRINT X 2 BEAUTY ESSENTIAL</v>
          </cell>
          <cell r="H3088" t="str">
            <v>HIGIENE Y CUIDADO PERSONAL</v>
          </cell>
          <cell r="I3088" t="str">
            <v>ACCESORIOS HIGIENE</v>
          </cell>
          <cell r="J3088">
            <v>1</v>
          </cell>
        </row>
        <row r="3089">
          <cell r="B3089">
            <v>831748</v>
          </cell>
          <cell r="C3089">
            <v>6035</v>
          </cell>
          <cell r="D3089">
            <v>2999994794850</v>
          </cell>
          <cell r="F3089" t="str">
            <v>LIMA COLORES X 2 BEAUTY ESSENTIAL</v>
          </cell>
          <cell r="H3089" t="str">
            <v>HIGIENE Y CUIDADO PERSONAL</v>
          </cell>
          <cell r="I3089" t="str">
            <v>ACCESORIOS HIGIENE</v>
          </cell>
          <cell r="J3089">
            <v>2</v>
          </cell>
        </row>
        <row r="3090">
          <cell r="B3090">
            <v>831749</v>
          </cell>
          <cell r="C3090">
            <v>5748</v>
          </cell>
          <cell r="D3090">
            <v>2999994794874</v>
          </cell>
          <cell r="F3090" t="str">
            <v>LIMA PROFESIONAL 4 PASOS X 1 BEAUTY ESSENTIAL</v>
          </cell>
          <cell r="H3090" t="str">
            <v>HIGIENE Y CUIDADO PERSONAL</v>
          </cell>
          <cell r="I3090" t="str">
            <v>ACCESORIOS HIGIENE</v>
          </cell>
          <cell r="J3090">
            <v>1</v>
          </cell>
        </row>
        <row r="3091">
          <cell r="B3091">
            <v>831750</v>
          </cell>
          <cell r="C3091">
            <v>2300</v>
          </cell>
          <cell r="D3091">
            <v>7800026011676</v>
          </cell>
          <cell r="F3091" t="str">
            <v>LINFONEX COM REC 500 MG X 30</v>
          </cell>
          <cell r="H3091" t="str">
            <v>MEDICAMENTOS</v>
          </cell>
          <cell r="I3091" t="str">
            <v>SISTEMA INMUNOLóGICO</v>
          </cell>
          <cell r="J3091">
            <v>0</v>
          </cell>
        </row>
        <row r="3092">
          <cell r="B3092">
            <v>831751</v>
          </cell>
          <cell r="C3092">
            <v>2829</v>
          </cell>
          <cell r="D3092">
            <v>4046963958787</v>
          </cell>
          <cell r="F3092" t="str">
            <v>LINOVERA SOL TOP X 30 ML</v>
          </cell>
          <cell r="H3092" t="str">
            <v>DERMOCOSMéTICA</v>
          </cell>
          <cell r="I3092" t="str">
            <v>CUIDADO CORPORAL</v>
          </cell>
          <cell r="J3092">
            <v>1</v>
          </cell>
        </row>
        <row r="3093">
          <cell r="B3093">
            <v>831752</v>
          </cell>
          <cell r="C3093">
            <v>5074</v>
          </cell>
          <cell r="D3093">
            <v>310742037708</v>
          </cell>
          <cell r="F3093" t="str">
            <v>LIP ICE PROT LAB SOFT COCO VAIN FSP 15 X 3,5 GR</v>
          </cell>
          <cell r="H3093" t="str">
            <v>DERMOCOSMéTICA</v>
          </cell>
          <cell r="I3093" t="str">
            <v>PROTECTORES LABIALES</v>
          </cell>
          <cell r="J3093">
            <v>5</v>
          </cell>
        </row>
        <row r="3094">
          <cell r="B3094">
            <v>831753</v>
          </cell>
          <cell r="C3094">
            <v>4691</v>
          </cell>
          <cell r="D3094">
            <v>310742037739</v>
          </cell>
          <cell r="F3094" t="str">
            <v>LIP ICE PROT LAB SOFT SANDIA FPS 20 X 2 GR</v>
          </cell>
          <cell r="H3094" t="str">
            <v>DERMOCOSMéTICA</v>
          </cell>
          <cell r="I3094" t="str">
            <v>PROTECTORES LABIALES</v>
          </cell>
          <cell r="J3094">
            <v>2</v>
          </cell>
        </row>
        <row r="3095">
          <cell r="B3095">
            <v>831754</v>
          </cell>
          <cell r="C3095">
            <v>3125</v>
          </cell>
          <cell r="D3095">
            <v>3337875696548</v>
          </cell>
          <cell r="F3095" t="str">
            <v>LIPIKAR BAUME CRE CORP AP+M X 400 ML</v>
          </cell>
          <cell r="H3095" t="str">
            <v>DERMOCOSMéTICA</v>
          </cell>
          <cell r="I3095" t="str">
            <v>CUIDADO CORPORAL</v>
          </cell>
          <cell r="J3095">
            <v>0</v>
          </cell>
        </row>
        <row r="3096">
          <cell r="B3096">
            <v>831755</v>
          </cell>
          <cell r="C3096">
            <v>6299</v>
          </cell>
          <cell r="D3096">
            <v>3337875803786</v>
          </cell>
          <cell r="F3096" t="str">
            <v>LIPIKAR BAUME LIGHT CRE CORP AP+M X 400 ML</v>
          </cell>
          <cell r="H3096" t="str">
            <v>DERMOCOSMéTICA</v>
          </cell>
          <cell r="I3096" t="str">
            <v>CUIDADO CORPORAL</v>
          </cell>
          <cell r="J3096">
            <v>2</v>
          </cell>
        </row>
        <row r="3097">
          <cell r="B3097">
            <v>831756</v>
          </cell>
          <cell r="C3097">
            <v>3648</v>
          </cell>
          <cell r="D3097">
            <v>3337872418785</v>
          </cell>
          <cell r="F3097" t="str">
            <v>LIPIKAR GEL LAVANT PIEL SENSIBLE X 400 ML</v>
          </cell>
          <cell r="H3097" t="str">
            <v>DERMOCOSMéTICA</v>
          </cell>
          <cell r="I3097" t="str">
            <v>CUIDADO CORPORAL</v>
          </cell>
          <cell r="J3097">
            <v>1</v>
          </cell>
        </row>
        <row r="3098">
          <cell r="B3098">
            <v>831757</v>
          </cell>
          <cell r="C3098">
            <v>3898</v>
          </cell>
          <cell r="D3098">
            <v>3337875537315</v>
          </cell>
          <cell r="F3098" t="str">
            <v>LIPIKAR SYNDET AP+M X 400 ML</v>
          </cell>
          <cell r="H3098" t="str">
            <v>DERMOCOSMéTICA</v>
          </cell>
          <cell r="I3098" t="str">
            <v>CUIDADO FACIAL</v>
          </cell>
          <cell r="J3098">
            <v>1</v>
          </cell>
        </row>
        <row r="3099">
          <cell r="B3099">
            <v>831758</v>
          </cell>
          <cell r="C3099">
            <v>6134</v>
          </cell>
          <cell r="D3099">
            <v>7803504000315</v>
          </cell>
          <cell r="F3099" t="str">
            <v>LIPISTAT CAP 400 MG X 60</v>
          </cell>
          <cell r="H3099" t="str">
            <v>FITOFáRMACOS</v>
          </cell>
          <cell r="I3099" t="str">
            <v>CARDIOVASCULAR</v>
          </cell>
          <cell r="J3099">
            <v>0</v>
          </cell>
        </row>
        <row r="3100">
          <cell r="B3100">
            <v>831759</v>
          </cell>
          <cell r="C3100">
            <v>2160</v>
          </cell>
          <cell r="D3100">
            <v>7804656600453</v>
          </cell>
          <cell r="F3100" t="str">
            <v>LIPOTEN COM REC 80 MG X 28</v>
          </cell>
          <cell r="H3100" t="str">
            <v>MEDICAMENTOS</v>
          </cell>
          <cell r="I3100" t="str">
            <v>CARDIOVASCULAR</v>
          </cell>
          <cell r="J3100">
            <v>1</v>
          </cell>
        </row>
        <row r="3101">
          <cell r="B3101">
            <v>831760</v>
          </cell>
          <cell r="C3101">
            <v>2134</v>
          </cell>
          <cell r="D3101">
            <v>7800020084409</v>
          </cell>
          <cell r="F3101" t="str">
            <v>LIREX COM 2,5 MG X 30</v>
          </cell>
          <cell r="H3101" t="str">
            <v>MEDICAMENTOS</v>
          </cell>
          <cell r="I3101" t="str">
            <v>HORMONALES</v>
          </cell>
          <cell r="J3101">
            <v>1</v>
          </cell>
        </row>
        <row r="3102">
          <cell r="B3102">
            <v>947518</v>
          </cell>
          <cell r="C3102">
            <v>6745</v>
          </cell>
          <cell r="D3102">
            <v>7702031976493</v>
          </cell>
          <cell r="F3102" t="str">
            <v>LISTERINE ENJ BUC ANTICARIES ZERO ALCOHOL X 500 ML</v>
          </cell>
          <cell r="H3102" t="str">
            <v>HIGIENE Y CUIDADO PERSONAL</v>
          </cell>
          <cell r="I3102" t="str">
            <v>COLUTORIOS</v>
          </cell>
          <cell r="J3102">
            <v>1</v>
          </cell>
        </row>
        <row r="3103">
          <cell r="B3103">
            <v>831761</v>
          </cell>
          <cell r="C3103">
            <v>1193</v>
          </cell>
          <cell r="D3103">
            <v>7702031976387</v>
          </cell>
          <cell r="F3103" t="str">
            <v>LISTERINE ENJ BUC ANTICARIES ZERO X 180 ML</v>
          </cell>
          <cell r="H3103" t="str">
            <v>HIGIENE Y CUIDADO PERSONAL</v>
          </cell>
          <cell r="I3103" t="str">
            <v>COLUTORIOS</v>
          </cell>
          <cell r="J3103">
            <v>3</v>
          </cell>
        </row>
        <row r="3104">
          <cell r="B3104">
            <v>831762</v>
          </cell>
          <cell r="C3104">
            <v>2935</v>
          </cell>
          <cell r="D3104">
            <v>7702031976394</v>
          </cell>
          <cell r="F3104" t="str">
            <v>LISTERINE ENJ BUC ANTICARIES ZERO X 250 ML</v>
          </cell>
          <cell r="H3104" t="str">
            <v>HIGIENE Y CUIDADO PERSONAL</v>
          </cell>
          <cell r="I3104" t="str">
            <v>COLUTORIOS</v>
          </cell>
          <cell r="J3104">
            <v>1</v>
          </cell>
        </row>
        <row r="3105">
          <cell r="B3105">
            <v>831763</v>
          </cell>
          <cell r="C3105">
            <v>2936</v>
          </cell>
          <cell r="D3105">
            <v>7702031288480</v>
          </cell>
          <cell r="F3105" t="str">
            <v>LISTERINE ENJ BUC CONTROL SARRO ZERO X 1 L</v>
          </cell>
          <cell r="H3105" t="str">
            <v>HIGIENE Y CUIDADO PERSONAL</v>
          </cell>
          <cell r="I3105" t="str">
            <v>COLUTORIOS</v>
          </cell>
          <cell r="J3105">
            <v>0</v>
          </cell>
        </row>
        <row r="3106">
          <cell r="B3106">
            <v>831764</v>
          </cell>
          <cell r="C3106">
            <v>5660</v>
          </cell>
          <cell r="D3106">
            <v>7702035833839</v>
          </cell>
          <cell r="F3106" t="str">
            <v>LISTERINE ENJ BUC CUIDADO TOTAL X 500 ML</v>
          </cell>
          <cell r="H3106" t="str">
            <v>HIGIENE Y CUIDADO PERSONAL</v>
          </cell>
          <cell r="I3106" t="str">
            <v>COLUTORIOS</v>
          </cell>
          <cell r="J3106">
            <v>0</v>
          </cell>
        </row>
        <row r="3107">
          <cell r="B3107">
            <v>831765</v>
          </cell>
          <cell r="C3107">
            <v>3649</v>
          </cell>
          <cell r="D3107">
            <v>7702031887928</v>
          </cell>
          <cell r="F3107" t="str">
            <v>LISTERINE ENJ BUC CUIDADO TOTAL ZERO ALCOHOL X 250 ML</v>
          </cell>
          <cell r="H3107" t="str">
            <v>HIGIENE Y CUIDADO PERSONAL</v>
          </cell>
          <cell r="I3107" t="str">
            <v>COLUTORIOS</v>
          </cell>
          <cell r="J3107">
            <v>0</v>
          </cell>
        </row>
        <row r="3108">
          <cell r="B3108">
            <v>831766</v>
          </cell>
          <cell r="C3108">
            <v>1194</v>
          </cell>
          <cell r="D3108">
            <v>7702031887942</v>
          </cell>
          <cell r="F3108" t="str">
            <v>LISTERINE ENJ BUC CUIDADO TOTAL ZERO ALCOHOL X 500 ML</v>
          </cell>
          <cell r="H3108" t="str">
            <v>HIGIENE Y CUIDADO PERSONAL</v>
          </cell>
          <cell r="I3108" t="str">
            <v>COLUTORIOS</v>
          </cell>
          <cell r="J3108">
            <v>0</v>
          </cell>
        </row>
        <row r="3109">
          <cell r="B3109">
            <v>831767</v>
          </cell>
          <cell r="C3109">
            <v>2437</v>
          </cell>
          <cell r="D3109">
            <v>7800042131112</v>
          </cell>
          <cell r="F3109" t="str">
            <v>LIVIAL COM 2,5 MG X 28</v>
          </cell>
          <cell r="H3109" t="str">
            <v>MEDICAMENTOS</v>
          </cell>
          <cell r="I3109" t="str">
            <v>HORMONALES</v>
          </cell>
          <cell r="J3109">
            <v>0</v>
          </cell>
        </row>
        <row r="3110">
          <cell r="B3110">
            <v>831768</v>
          </cell>
          <cell r="C3110">
            <v>5582</v>
          </cell>
          <cell r="D3110">
            <v>3499320012058</v>
          </cell>
          <cell r="F3110" t="str">
            <v>LOCERYL LACA 5% X 1,25 ML</v>
          </cell>
          <cell r="H3110" t="str">
            <v>MEDICAMENTOS</v>
          </cell>
          <cell r="I3110" t="str">
            <v>ANTIINFECCIOSOS</v>
          </cell>
          <cell r="J3110">
            <v>1</v>
          </cell>
        </row>
        <row r="3111">
          <cell r="B3111">
            <v>831769</v>
          </cell>
          <cell r="C3111">
            <v>1830</v>
          </cell>
          <cell r="D3111">
            <v>3499320004893</v>
          </cell>
          <cell r="F3111" t="str">
            <v>LOCERYL LACA 5% X 2,5 ML</v>
          </cell>
          <cell r="H3111" t="str">
            <v>MEDICAMENTOS</v>
          </cell>
          <cell r="I3111" t="str">
            <v>ANTIINFECCIOSOS</v>
          </cell>
          <cell r="J3111">
            <v>0</v>
          </cell>
        </row>
        <row r="3112">
          <cell r="B3112">
            <v>831770</v>
          </cell>
          <cell r="C3112">
            <v>1049</v>
          </cell>
          <cell r="D3112">
            <v>7800008110298</v>
          </cell>
          <cell r="F3112" t="str">
            <v>LODUX COM 100 MG X 30</v>
          </cell>
          <cell r="H3112" t="str">
            <v>MEDICAMENTOS</v>
          </cell>
          <cell r="I3112" t="str">
            <v>SISTEMA NERVIOSO</v>
          </cell>
          <cell r="J3112">
            <v>0</v>
          </cell>
        </row>
        <row r="3113">
          <cell r="B3113">
            <v>831771</v>
          </cell>
          <cell r="C3113">
            <v>1191</v>
          </cell>
          <cell r="D3113">
            <v>7800007118783</v>
          </cell>
          <cell r="F3113" t="str">
            <v>LOPERAMIDA COM 2 MG X 6 LAB CHILE</v>
          </cell>
          <cell r="H3113" t="str">
            <v>MEDICAMENTOS</v>
          </cell>
          <cell r="I3113" t="str">
            <v>GASTROINTESTINAL</v>
          </cell>
          <cell r="J3113">
            <v>0</v>
          </cell>
        </row>
        <row r="3114">
          <cell r="B3114">
            <v>831772</v>
          </cell>
          <cell r="C3114">
            <v>3558</v>
          </cell>
          <cell r="D3114">
            <v>7800063110202</v>
          </cell>
          <cell r="F3114" t="str">
            <v>LOPERAMIDA COM 2 MG X 6 MINTLAB</v>
          </cell>
          <cell r="H3114" t="str">
            <v>MEDICAMENTOS</v>
          </cell>
          <cell r="I3114" t="str">
            <v>GASTROINTESTINAL</v>
          </cell>
          <cell r="J3114">
            <v>30</v>
          </cell>
        </row>
        <row r="3115">
          <cell r="B3115">
            <v>831773</v>
          </cell>
          <cell r="C3115">
            <v>1195</v>
          </cell>
          <cell r="D3115">
            <v>7800007649126</v>
          </cell>
          <cell r="F3115" t="str">
            <v>LORATADINA COM 10 MG X 30 LAB CHILE</v>
          </cell>
          <cell r="H3115" t="str">
            <v>MEDICAMENTOS</v>
          </cell>
          <cell r="I3115" t="str">
            <v>ALERGIAS</v>
          </cell>
          <cell r="J3115">
            <v>17</v>
          </cell>
        </row>
        <row r="3116">
          <cell r="B3116">
            <v>1241054</v>
          </cell>
          <cell r="C3116">
            <v>7016</v>
          </cell>
          <cell r="D3116">
            <v>7804620832811</v>
          </cell>
          <cell r="F3116" t="str">
            <v>LORATADINA COM 10 MG X 30 OPKO</v>
          </cell>
          <cell r="H3116" t="str">
            <v>MEDICAMENTOS</v>
          </cell>
          <cell r="I3116" t="str">
            <v>ALERGIAS</v>
          </cell>
          <cell r="J3116">
            <v>0</v>
          </cell>
        </row>
        <row r="3117">
          <cell r="B3117">
            <v>831774</v>
          </cell>
          <cell r="C3117">
            <v>1196</v>
          </cell>
          <cell r="D3117">
            <v>7800063130699</v>
          </cell>
          <cell r="F3117" t="str">
            <v>LORATADINA JAR 5 MG/5ML X 90 ML MINTLAB</v>
          </cell>
          <cell r="H3117" t="str">
            <v>MEDICAMENTOS</v>
          </cell>
          <cell r="I3117" t="str">
            <v>ALERGIAS</v>
          </cell>
          <cell r="J3117">
            <v>1</v>
          </cell>
        </row>
        <row r="3118">
          <cell r="B3118">
            <v>831775</v>
          </cell>
          <cell r="C3118">
            <v>1831</v>
          </cell>
          <cell r="D3118">
            <v>7800007121653</v>
          </cell>
          <cell r="F3118" t="str">
            <v>LORAZEPAM COM 2 MG X 30 LAB CHILE</v>
          </cell>
          <cell r="H3118" t="str">
            <v>MEDICAMENTOS</v>
          </cell>
          <cell r="I3118" t="str">
            <v>PSICOTRóPICOS</v>
          </cell>
          <cell r="J3118">
            <v>2</v>
          </cell>
        </row>
        <row r="3119">
          <cell r="B3119">
            <v>831776</v>
          </cell>
          <cell r="C3119">
            <v>5049</v>
          </cell>
          <cell r="D3119">
            <v>7509552911992</v>
          </cell>
          <cell r="F3119" t="str">
            <v>LOREAL CRE FACIAL DIA HIDRA TOTAL 35+ X 50 ML</v>
          </cell>
          <cell r="H3119" t="str">
            <v>DERMOCOSMéTICA</v>
          </cell>
          <cell r="I3119" t="str">
            <v>CUIDADO FACIAL</v>
          </cell>
          <cell r="J3119">
            <v>0</v>
          </cell>
        </row>
        <row r="3120">
          <cell r="B3120">
            <v>831777</v>
          </cell>
          <cell r="C3120">
            <v>5050</v>
          </cell>
          <cell r="D3120">
            <v>7509552912005</v>
          </cell>
          <cell r="F3120" t="str">
            <v>LOREAL CRE FACIAL DIA HIDRA TOTAL 45+ X 50 ML</v>
          </cell>
          <cell r="H3120" t="str">
            <v>DERMOCOSMéTICA</v>
          </cell>
          <cell r="I3120" t="str">
            <v>CUIDADO FACIAL</v>
          </cell>
          <cell r="J3120">
            <v>0</v>
          </cell>
        </row>
        <row r="3121">
          <cell r="B3121">
            <v>831778</v>
          </cell>
          <cell r="C3121">
            <v>5051</v>
          </cell>
          <cell r="D3121">
            <v>7509552912012</v>
          </cell>
          <cell r="F3121" t="str">
            <v>LOREAL CRE FACIAL DIA HIDRA TOTAL 55+ X 50 ML</v>
          </cell>
          <cell r="H3121" t="str">
            <v>DERMOCOSMéTICA</v>
          </cell>
          <cell r="I3121" t="str">
            <v>CUIDADO FACIAL</v>
          </cell>
          <cell r="J3121">
            <v>0</v>
          </cell>
        </row>
        <row r="3122">
          <cell r="B3122">
            <v>831779</v>
          </cell>
          <cell r="C3122">
            <v>5948</v>
          </cell>
          <cell r="D3122">
            <v>7509552907964</v>
          </cell>
          <cell r="F3122" t="str">
            <v>LOREAL CRE FACIAL HIDRA TOTAL 5 FPS 17 X 50 ML</v>
          </cell>
          <cell r="H3122" t="str">
            <v>DERMOCOSMéTICA</v>
          </cell>
          <cell r="I3122" t="str">
            <v>CUIDADO FACIAL</v>
          </cell>
          <cell r="J3122">
            <v>0</v>
          </cell>
        </row>
        <row r="3123">
          <cell r="B3123">
            <v>831780</v>
          </cell>
          <cell r="C3123">
            <v>5949</v>
          </cell>
          <cell r="D3123">
            <v>7509552905366</v>
          </cell>
          <cell r="F3123" t="str">
            <v>LOREAL CRE FACIAL HIDRA TOTAL 5 MATIFICANTE X 50 ML</v>
          </cell>
          <cell r="H3123" t="str">
            <v>DERMOCOSMéTICA</v>
          </cell>
          <cell r="I3123" t="str">
            <v>CUIDADO FACIAL</v>
          </cell>
          <cell r="J3123">
            <v>0</v>
          </cell>
        </row>
        <row r="3124">
          <cell r="B3124">
            <v>831781</v>
          </cell>
          <cell r="C3124">
            <v>5961</v>
          </cell>
          <cell r="D3124">
            <v>7506078984172</v>
          </cell>
          <cell r="F3124" t="str">
            <v>LOREAL CRE FACIAL HIDRA TOTAL 5 X 50 ML</v>
          </cell>
          <cell r="H3124" t="str">
            <v>DERMOCOSMéTICA</v>
          </cell>
          <cell r="I3124" t="str">
            <v>CUIDADO FACIAL</v>
          </cell>
          <cell r="J3124">
            <v>0</v>
          </cell>
        </row>
        <row r="3125">
          <cell r="B3125">
            <v>831782</v>
          </cell>
          <cell r="C3125">
            <v>5430</v>
          </cell>
          <cell r="D3125">
            <v>30150508</v>
          </cell>
          <cell r="F3125" t="str">
            <v>LOREAL LABIAL INTENSE VOLUME MATTE 603 X 1</v>
          </cell>
          <cell r="H3125" t="str">
            <v>MAQUILLAJE</v>
          </cell>
          <cell r="I3125" t="str">
            <v>LABIALES</v>
          </cell>
          <cell r="J3125">
            <v>0</v>
          </cell>
        </row>
        <row r="3126">
          <cell r="B3126">
            <v>831783</v>
          </cell>
          <cell r="C3126">
            <v>4849</v>
          </cell>
          <cell r="D3126">
            <v>7899706197762</v>
          </cell>
          <cell r="F3126" t="str">
            <v>LOREAL PROT SOL UV DEF CLARO FPS 50+ X 40 GR</v>
          </cell>
          <cell r="H3126" t="str">
            <v>DERMOCOSMéTICA</v>
          </cell>
          <cell r="I3126" t="str">
            <v>PROTECTORES SOLARES</v>
          </cell>
          <cell r="J3126">
            <v>2</v>
          </cell>
        </row>
        <row r="3127">
          <cell r="B3127">
            <v>831784</v>
          </cell>
          <cell r="C3127">
            <v>4848</v>
          </cell>
          <cell r="D3127">
            <v>7899706197786</v>
          </cell>
          <cell r="F3127" t="str">
            <v>LOREAL PROT SOL UV DEF MEDIO FPS 50+ X 40 GR</v>
          </cell>
          <cell r="H3127" t="str">
            <v>DERMOCOSMéTICA</v>
          </cell>
          <cell r="I3127" t="str">
            <v>PROTECTORES SOLARES</v>
          </cell>
          <cell r="J3127">
            <v>2</v>
          </cell>
        </row>
        <row r="3128">
          <cell r="B3128">
            <v>831785</v>
          </cell>
          <cell r="C3128">
            <v>6297</v>
          </cell>
          <cell r="D3128">
            <v>7899706181815</v>
          </cell>
          <cell r="F3128" t="str">
            <v>LOREAL PROT SOL UV DEFENDER ANTI-BRILLO FPS 50+ X 40 GR</v>
          </cell>
          <cell r="H3128" t="str">
            <v>DERMOCOSMéTICA</v>
          </cell>
          <cell r="I3128" t="str">
            <v>PROTECTORES SOLARES</v>
          </cell>
          <cell r="J3128">
            <v>1</v>
          </cell>
        </row>
        <row r="3129">
          <cell r="B3129">
            <v>831786</v>
          </cell>
          <cell r="C3129">
            <v>5472</v>
          </cell>
          <cell r="D3129">
            <v>7899706181877</v>
          </cell>
          <cell r="F3129" t="str">
            <v>LOREAL PROT SOL UV DEFENDER HID INT FPS 50 X 40 GR</v>
          </cell>
          <cell r="H3129" t="str">
            <v>DERMOCOSMéTICA</v>
          </cell>
          <cell r="I3129" t="str">
            <v>PROTECTORES SOLARES</v>
          </cell>
          <cell r="J3129">
            <v>1</v>
          </cell>
        </row>
        <row r="3130">
          <cell r="B3130">
            <v>831788</v>
          </cell>
          <cell r="C3130">
            <v>1834</v>
          </cell>
          <cell r="D3130">
            <v>7804650880776</v>
          </cell>
          <cell r="F3130" t="str">
            <v>LOSARTAN COM 100 MG X 30 ASCEND</v>
          </cell>
          <cell r="H3130" t="str">
            <v>MEDICAMENTOS</v>
          </cell>
          <cell r="I3130" t="str">
            <v>CARDIOVASCULAR</v>
          </cell>
          <cell r="J3130">
            <v>0</v>
          </cell>
        </row>
        <row r="3131">
          <cell r="B3131">
            <v>831789</v>
          </cell>
          <cell r="C3131">
            <v>1835</v>
          </cell>
          <cell r="D3131">
            <v>7800007801722</v>
          </cell>
          <cell r="F3131" t="str">
            <v>LOSARTAN COM 100 MG X 30 LAB CHILE</v>
          </cell>
          <cell r="H3131" t="str">
            <v>MEDICAMENTOS</v>
          </cell>
          <cell r="I3131" t="str">
            <v>CARDIOVASCULAR</v>
          </cell>
          <cell r="J3131">
            <v>0</v>
          </cell>
        </row>
        <row r="3132">
          <cell r="B3132">
            <v>831790</v>
          </cell>
          <cell r="C3132">
            <v>1832</v>
          </cell>
          <cell r="D3132">
            <v>7804650880677</v>
          </cell>
          <cell r="F3132" t="str">
            <v>LOSARTAN COM 50 MG X 30 ASCEND</v>
          </cell>
          <cell r="H3132" t="str">
            <v>MEDICAMENTOS</v>
          </cell>
          <cell r="I3132" t="str">
            <v>CARDIOVASCULAR</v>
          </cell>
          <cell r="J3132">
            <v>37</v>
          </cell>
        </row>
        <row r="3133">
          <cell r="B3133">
            <v>831791</v>
          </cell>
          <cell r="C3133">
            <v>1833</v>
          </cell>
          <cell r="D3133">
            <v>7800007679895</v>
          </cell>
          <cell r="F3133" t="str">
            <v>LOSARTAN COM 50 MG X 30 LAB CHILE</v>
          </cell>
          <cell r="H3133" t="str">
            <v>MEDICAMENTOS</v>
          </cell>
          <cell r="I3133" t="str">
            <v>CARDIOVASCULAR</v>
          </cell>
          <cell r="J3133">
            <v>29</v>
          </cell>
        </row>
        <row r="3134">
          <cell r="B3134">
            <v>831792</v>
          </cell>
          <cell r="C3134">
            <v>5624</v>
          </cell>
          <cell r="D3134">
            <v>8903726197271</v>
          </cell>
          <cell r="F3134" t="str">
            <v>LOSARTAN COM REC 100 MG X 30 SEVEN PHARMA</v>
          </cell>
          <cell r="H3134" t="str">
            <v>MEDICAMENTOS</v>
          </cell>
          <cell r="I3134" t="str">
            <v>CARDIOVASCULAR</v>
          </cell>
          <cell r="J3134">
            <v>2</v>
          </cell>
        </row>
        <row r="3135">
          <cell r="B3135">
            <v>831793</v>
          </cell>
          <cell r="C3135">
            <v>1197</v>
          </cell>
          <cell r="D3135">
            <v>7800046004634</v>
          </cell>
          <cell r="F3135" t="str">
            <v>LOSARTAN COM REC 50 MG X 30 EUROFARMA</v>
          </cell>
          <cell r="H3135" t="str">
            <v>MEDICAMENTOS</v>
          </cell>
          <cell r="I3135" t="str">
            <v>CARDIOVASCULAR</v>
          </cell>
          <cell r="J3135">
            <v>0</v>
          </cell>
        </row>
        <row r="3136">
          <cell r="B3136">
            <v>831787</v>
          </cell>
          <cell r="C3136">
            <v>2567</v>
          </cell>
          <cell r="D3136">
            <v>7800046004542</v>
          </cell>
          <cell r="F3136" t="str">
            <v>LOSARTAN/HIDROCLOROTIAZIDA COM REC 100/25 MG X 30 EUROFARMA</v>
          </cell>
          <cell r="H3136" t="str">
            <v>MEDICAMENTOS</v>
          </cell>
          <cell r="I3136" t="str">
            <v>CARDIOVASCULAR</v>
          </cell>
          <cell r="J3136">
            <v>0</v>
          </cell>
        </row>
        <row r="3137">
          <cell r="B3137">
            <v>831794</v>
          </cell>
          <cell r="C3137">
            <v>2553</v>
          </cell>
          <cell r="D3137">
            <v>7804620835621</v>
          </cell>
          <cell r="F3137" t="str">
            <v>LOSARTAN/HIDROCLOROTIAZIDA COM REC 50/12,5 MG X 30 OPKO</v>
          </cell>
          <cell r="H3137" t="str">
            <v>MEDICAMENTOS</v>
          </cell>
          <cell r="I3137" t="str">
            <v>CARDIOVASCULAR</v>
          </cell>
          <cell r="J3137">
            <v>0</v>
          </cell>
        </row>
        <row r="3138">
          <cell r="B3138">
            <v>831795</v>
          </cell>
          <cell r="C3138">
            <v>1836</v>
          </cell>
          <cell r="D3138">
            <v>7804650881803</v>
          </cell>
          <cell r="F3138" t="str">
            <v>LOSARTAN/HIDROCLOROTIAZIDA COM REC 50/12,5 X 30 ASCEND</v>
          </cell>
          <cell r="H3138" t="str">
            <v>MEDICAMENTOS</v>
          </cell>
          <cell r="I3138" t="str">
            <v>CARDIOVASCULAR</v>
          </cell>
          <cell r="J3138">
            <v>10</v>
          </cell>
        </row>
        <row r="3139">
          <cell r="B3139">
            <v>831796</v>
          </cell>
          <cell r="C3139">
            <v>1837</v>
          </cell>
          <cell r="D3139">
            <v>7800050000851</v>
          </cell>
          <cell r="F3139" t="str">
            <v>LOSOPIL COM 7,5 MG X 30</v>
          </cell>
          <cell r="H3139" t="str">
            <v>MEDICAMENTOS</v>
          </cell>
          <cell r="I3139" t="str">
            <v>SISTEMA NERVIOSO</v>
          </cell>
          <cell r="J3139">
            <v>0</v>
          </cell>
        </row>
        <row r="3140">
          <cell r="B3140">
            <v>831797</v>
          </cell>
          <cell r="C3140">
            <v>2096</v>
          </cell>
          <cell r="D3140">
            <v>7804620834488</v>
          </cell>
          <cell r="F3140" t="str">
            <v>LOTADIN COM REC 5 MG X 30</v>
          </cell>
          <cell r="H3140" t="str">
            <v>MEDICAMENTOS</v>
          </cell>
          <cell r="I3140" t="str">
            <v>ALERGIAS</v>
          </cell>
          <cell r="J3140">
            <v>18</v>
          </cell>
        </row>
        <row r="3141">
          <cell r="B3141">
            <v>1628347</v>
          </cell>
          <cell r="C3141">
            <v>7090</v>
          </cell>
          <cell r="D3141">
            <v>7804620834884</v>
          </cell>
          <cell r="F3141" t="str">
            <v>LOTADIN JAR 2,5 MG/5ML X 120 ML</v>
          </cell>
          <cell r="H3141" t="str">
            <v>MEDICAMENTOS</v>
          </cell>
          <cell r="I3141" t="str">
            <v>ALERGIAS</v>
          </cell>
          <cell r="J3141">
            <v>3</v>
          </cell>
        </row>
        <row r="3142">
          <cell r="B3142">
            <v>831798</v>
          </cell>
          <cell r="C3142">
            <v>1198</v>
          </cell>
          <cell r="D3142">
            <v>7800007516756</v>
          </cell>
          <cell r="F3142" t="str">
            <v>LOVASTATINA COM 20 MG X 28 LAB CHILE</v>
          </cell>
          <cell r="H3142" t="str">
            <v>MEDICAMENTOS</v>
          </cell>
          <cell r="I3142" t="str">
            <v>CARDIOVASCULAR</v>
          </cell>
          <cell r="J3142">
            <v>3</v>
          </cell>
        </row>
        <row r="3143">
          <cell r="B3143">
            <v>831799</v>
          </cell>
          <cell r="C3143">
            <v>4923</v>
          </cell>
          <cell r="D3143">
            <v>7804643820338</v>
          </cell>
          <cell r="F3143" t="str">
            <v>LOVE WATER AGU SAB COCO PI 0% AZU X 550 ML</v>
          </cell>
          <cell r="H3143" t="str">
            <v>ALIMENTOS</v>
          </cell>
          <cell r="I3143" t="str">
            <v>BEBESTIBLES</v>
          </cell>
          <cell r="J3143">
            <v>0</v>
          </cell>
        </row>
        <row r="3144">
          <cell r="B3144">
            <v>831800</v>
          </cell>
          <cell r="C3144">
            <v>4922</v>
          </cell>
          <cell r="D3144">
            <v>7804643820345</v>
          </cell>
          <cell r="F3144" t="str">
            <v>LOVE WATER AGU SAB LIM MEN 0% AZU X 550 ML</v>
          </cell>
          <cell r="H3144" t="str">
            <v>ALIMENTOS</v>
          </cell>
          <cell r="I3144" t="str">
            <v>BEBESTIBLES</v>
          </cell>
          <cell r="J3144">
            <v>0</v>
          </cell>
        </row>
        <row r="3145">
          <cell r="B3145">
            <v>831801</v>
          </cell>
          <cell r="C3145">
            <v>3983</v>
          </cell>
          <cell r="D3145">
            <v>739802462364</v>
          </cell>
          <cell r="F3145" t="str">
            <v>LOVELIFE OXIMETRO PULSO X 1</v>
          </cell>
          <cell r="H3145" t="str">
            <v>DISPOSITIVOS MéDICOS</v>
          </cell>
          <cell r="I3145" t="str">
            <v>OXíMETROS</v>
          </cell>
          <cell r="J3145">
            <v>0</v>
          </cell>
        </row>
        <row r="3146">
          <cell r="B3146">
            <v>831802</v>
          </cell>
          <cell r="C3146">
            <v>5052</v>
          </cell>
          <cell r="D3146">
            <v>7804623850645</v>
          </cell>
          <cell r="F3146" t="str">
            <v>LUBRIDERM CRE CORP EXT HUM X 400 ML + CRE CORP 120 ML</v>
          </cell>
          <cell r="H3146" t="str">
            <v>DERMOCOSMéTICA</v>
          </cell>
          <cell r="I3146" t="str">
            <v>CUIDADO CORPORAL</v>
          </cell>
          <cell r="J3146">
            <v>0</v>
          </cell>
        </row>
        <row r="3147">
          <cell r="B3147">
            <v>831803</v>
          </cell>
          <cell r="C3147">
            <v>1201</v>
          </cell>
          <cell r="D3147">
            <v>7804623852694</v>
          </cell>
          <cell r="F3147" t="str">
            <v>LUBRIDERM CRE CORP EXT HUMEC PIEL NORMAL X 400 ML</v>
          </cell>
          <cell r="H3147" t="str">
            <v>DERMOCOSMéTICA</v>
          </cell>
          <cell r="I3147" t="str">
            <v>CUIDADO CORPORAL</v>
          </cell>
          <cell r="J3147">
            <v>0</v>
          </cell>
        </row>
        <row r="3148">
          <cell r="B3148">
            <v>996989</v>
          </cell>
          <cell r="C3148">
            <v>6836</v>
          </cell>
          <cell r="D3148">
            <v>7790010003049</v>
          </cell>
          <cell r="F3148" t="str">
            <v>LUBRIDERM CRE CORP HUMECTACION DIARIA X 400 ML</v>
          </cell>
          <cell r="H3148" t="str">
            <v>DERMOCOSMéTICA</v>
          </cell>
          <cell r="I3148" t="str">
            <v>CUIDADO CORPORAL</v>
          </cell>
          <cell r="J3148">
            <v>1</v>
          </cell>
        </row>
        <row r="3149">
          <cell r="B3149">
            <v>831804</v>
          </cell>
          <cell r="C3149">
            <v>5971</v>
          </cell>
          <cell r="D3149">
            <v>7702031244516</v>
          </cell>
          <cell r="F3149" t="str">
            <v>LUBRIDERM CRE CORP HUMECTACION DIARIA X 750 ML</v>
          </cell>
          <cell r="H3149" t="str">
            <v>DERMOCOSMéTICA</v>
          </cell>
          <cell r="I3149" t="str">
            <v>CUIDADO CORPORAL</v>
          </cell>
          <cell r="J3149">
            <v>2</v>
          </cell>
        </row>
        <row r="3150">
          <cell r="B3150">
            <v>831805</v>
          </cell>
          <cell r="C3150">
            <v>5806</v>
          </cell>
          <cell r="D3150">
            <v>7501007531120</v>
          </cell>
          <cell r="F3150" t="str">
            <v>LUBRIDERM CRE CORP NORMAL EXT HUM X 750 ML</v>
          </cell>
          <cell r="H3150" t="str">
            <v>DERMOCOSMéTICA</v>
          </cell>
          <cell r="I3150" t="str">
            <v>CUIDADO CORPORAL</v>
          </cell>
          <cell r="J3150">
            <v>0</v>
          </cell>
        </row>
        <row r="3151">
          <cell r="B3151">
            <v>831806</v>
          </cell>
          <cell r="C3151">
            <v>2514</v>
          </cell>
          <cell r="D3151">
            <v>7702031282792</v>
          </cell>
          <cell r="F3151" t="str">
            <v>LUBRIDERM CRE CORP NORMAL EXT HUM X 946 ML</v>
          </cell>
          <cell r="H3151" t="str">
            <v>DERMOCOSMéTICA</v>
          </cell>
          <cell r="I3151" t="str">
            <v>CUIDADO CORPORAL</v>
          </cell>
          <cell r="J3151">
            <v>0</v>
          </cell>
        </row>
        <row r="3152">
          <cell r="B3152">
            <v>831807</v>
          </cell>
          <cell r="C3152">
            <v>3731</v>
          </cell>
          <cell r="D3152">
            <v>7804623852717</v>
          </cell>
          <cell r="F3152" t="str">
            <v>LUBRIDERM CRE CORP PIEL SENS X 400 ML</v>
          </cell>
          <cell r="H3152" t="str">
            <v>DERMOCOSMéTICA</v>
          </cell>
          <cell r="I3152" t="str">
            <v>CUIDADO CORPORAL</v>
          </cell>
          <cell r="J3152">
            <v>0</v>
          </cell>
        </row>
        <row r="3153">
          <cell r="B3153">
            <v>855840</v>
          </cell>
          <cell r="C3153">
            <v>6608</v>
          </cell>
          <cell r="D3153">
            <v>7702031311218</v>
          </cell>
          <cell r="F3153" t="str">
            <v>LUBRIDERM CRE CORP REPARACION INTENSIVA X 750 ML</v>
          </cell>
          <cell r="H3153" t="str">
            <v>DERMOCOSMéTICA</v>
          </cell>
          <cell r="I3153" t="str">
            <v>CUIDADO CORPORAL</v>
          </cell>
          <cell r="J3153">
            <v>0</v>
          </cell>
        </row>
        <row r="3154">
          <cell r="B3154">
            <v>831808</v>
          </cell>
          <cell r="C3154">
            <v>5100</v>
          </cell>
          <cell r="D3154">
            <v>7702031280330</v>
          </cell>
          <cell r="F3154" t="str">
            <v>LUBRIDERM CRE CORP RESTAURACION X 750 ML</v>
          </cell>
          <cell r="H3154" t="str">
            <v>DERMOCOSMéTICA</v>
          </cell>
          <cell r="I3154" t="str">
            <v>CUIDADO CORPORAL</v>
          </cell>
          <cell r="J3154">
            <v>0</v>
          </cell>
        </row>
        <row r="3155">
          <cell r="B3155">
            <v>831809</v>
          </cell>
          <cell r="C3155">
            <v>1202</v>
          </cell>
          <cell r="D3155">
            <v>7702031927310</v>
          </cell>
          <cell r="F3155" t="str">
            <v>LUBRIDERM CRE MEN 3 EN 1 X 400 ML</v>
          </cell>
          <cell r="H3155" t="str">
            <v>DERMOCOSMéTICA</v>
          </cell>
          <cell r="I3155" t="str">
            <v>CUIDADO CORPORAL</v>
          </cell>
          <cell r="J3155">
            <v>1</v>
          </cell>
        </row>
        <row r="3156">
          <cell r="B3156">
            <v>831810</v>
          </cell>
          <cell r="C3156">
            <v>6495</v>
          </cell>
          <cell r="D3156">
            <v>7800068011566</v>
          </cell>
          <cell r="F3156" t="str">
            <v>LUBRILIMP SOL OFT X 15 ML</v>
          </cell>
          <cell r="H3156" t="str">
            <v>MEDICAMENTOS</v>
          </cell>
          <cell r="I3156" t="str">
            <v>OFTALMOLóGICOS</v>
          </cell>
          <cell r="J3156">
            <v>2</v>
          </cell>
        </row>
        <row r="3157">
          <cell r="B3157">
            <v>831811</v>
          </cell>
          <cell r="C3157">
            <v>3258</v>
          </cell>
          <cell r="D3157">
            <v>7891317167189</v>
          </cell>
          <cell r="F3157" t="str">
            <v>LUCASTE COM MAS 5 MG X 30</v>
          </cell>
          <cell r="H3157" t="str">
            <v>MEDICAMENTOS</v>
          </cell>
          <cell r="I3157" t="str">
            <v>RESPIRATORIO</v>
          </cell>
          <cell r="J3157">
            <v>0</v>
          </cell>
        </row>
        <row r="3158">
          <cell r="B3158">
            <v>831812</v>
          </cell>
          <cell r="C3158">
            <v>2515</v>
          </cell>
          <cell r="D3158">
            <v>7891317012809</v>
          </cell>
          <cell r="F3158" t="str">
            <v>LUCASTE GRA ORA 4 MG X 30</v>
          </cell>
          <cell r="H3158" t="str">
            <v>MEDICAMENTOS</v>
          </cell>
          <cell r="I3158" t="str">
            <v>RESPIRATORIO</v>
          </cell>
          <cell r="J3158">
            <v>2</v>
          </cell>
        </row>
        <row r="3159">
          <cell r="B3159">
            <v>831813</v>
          </cell>
          <cell r="C3159">
            <v>5692</v>
          </cell>
          <cell r="D3159">
            <v>7808304318561</v>
          </cell>
          <cell r="F3159" t="str">
            <v>LUCIDUS CAP X 30 VITAL  YOUNG</v>
          </cell>
          <cell r="H3159" t="str">
            <v>SUPLEMENTOS</v>
          </cell>
          <cell r="I3159" t="str">
            <v>VITAMINAS Y MINERALES</v>
          </cell>
          <cell r="J3159">
            <v>5</v>
          </cell>
        </row>
        <row r="3160">
          <cell r="B3160">
            <v>831814</v>
          </cell>
          <cell r="C3160">
            <v>3824</v>
          </cell>
          <cell r="D3160">
            <v>7809561400037</v>
          </cell>
          <cell r="F3160" t="str">
            <v>LUFFEEL SOL INH NAS X 20 ML</v>
          </cell>
          <cell r="H3160" t="str">
            <v>HOMEOPáTICOS</v>
          </cell>
          <cell r="I3160" t="str">
            <v>RESPIRATORIO</v>
          </cell>
          <cell r="J3160">
            <v>1</v>
          </cell>
        </row>
        <row r="3161">
          <cell r="B3161">
            <v>857903</v>
          </cell>
          <cell r="C3161">
            <v>6658</v>
          </cell>
          <cell r="D3161">
            <v>7805256000148</v>
          </cell>
          <cell r="F3161" t="str">
            <v>LUMIGAN RC SOL OFT 0,01% X 3 ML</v>
          </cell>
          <cell r="H3161" t="str">
            <v>MEDICAMENTOS</v>
          </cell>
          <cell r="I3161" t="str">
            <v>OFTALMOLóGICOS</v>
          </cell>
          <cell r="J3161">
            <v>0</v>
          </cell>
        </row>
        <row r="3162">
          <cell r="B3162">
            <v>831815</v>
          </cell>
          <cell r="C3162">
            <v>6146</v>
          </cell>
          <cell r="D3162">
            <v>7707236671570</v>
          </cell>
          <cell r="F3162" t="str">
            <v>LUMIGAN SOL OFT 0,03% X 3 ML</v>
          </cell>
          <cell r="H3162" t="str">
            <v>MEDICAMENTOS</v>
          </cell>
          <cell r="I3162" t="str">
            <v>OFTALMOLóGICOS</v>
          </cell>
          <cell r="J3162">
            <v>1</v>
          </cell>
        </row>
        <row r="3163">
          <cell r="B3163">
            <v>831816</v>
          </cell>
          <cell r="C3163">
            <v>4018</v>
          </cell>
          <cell r="D3163">
            <v>7501033959332</v>
          </cell>
          <cell r="F3163" t="str">
            <v>LUVOX COM REC 100 MG X 30</v>
          </cell>
          <cell r="H3163" t="str">
            <v>MEDICAMENTOS</v>
          </cell>
          <cell r="I3163" t="str">
            <v>SISTEMA NERVIOSO</v>
          </cell>
          <cell r="J3163">
            <v>2</v>
          </cell>
        </row>
        <row r="3164">
          <cell r="B3164">
            <v>831817</v>
          </cell>
          <cell r="C3164">
            <v>5666</v>
          </cell>
          <cell r="D3164">
            <v>7809561401355</v>
          </cell>
          <cell r="F3164" t="str">
            <v>LYMPHOMYOSOT COM SUB X 50</v>
          </cell>
          <cell r="H3164" t="str">
            <v>HOMEOPáTICOS</v>
          </cell>
          <cell r="I3164" t="str">
            <v>SISTEMA CIRCULATORIO</v>
          </cell>
          <cell r="J3164">
            <v>1</v>
          </cell>
        </row>
        <row r="3165">
          <cell r="B3165">
            <v>831818</v>
          </cell>
          <cell r="C3165">
            <v>3065</v>
          </cell>
          <cell r="D3165">
            <v>7809561400723</v>
          </cell>
          <cell r="F3165" t="str">
            <v>LYMPHOMYOSOT SOL ORA GOT X 30 ML</v>
          </cell>
          <cell r="H3165" t="str">
            <v>HOMEOPáTICOS</v>
          </cell>
          <cell r="I3165" t="str">
            <v>SISTEMA CIRCULATORIO</v>
          </cell>
          <cell r="J3165">
            <v>2</v>
          </cell>
        </row>
        <row r="3166">
          <cell r="B3166">
            <v>831819</v>
          </cell>
          <cell r="C3166">
            <v>4164</v>
          </cell>
          <cell r="D3166">
            <v>7790520990662</v>
          </cell>
          <cell r="F3166" t="str">
            <v>LYSOFORM DESINF BEBE X 207 GR</v>
          </cell>
          <cell r="H3166" t="str">
            <v>HIGIENE Y CUIDADO PERSONAL</v>
          </cell>
          <cell r="I3166" t="str">
            <v>ANTISéPTICOS</v>
          </cell>
          <cell r="J3166">
            <v>0</v>
          </cell>
        </row>
        <row r="3167">
          <cell r="B3167">
            <v>831820</v>
          </cell>
          <cell r="C3167">
            <v>4365</v>
          </cell>
          <cell r="D3167">
            <v>7790520014177</v>
          </cell>
          <cell r="F3167" t="str">
            <v>LYSOFORM DESINF ORIGINAL X 257 GR</v>
          </cell>
          <cell r="H3167" t="str">
            <v>HIGIENE Y CUIDADO PERSONAL</v>
          </cell>
          <cell r="I3167" t="str">
            <v>ANTISéPTICOS</v>
          </cell>
          <cell r="J3167">
            <v>0</v>
          </cell>
        </row>
        <row r="3168">
          <cell r="B3168">
            <v>831821</v>
          </cell>
          <cell r="C3168">
            <v>5701</v>
          </cell>
          <cell r="D3168">
            <v>19200741866</v>
          </cell>
          <cell r="F3168" t="str">
            <v>LYSOL DESINF CRISP LINEN X 370 ML</v>
          </cell>
          <cell r="H3168" t="str">
            <v>HIGIENE Y CUIDADO PERSONAL</v>
          </cell>
          <cell r="I3168" t="str">
            <v>ANTISéPTICOS</v>
          </cell>
          <cell r="J3168">
            <v>2</v>
          </cell>
        </row>
        <row r="3169">
          <cell r="B3169">
            <v>831822</v>
          </cell>
          <cell r="C3169">
            <v>4749</v>
          </cell>
          <cell r="D3169">
            <v>7800007808271</v>
          </cell>
          <cell r="F3169" t="str">
            <v>MAAMVIT CAP X 30</v>
          </cell>
          <cell r="H3169" t="str">
            <v>SUPLEMENTOS</v>
          </cell>
          <cell r="I3169" t="str">
            <v>VITAMINAS Y MINERALES</v>
          </cell>
          <cell r="J3169">
            <v>1</v>
          </cell>
        </row>
        <row r="3170">
          <cell r="B3170">
            <v>971736</v>
          </cell>
          <cell r="C3170">
            <v>6806</v>
          </cell>
          <cell r="D3170">
            <v>658325195422</v>
          </cell>
          <cell r="F3170" t="str">
            <v>MACA CAP 500 MG X 60 GREEN MEDICAL</v>
          </cell>
          <cell r="H3170" t="str">
            <v>SUPLEMENTOS</v>
          </cell>
          <cell r="I3170" t="str">
            <v>PRODUCTOS NATURALES</v>
          </cell>
          <cell r="J3170">
            <v>1</v>
          </cell>
        </row>
        <row r="3171">
          <cell r="B3171">
            <v>831823</v>
          </cell>
          <cell r="C3171">
            <v>1838</v>
          </cell>
          <cell r="D3171">
            <v>7800038044723</v>
          </cell>
          <cell r="F3171" t="str">
            <v>MACROSAN CAP 100 MG X 30</v>
          </cell>
          <cell r="H3171" t="str">
            <v>MEDICAMENTOS</v>
          </cell>
          <cell r="I3171" t="str">
            <v>ANTIINFECCIOSOS</v>
          </cell>
          <cell r="J3171">
            <v>3</v>
          </cell>
        </row>
        <row r="3172">
          <cell r="B3172">
            <v>831824</v>
          </cell>
          <cell r="C3172">
            <v>1237</v>
          </cell>
          <cell r="D3172">
            <v>7800038044457</v>
          </cell>
          <cell r="F3172" t="str">
            <v>MACROSAN CAP 50 MG X 20</v>
          </cell>
          <cell r="H3172" t="str">
            <v>MEDICAMENTOS</v>
          </cell>
          <cell r="I3172" t="str">
            <v>ANTIINFECCIOSOS</v>
          </cell>
          <cell r="J3172">
            <v>3</v>
          </cell>
        </row>
        <row r="3173">
          <cell r="B3173">
            <v>831825</v>
          </cell>
          <cell r="C3173">
            <v>2554</v>
          </cell>
          <cell r="D3173">
            <v>7800038044709</v>
          </cell>
          <cell r="F3173" t="str">
            <v>MACROSAN CAP 50 MG X 30</v>
          </cell>
          <cell r="H3173" t="str">
            <v>MEDICAMENTOS</v>
          </cell>
          <cell r="I3173" t="str">
            <v>ANTIINFECCIOSOS</v>
          </cell>
          <cell r="J3173">
            <v>0</v>
          </cell>
        </row>
        <row r="3174">
          <cell r="B3174">
            <v>831826</v>
          </cell>
          <cell r="C3174">
            <v>6192</v>
          </cell>
          <cell r="D3174">
            <v>8806109182300</v>
          </cell>
          <cell r="F3174" t="str">
            <v>MADECA21 PARCHE FACIAL SPOT CARE RELIEF X 68</v>
          </cell>
          <cell r="H3174" t="str">
            <v>DERMOCOSMéTICA</v>
          </cell>
          <cell r="I3174" t="str">
            <v>CUIDADO FACIAL</v>
          </cell>
          <cell r="J3174">
            <v>-40</v>
          </cell>
        </row>
        <row r="3175">
          <cell r="B3175">
            <v>831827</v>
          </cell>
          <cell r="C3175">
            <v>6191</v>
          </cell>
          <cell r="D3175">
            <v>8806109182294</v>
          </cell>
          <cell r="F3175" t="str">
            <v>MADECA21 PARCHE FACIAL SPOT CURE CLEAR X 24</v>
          </cell>
          <cell r="H3175" t="str">
            <v>DERMOCOSMéTICA</v>
          </cell>
          <cell r="I3175" t="str">
            <v>CUIDADO FACIAL</v>
          </cell>
          <cell r="J3175">
            <v>-20</v>
          </cell>
        </row>
        <row r="3176">
          <cell r="B3176">
            <v>831828</v>
          </cell>
          <cell r="C3176">
            <v>4722</v>
          </cell>
          <cell r="D3176">
            <v>7800008110243</v>
          </cell>
          <cell r="F3176" t="str">
            <v>MADELEN COM REC 1 MG X 30</v>
          </cell>
          <cell r="H3176" t="str">
            <v>MEDICAMENTOS</v>
          </cell>
          <cell r="I3176" t="str">
            <v>ONCOLóGICOS</v>
          </cell>
          <cell r="J3176">
            <v>0</v>
          </cell>
        </row>
        <row r="3177">
          <cell r="B3177">
            <v>1057826</v>
          </cell>
          <cell r="C3177">
            <v>6906</v>
          </cell>
          <cell r="D3177">
            <v>7804637361274</v>
          </cell>
          <cell r="F3177" t="str">
            <v>MAG MAX BRAIN CAP X 60</v>
          </cell>
          <cell r="H3177" t="str">
            <v>SUPLEMENTOS</v>
          </cell>
          <cell r="I3177" t="str">
            <v>PRODUCTOS NATURALES</v>
          </cell>
          <cell r="J3177">
            <v>0</v>
          </cell>
        </row>
        <row r="3178">
          <cell r="B3178">
            <v>831829</v>
          </cell>
          <cell r="C3178">
            <v>5276</v>
          </cell>
          <cell r="D3178">
            <v>7800008000728</v>
          </cell>
          <cell r="F3178" t="str">
            <v>MAG-TAB COM LP 85 MG X 30</v>
          </cell>
          <cell r="H3178" t="str">
            <v>SUPLEMENTOS</v>
          </cell>
          <cell r="I3178" t="str">
            <v>VITAMINAS Y MINERALES</v>
          </cell>
          <cell r="J3178">
            <v>0</v>
          </cell>
        </row>
        <row r="3179">
          <cell r="B3179">
            <v>969891</v>
          </cell>
          <cell r="C3179">
            <v>6784</v>
          </cell>
          <cell r="D3179">
            <v>7509552917437</v>
          </cell>
          <cell r="F3179" t="str">
            <v>MAGIC RETOUCH TINT CAST CLARO X 75 ML</v>
          </cell>
          <cell r="H3179" t="str">
            <v>HIGIENE Y CUIDADO PERSONAL</v>
          </cell>
          <cell r="I3179" t="str">
            <v>TINTURAS</v>
          </cell>
          <cell r="J3179">
            <v>0</v>
          </cell>
        </row>
        <row r="3180">
          <cell r="B3180">
            <v>831830</v>
          </cell>
          <cell r="C3180">
            <v>4841</v>
          </cell>
          <cell r="D3180">
            <v>7509552917406</v>
          </cell>
          <cell r="F3180" t="str">
            <v>MAGIC RETOUCH TINT CAST OSC X 75 ML</v>
          </cell>
          <cell r="H3180" t="str">
            <v>HIGIENE Y CUIDADO PERSONAL</v>
          </cell>
          <cell r="I3180" t="str">
            <v>TINTURAS</v>
          </cell>
          <cell r="J3180">
            <v>0</v>
          </cell>
        </row>
        <row r="3181">
          <cell r="B3181">
            <v>831831</v>
          </cell>
          <cell r="C3181">
            <v>4831</v>
          </cell>
          <cell r="D3181">
            <v>7509552841879</v>
          </cell>
          <cell r="F3181" t="str">
            <v>MAGIC RETOUCH TINT RUBIO MEDIO X 75 ML</v>
          </cell>
          <cell r="H3181" t="str">
            <v>HIGIENE Y CUIDADO PERSONAL</v>
          </cell>
          <cell r="I3181" t="str">
            <v>TINTURAS</v>
          </cell>
          <cell r="J3181">
            <v>0</v>
          </cell>
        </row>
        <row r="3182">
          <cell r="B3182">
            <v>831832</v>
          </cell>
          <cell r="C3182">
            <v>5241</v>
          </cell>
          <cell r="D3182">
            <v>7800070001586</v>
          </cell>
          <cell r="F3182" t="str">
            <v>MAGNATIL C CALCICO COM EFE X 30</v>
          </cell>
          <cell r="H3182" t="str">
            <v>MEDICAMENTOS</v>
          </cell>
          <cell r="I3182" t="str">
            <v>VITAMINAS Y MINERALES</v>
          </cell>
          <cell r="J3182">
            <v>3</v>
          </cell>
        </row>
        <row r="3183">
          <cell r="B3183">
            <v>831833</v>
          </cell>
          <cell r="C3183">
            <v>3791</v>
          </cell>
          <cell r="D3183">
            <v>7800070000244</v>
          </cell>
          <cell r="F3183" t="str">
            <v>MAGNATIL C COM EFE X 30</v>
          </cell>
          <cell r="H3183" t="str">
            <v>MEDICAMENTOS</v>
          </cell>
          <cell r="I3183" t="str">
            <v>VITAMINAS Y MINERALES</v>
          </cell>
          <cell r="J3183">
            <v>0</v>
          </cell>
        </row>
        <row r="3184">
          <cell r="B3184">
            <v>831834</v>
          </cell>
          <cell r="C3184">
            <v>6158</v>
          </cell>
          <cell r="D3184">
            <v>7804651160341</v>
          </cell>
          <cell r="F3184" t="str">
            <v>MAGNEBRAIN CAP X 90 EXTREMO SUR</v>
          </cell>
          <cell r="H3184" t="str">
            <v>SUPLEMENTOS</v>
          </cell>
          <cell r="I3184" t="str">
            <v>VITAMINAS Y MINERALES</v>
          </cell>
          <cell r="J3184">
            <v>3</v>
          </cell>
        </row>
        <row r="3185">
          <cell r="B3185">
            <v>831835</v>
          </cell>
          <cell r="C3185">
            <v>5714</v>
          </cell>
          <cell r="D3185">
            <v>3232445331853</v>
          </cell>
          <cell r="F3185" t="str">
            <v>MAGNESIO AMINOQUELADO CAP X 60 FNL</v>
          </cell>
          <cell r="H3185" t="str">
            <v>SUPLEMENTOS</v>
          </cell>
          <cell r="I3185" t="str">
            <v>VITAMINAS Y MINERALES</v>
          </cell>
          <cell r="J3185">
            <v>0</v>
          </cell>
        </row>
        <row r="3186">
          <cell r="B3186">
            <v>831836</v>
          </cell>
          <cell r="C3186">
            <v>6527</v>
          </cell>
          <cell r="D3186">
            <v>745853039592</v>
          </cell>
          <cell r="F3186" t="str">
            <v>MAGNESIO BISGLICINATO CAP X 120 WELLPLUS</v>
          </cell>
          <cell r="H3186" t="str">
            <v>SUPLEMENTOS</v>
          </cell>
          <cell r="I3186" t="str">
            <v>VITAMINAS Y MINERALES</v>
          </cell>
          <cell r="J3186">
            <v>2</v>
          </cell>
        </row>
        <row r="3187">
          <cell r="B3187">
            <v>831837</v>
          </cell>
          <cell r="C3187">
            <v>1205</v>
          </cell>
          <cell r="D3187">
            <v>7805633022886</v>
          </cell>
          <cell r="F3187" t="str">
            <v>MAGNESIO CAP 400 MG X 30 SPRINGLIFE</v>
          </cell>
          <cell r="H3187" t="str">
            <v>SUPLEMENTOS</v>
          </cell>
          <cell r="I3187" t="str">
            <v>VITAMINAS Y MINERALES</v>
          </cell>
          <cell r="J3187">
            <v>0</v>
          </cell>
        </row>
        <row r="3188">
          <cell r="B3188">
            <v>831838</v>
          </cell>
          <cell r="C3188">
            <v>2411</v>
          </cell>
          <cell r="D3188">
            <v>781718850025</v>
          </cell>
          <cell r="F3188" t="str">
            <v>MAGNESIO CITRATO + L-GLUTAMINA CAP X 120 WELLPLUS</v>
          </cell>
          <cell r="H3188" t="str">
            <v>SUPLEMENTOS</v>
          </cell>
          <cell r="I3188" t="str">
            <v>VITAMINAS Y MINERALES</v>
          </cell>
          <cell r="J3188">
            <v>5</v>
          </cell>
        </row>
        <row r="3189">
          <cell r="B3189">
            <v>831839</v>
          </cell>
          <cell r="C3189">
            <v>1204</v>
          </cell>
          <cell r="D3189">
            <v>7809576412179</v>
          </cell>
          <cell r="F3189" t="str">
            <v>MAGNESIO COM 400 MG X 60 NUTRAPHARM</v>
          </cell>
          <cell r="H3189" t="str">
            <v>SUPLEMENTOS</v>
          </cell>
          <cell r="I3189" t="str">
            <v>VITAMINAS Y MINERALES</v>
          </cell>
          <cell r="J3189">
            <v>0</v>
          </cell>
        </row>
        <row r="3190">
          <cell r="B3190">
            <v>831840</v>
          </cell>
          <cell r="C3190">
            <v>2154</v>
          </cell>
          <cell r="D3190">
            <v>7804616660657</v>
          </cell>
          <cell r="F3190" t="str">
            <v>MAGNESIO COM 400 MG X 60 SUPLALIM</v>
          </cell>
          <cell r="H3190" t="str">
            <v>SUPLEMENTOS</v>
          </cell>
          <cell r="I3190" t="str">
            <v>VITAMINAS Y MINERALES</v>
          </cell>
          <cell r="J3190">
            <v>0</v>
          </cell>
        </row>
        <row r="3191">
          <cell r="B3191">
            <v>831841</v>
          </cell>
          <cell r="C3191">
            <v>5281</v>
          </cell>
          <cell r="D3191">
            <v>745853039608</v>
          </cell>
          <cell r="F3191" t="str">
            <v>MAGNESIO MALATO PURE CAP X 60 WELLPLUS</v>
          </cell>
          <cell r="H3191" t="str">
            <v>SUPLEMENTOS</v>
          </cell>
          <cell r="I3191" t="str">
            <v>VITAMINAS Y MINERALES</v>
          </cell>
          <cell r="J3191">
            <v>1</v>
          </cell>
        </row>
        <row r="3192">
          <cell r="B3192">
            <v>831842</v>
          </cell>
          <cell r="C3192">
            <v>2371</v>
          </cell>
          <cell r="D3192">
            <v>7804616661272</v>
          </cell>
          <cell r="F3192" t="str">
            <v>MAGNESIO QUELADO COM 500 MG X 60 SUPLALIM</v>
          </cell>
          <cell r="H3192" t="str">
            <v>SUPLEMENTOS</v>
          </cell>
          <cell r="I3192" t="str">
            <v>VITAMINAS Y MINERALES</v>
          </cell>
          <cell r="J3192">
            <v>21</v>
          </cell>
        </row>
        <row r="3193">
          <cell r="B3193">
            <v>858230</v>
          </cell>
          <cell r="C3193">
            <v>6661</v>
          </cell>
          <cell r="D3193">
            <v>745853039615</v>
          </cell>
          <cell r="F3193" t="str">
            <v>MAGNESIO TAURINATO CAP X 60 WELLPLUS</v>
          </cell>
          <cell r="H3193" t="str">
            <v>SUPLEMENTOS</v>
          </cell>
          <cell r="I3193" t="str">
            <v>VITAMINAS Y MINERALES</v>
          </cell>
          <cell r="J3193">
            <v>3</v>
          </cell>
        </row>
        <row r="3194">
          <cell r="B3194">
            <v>831843</v>
          </cell>
          <cell r="C3194">
            <v>5552</v>
          </cell>
          <cell r="D3194">
            <v>8780202308051</v>
          </cell>
          <cell r="F3194" t="str">
            <v>MAGNESIO TRIPLE CAP X 90 FNL</v>
          </cell>
          <cell r="H3194" t="str">
            <v>SUPLEMENTOS</v>
          </cell>
          <cell r="I3194" t="str">
            <v>VITAMINAS Y MINERALES</v>
          </cell>
          <cell r="J3194">
            <v>19</v>
          </cell>
        </row>
        <row r="3195">
          <cell r="B3195">
            <v>831844</v>
          </cell>
          <cell r="C3195">
            <v>6371</v>
          </cell>
          <cell r="D3195">
            <v>7804651546688</v>
          </cell>
          <cell r="F3195" t="str">
            <v>MAGNESLEEP CAP X 60 EXTREMO SUR</v>
          </cell>
          <cell r="H3195" t="str">
            <v>VETERINARIOS</v>
          </cell>
          <cell r="I3195" t="str">
            <v>SUPLEMENTOS</v>
          </cell>
          <cell r="J3195">
            <v>5</v>
          </cell>
        </row>
        <row r="3196">
          <cell r="B3196">
            <v>1373703</v>
          </cell>
          <cell r="C3196">
            <v>7049</v>
          </cell>
          <cell r="D3196">
            <v>745853984069</v>
          </cell>
          <cell r="F3196" t="str">
            <v>MAGTEIN L-TREONATO DE MAGNESIO CAP X 90 WELLPLUS</v>
          </cell>
          <cell r="H3196" t="str">
            <v>SUPLEMENTOS</v>
          </cell>
          <cell r="I3196" t="str">
            <v>VITAMINAS Y MINERALES</v>
          </cell>
          <cell r="J3196">
            <v>5</v>
          </cell>
        </row>
        <row r="3197">
          <cell r="B3197">
            <v>831845</v>
          </cell>
          <cell r="C3197">
            <v>5551</v>
          </cell>
          <cell r="D3197">
            <v>850052411602</v>
          </cell>
          <cell r="F3197" t="str">
            <v>MALATO DE MAGNESIO CAP 660 MG X 60 FNL</v>
          </cell>
          <cell r="H3197" t="str">
            <v>SUPLEMENTOS</v>
          </cell>
          <cell r="I3197" t="str">
            <v>VITAMINAS Y MINERALES</v>
          </cell>
          <cell r="J3197">
            <v>1</v>
          </cell>
        </row>
        <row r="3198">
          <cell r="B3198">
            <v>831846</v>
          </cell>
          <cell r="C3198">
            <v>1839</v>
          </cell>
          <cell r="D3198">
            <v>7800018000589</v>
          </cell>
          <cell r="F3198" t="str">
            <v>MALTOFER COM MAS 100 MG X 30</v>
          </cell>
          <cell r="H3198" t="str">
            <v>MEDICAMENTOS</v>
          </cell>
          <cell r="I3198" t="str">
            <v>VITAMINAS Y MINERALES</v>
          </cell>
          <cell r="J3198">
            <v>1</v>
          </cell>
        </row>
        <row r="3199">
          <cell r="B3199">
            <v>831847</v>
          </cell>
          <cell r="C3199">
            <v>4840</v>
          </cell>
          <cell r="D3199">
            <v>7861073971085</v>
          </cell>
          <cell r="F3199" t="str">
            <v>MALTOFER JAR 50 MG/5ML X 100 ML</v>
          </cell>
          <cell r="H3199" t="str">
            <v>MEDICAMENTOS</v>
          </cell>
          <cell r="I3199" t="str">
            <v>VITAMINAS Y MINERALES</v>
          </cell>
          <cell r="J3199">
            <v>0</v>
          </cell>
        </row>
        <row r="3200">
          <cell r="B3200">
            <v>831848</v>
          </cell>
          <cell r="C3200">
            <v>5880</v>
          </cell>
          <cell r="D3200">
            <v>7861073971153</v>
          </cell>
          <cell r="F3200" t="str">
            <v>MALTOFER SOL ORA 100 MG/5ML X 10</v>
          </cell>
          <cell r="H3200" t="str">
            <v>MEDICAMENTOS</v>
          </cell>
          <cell r="I3200" t="str">
            <v>VITAMINAS Y MINERALES</v>
          </cell>
          <cell r="J3200">
            <v>1</v>
          </cell>
        </row>
        <row r="3201">
          <cell r="B3201">
            <v>831849</v>
          </cell>
          <cell r="C3201">
            <v>1840</v>
          </cell>
          <cell r="D3201">
            <v>7861073971078</v>
          </cell>
          <cell r="F3201" t="str">
            <v>MALTOFER SOL ORA GOT 50 MG/ML X 30 ML</v>
          </cell>
          <cell r="H3201" t="str">
            <v>MEDICAMENTOS</v>
          </cell>
          <cell r="I3201" t="str">
            <v>VITAMINAS Y MINERALES</v>
          </cell>
          <cell r="J3201">
            <v>1</v>
          </cell>
        </row>
        <row r="3202">
          <cell r="B3202">
            <v>831850</v>
          </cell>
          <cell r="C3202">
            <v>4075</v>
          </cell>
          <cell r="D3202">
            <v>7792183020274</v>
          </cell>
          <cell r="F3202" t="str">
            <v>MANHAE CAP X 30</v>
          </cell>
          <cell r="H3202" t="str">
            <v>SUPLEMENTOS</v>
          </cell>
          <cell r="I3202" t="str">
            <v>VITAMINAS Y MINERALES</v>
          </cell>
          <cell r="J3202">
            <v>2</v>
          </cell>
        </row>
        <row r="3203">
          <cell r="B3203">
            <v>831851</v>
          </cell>
          <cell r="C3203">
            <v>1841</v>
          </cell>
          <cell r="D3203">
            <v>7800044000676</v>
          </cell>
          <cell r="F3203" t="str">
            <v>MANTECA CACAO BAR LAB COCO</v>
          </cell>
          <cell r="H3203" t="str">
            <v>DERMOCOSMéTICA</v>
          </cell>
          <cell r="I3203" t="str">
            <v>PROTECTORES LABIALES</v>
          </cell>
          <cell r="J3203">
            <v>3</v>
          </cell>
        </row>
        <row r="3204">
          <cell r="B3204">
            <v>831852</v>
          </cell>
          <cell r="C3204">
            <v>1210</v>
          </cell>
          <cell r="D3204">
            <v>7800044000669</v>
          </cell>
          <cell r="F3204" t="str">
            <v>MANTECA CACAO BAR LAB FRUTILLA</v>
          </cell>
          <cell r="H3204" t="str">
            <v>DERMOCOSMéTICA</v>
          </cell>
          <cell r="I3204" t="str">
            <v>PROTECTORES LABIALES</v>
          </cell>
          <cell r="J3204">
            <v>2</v>
          </cell>
        </row>
        <row r="3205">
          <cell r="B3205">
            <v>831853</v>
          </cell>
          <cell r="C3205">
            <v>1211</v>
          </cell>
          <cell r="D3205">
            <v>7800044000249</v>
          </cell>
          <cell r="F3205" t="str">
            <v>MANTECA CACAO BAR LAB S/SABOR</v>
          </cell>
          <cell r="H3205" t="str">
            <v>DERMOCOSMéTICA</v>
          </cell>
          <cell r="I3205" t="str">
            <v>PROTECTORES LABIALES</v>
          </cell>
          <cell r="J3205">
            <v>4</v>
          </cell>
        </row>
        <row r="3206">
          <cell r="B3206">
            <v>831854</v>
          </cell>
          <cell r="C3206">
            <v>4015</v>
          </cell>
          <cell r="D3206">
            <v>9980080080080</v>
          </cell>
          <cell r="F3206" t="str">
            <v>MANZANILLA FLOR SOB X 5 GR QUIMNATURA</v>
          </cell>
          <cell r="H3206" t="str">
            <v>SUPLEMENTOS</v>
          </cell>
          <cell r="I3206" t="str">
            <v>PRODUCTOS NATURALES</v>
          </cell>
          <cell r="J3206">
            <v>15</v>
          </cell>
        </row>
        <row r="3207">
          <cell r="B3207">
            <v>831855</v>
          </cell>
          <cell r="C3207">
            <v>3320</v>
          </cell>
          <cell r="D3207">
            <v>7804616660923</v>
          </cell>
          <cell r="F3207" t="str">
            <v>MAQUI CAP 300 MG X 60 SUPLALIM</v>
          </cell>
          <cell r="H3207" t="str">
            <v>SUPLEMENTOS</v>
          </cell>
          <cell r="I3207" t="str">
            <v>PRODUCTOS NATURALES</v>
          </cell>
          <cell r="J3207">
            <v>3</v>
          </cell>
        </row>
        <row r="3208">
          <cell r="B3208">
            <v>831856</v>
          </cell>
          <cell r="C3208">
            <v>1842</v>
          </cell>
          <cell r="D3208">
            <v>7800046004849</v>
          </cell>
          <cell r="F3208" t="str">
            <v>MAREAMIN COM 100 MG X 20</v>
          </cell>
          <cell r="H3208" t="str">
            <v>MEDICAMENTOS</v>
          </cell>
          <cell r="I3208" t="str">
            <v>SISTEMA NERVIOSO</v>
          </cell>
          <cell r="J3208">
            <v>3</v>
          </cell>
        </row>
        <row r="3209">
          <cell r="B3209">
            <v>831857</v>
          </cell>
          <cell r="C3209">
            <v>1843</v>
          </cell>
          <cell r="D3209">
            <v>7800026002346</v>
          </cell>
          <cell r="F3209" t="str">
            <v>MARILOW COM X 28</v>
          </cell>
          <cell r="H3209" t="str">
            <v>MEDICAMENTOS</v>
          </cell>
          <cell r="I3209" t="str">
            <v>HORMONALES</v>
          </cell>
          <cell r="J3209">
            <v>0</v>
          </cell>
        </row>
        <row r="3210">
          <cell r="B3210">
            <v>831858</v>
          </cell>
          <cell r="C3210">
            <v>3036</v>
          </cell>
          <cell r="D3210">
            <v>7800042111039</v>
          </cell>
          <cell r="F3210" t="str">
            <v>MARVELON COM X 21</v>
          </cell>
          <cell r="H3210" t="str">
            <v>MEDICAMENTOS</v>
          </cell>
          <cell r="I3210" t="str">
            <v>HORMONALES</v>
          </cell>
          <cell r="J3210">
            <v>0</v>
          </cell>
        </row>
        <row r="3211">
          <cell r="B3211">
            <v>831859</v>
          </cell>
          <cell r="C3211">
            <v>4135</v>
          </cell>
          <cell r="D3211" t="str">
            <v>P00065</v>
          </cell>
          <cell r="F3211" t="str">
            <v>MASC 3 PLIEGUES ADULTO NEGRA X 50 MYR</v>
          </cell>
          <cell r="H3211" t="str">
            <v>DISPOSITIVOS MéDICOS</v>
          </cell>
          <cell r="I3211" t="str">
            <v>MASCARILLAS</v>
          </cell>
          <cell r="J3211">
            <v>0</v>
          </cell>
        </row>
        <row r="3212">
          <cell r="B3212">
            <v>831860</v>
          </cell>
          <cell r="C3212">
            <v>4136</v>
          </cell>
          <cell r="D3212" t="str">
            <v>P00121</v>
          </cell>
          <cell r="F3212" t="str">
            <v>MASC 3 PLIEGUES INFANTIL CELESTE X 50 MYR</v>
          </cell>
          <cell r="H3212" t="str">
            <v>DISPOSITIVOS MéDICOS</v>
          </cell>
          <cell r="I3212" t="str">
            <v>MASCARILLAS</v>
          </cell>
          <cell r="J3212">
            <v>13</v>
          </cell>
        </row>
        <row r="3213">
          <cell r="B3213">
            <v>831861</v>
          </cell>
          <cell r="C3213">
            <v>4138</v>
          </cell>
          <cell r="D3213" t="str">
            <v>P00067</v>
          </cell>
          <cell r="F3213" t="str">
            <v>MASC 3 PLIEGUES INFANTIL DISEÑO X 50 MYR</v>
          </cell>
          <cell r="H3213" t="str">
            <v>DISPOSITIVOS MéDICOS</v>
          </cell>
          <cell r="I3213" t="str">
            <v>MASCARILLAS</v>
          </cell>
          <cell r="J3213">
            <v>7</v>
          </cell>
        </row>
        <row r="3214">
          <cell r="B3214">
            <v>831862</v>
          </cell>
          <cell r="C3214">
            <v>4137</v>
          </cell>
          <cell r="D3214" t="str">
            <v>P00066</v>
          </cell>
          <cell r="F3214" t="str">
            <v>MASC 3 PLIEGUES INFANTIL DISNEY X 50 MYR</v>
          </cell>
          <cell r="H3214" t="str">
            <v>DISPOSITIVOS MéDICOS</v>
          </cell>
          <cell r="I3214" t="str">
            <v>MASCARILLAS</v>
          </cell>
          <cell r="J3214">
            <v>4</v>
          </cell>
        </row>
        <row r="3215">
          <cell r="B3215">
            <v>831863</v>
          </cell>
          <cell r="C3215">
            <v>3870</v>
          </cell>
          <cell r="D3215" t="str">
            <v>P00052</v>
          </cell>
          <cell r="F3215" t="str">
            <v>MASCARILLA NEBULIZADOR ADULTO X 1 BIOMEDIKA</v>
          </cell>
          <cell r="H3215" t="str">
            <v>DISPOSITIVOS MéDICOS</v>
          </cell>
          <cell r="I3215" t="str">
            <v>RESPIRATORIO</v>
          </cell>
          <cell r="J3215">
            <v>8</v>
          </cell>
        </row>
        <row r="3216">
          <cell r="B3216">
            <v>831864</v>
          </cell>
          <cell r="C3216">
            <v>1844</v>
          </cell>
          <cell r="D3216">
            <v>7803504005709</v>
          </cell>
          <cell r="F3216" t="str">
            <v>MATIKOMP UNG TUBO X 35 GR</v>
          </cell>
          <cell r="H3216" t="str">
            <v>FITOFáRMACOS</v>
          </cell>
          <cell r="I3216" t="str">
            <v>CICATRIZANTE</v>
          </cell>
          <cell r="J3216">
            <v>2</v>
          </cell>
        </row>
        <row r="3217">
          <cell r="B3217">
            <v>831865</v>
          </cell>
          <cell r="C3217">
            <v>4506</v>
          </cell>
          <cell r="D3217">
            <v>41554264548</v>
          </cell>
          <cell r="F3217" t="str">
            <v>MAYBELLINE BAL LAB BABY LIPS CHERRY 15 X 4,4 GR</v>
          </cell>
          <cell r="H3217" t="str">
            <v>DERMOCOSMéTICA</v>
          </cell>
          <cell r="I3217" t="str">
            <v>PROTECTORES LABIALES</v>
          </cell>
          <cell r="J3217">
            <v>4</v>
          </cell>
        </row>
        <row r="3218">
          <cell r="B3218">
            <v>966676</v>
          </cell>
          <cell r="C3218">
            <v>6760</v>
          </cell>
          <cell r="D3218">
            <v>41554264562</v>
          </cell>
          <cell r="F3218" t="str">
            <v>MAYBELLINE BAL LAB BABY LIPS PINK PUNCH 25 X 4,4 GR</v>
          </cell>
          <cell r="H3218" t="str">
            <v>DERMOCOSMéTICA</v>
          </cell>
          <cell r="I3218" t="str">
            <v>PROTECTORES LABIALES</v>
          </cell>
          <cell r="J3218">
            <v>4</v>
          </cell>
        </row>
        <row r="3219">
          <cell r="B3219">
            <v>831866</v>
          </cell>
          <cell r="C3219">
            <v>4264</v>
          </cell>
          <cell r="D3219">
            <v>41554238716</v>
          </cell>
          <cell r="F3219" t="str">
            <v>MAYBELLINE BASE FIT ME DEWY 220 FPS 18 X 30 ML</v>
          </cell>
          <cell r="H3219" t="str">
            <v>MAQUILLAJE</v>
          </cell>
          <cell r="I3219" t="str">
            <v>BASES</v>
          </cell>
          <cell r="J3219">
            <v>2</v>
          </cell>
        </row>
        <row r="3220">
          <cell r="B3220">
            <v>831867</v>
          </cell>
          <cell r="C3220">
            <v>4438</v>
          </cell>
          <cell r="D3220">
            <v>6902395830504</v>
          </cell>
          <cell r="F3220" t="str">
            <v>MAYBELLINE BASE FIT ME FRESH TINT 01 FPS 50 X 30 ML</v>
          </cell>
          <cell r="H3220" t="str">
            <v>MAQUILLAJE</v>
          </cell>
          <cell r="I3220" t="str">
            <v>BASES</v>
          </cell>
          <cell r="J3220">
            <v>0</v>
          </cell>
        </row>
        <row r="3221">
          <cell r="B3221">
            <v>831868</v>
          </cell>
          <cell r="C3221">
            <v>4441</v>
          </cell>
          <cell r="D3221">
            <v>6902395830511</v>
          </cell>
          <cell r="F3221" t="str">
            <v>MAYBELLINE BASE FIT ME FRESH TINT 02 FPS 50 X 30 ML</v>
          </cell>
          <cell r="H3221" t="str">
            <v>MAQUILLAJE</v>
          </cell>
          <cell r="I3221" t="str">
            <v>BASES</v>
          </cell>
          <cell r="J3221">
            <v>3</v>
          </cell>
        </row>
        <row r="3222">
          <cell r="B3222">
            <v>831869</v>
          </cell>
          <cell r="C3222">
            <v>4440</v>
          </cell>
          <cell r="D3222">
            <v>6902395830528</v>
          </cell>
          <cell r="F3222" t="str">
            <v>MAYBELLINE BASE FIT ME FRESH TINT 03 FPS 50 X 30 ML</v>
          </cell>
          <cell r="H3222" t="str">
            <v>MAQUILLAJE</v>
          </cell>
          <cell r="I3222" t="str">
            <v>BASES</v>
          </cell>
          <cell r="J3222">
            <v>2</v>
          </cell>
        </row>
        <row r="3223">
          <cell r="B3223">
            <v>831870</v>
          </cell>
          <cell r="C3223">
            <v>4265</v>
          </cell>
          <cell r="D3223">
            <v>6902395830559</v>
          </cell>
          <cell r="F3223" t="str">
            <v>MAYBELLINE BASE FIT ME FRESH TINT 06 FPS 50 X 30 ML</v>
          </cell>
          <cell r="H3223" t="str">
            <v>MAQUILLAJE</v>
          </cell>
          <cell r="I3223" t="str">
            <v>BASES</v>
          </cell>
          <cell r="J3223">
            <v>1</v>
          </cell>
        </row>
        <row r="3224">
          <cell r="B3224">
            <v>831871</v>
          </cell>
          <cell r="C3224">
            <v>4266</v>
          </cell>
          <cell r="D3224">
            <v>6902395830566</v>
          </cell>
          <cell r="F3224" t="str">
            <v>MAYBELLINE BASE FIT ME FRESH TINT 07 FPS 50 X 30 ML</v>
          </cell>
          <cell r="H3224" t="str">
            <v>MAQUILLAJE</v>
          </cell>
          <cell r="I3224" t="str">
            <v>BASES</v>
          </cell>
          <cell r="J3224">
            <v>1</v>
          </cell>
        </row>
        <row r="3225">
          <cell r="B3225">
            <v>831872</v>
          </cell>
          <cell r="C3225">
            <v>4439</v>
          </cell>
          <cell r="D3225">
            <v>6902395830573</v>
          </cell>
          <cell r="F3225" t="str">
            <v>MAYBELLINE BASE FIT ME FRESH TINT 08 FPS 50 X 30 ML</v>
          </cell>
          <cell r="H3225" t="str">
            <v>MAQUILLAJE</v>
          </cell>
          <cell r="I3225" t="str">
            <v>BASES</v>
          </cell>
          <cell r="J3225">
            <v>2</v>
          </cell>
        </row>
        <row r="3226">
          <cell r="B3226">
            <v>831873</v>
          </cell>
          <cell r="C3226">
            <v>3955</v>
          </cell>
          <cell r="D3226">
            <v>3600531631390</v>
          </cell>
          <cell r="F3226" t="str">
            <v>MAYBELLINE BASE FIT ME HIDRATANTE X 30 ML</v>
          </cell>
          <cell r="H3226" t="str">
            <v>MAQUILLAJE</v>
          </cell>
          <cell r="I3226" t="str">
            <v>BASES</v>
          </cell>
          <cell r="J3226">
            <v>0</v>
          </cell>
        </row>
        <row r="3227">
          <cell r="B3227">
            <v>831874</v>
          </cell>
          <cell r="C3227">
            <v>3954</v>
          </cell>
          <cell r="D3227">
            <v>3600531631383</v>
          </cell>
          <cell r="F3227" t="str">
            <v>MAYBELLINE BASE FIT ME MATIFICADOR X 30 ML</v>
          </cell>
          <cell r="H3227" t="str">
            <v>MAQUILLAJE</v>
          </cell>
          <cell r="I3227" t="str">
            <v>BASES</v>
          </cell>
          <cell r="J3227">
            <v>0</v>
          </cell>
        </row>
        <row r="3228">
          <cell r="B3228">
            <v>831875</v>
          </cell>
          <cell r="C3228">
            <v>5408</v>
          </cell>
          <cell r="D3228">
            <v>41554433494</v>
          </cell>
          <cell r="F3228" t="str">
            <v>MAYBELLINE BASE FIT ME MATTE 235 FPS 22 X 30 ML</v>
          </cell>
          <cell r="H3228" t="str">
            <v>MAQUILLAJE</v>
          </cell>
          <cell r="I3228" t="str">
            <v>BASES</v>
          </cell>
          <cell r="J3228">
            <v>1</v>
          </cell>
        </row>
        <row r="3229">
          <cell r="B3229">
            <v>831876</v>
          </cell>
          <cell r="C3229">
            <v>3590</v>
          </cell>
          <cell r="D3229">
            <v>3600531465230</v>
          </cell>
          <cell r="F3229" t="str">
            <v>MAYBELLINE CORRECTOR ANTIAGE ERASER 00 X 6,8 ML</v>
          </cell>
          <cell r="H3229" t="str">
            <v>MAQUILLAJE</v>
          </cell>
          <cell r="I3229" t="str">
            <v>BASES</v>
          </cell>
          <cell r="J3229">
            <v>1</v>
          </cell>
        </row>
        <row r="3230">
          <cell r="B3230">
            <v>831877</v>
          </cell>
          <cell r="C3230">
            <v>3419</v>
          </cell>
          <cell r="D3230">
            <v>3600530733859</v>
          </cell>
          <cell r="F3230" t="str">
            <v>MAYBELLINE CORRECTOR ANTIAGE ERASER 02 X 6,8 ML</v>
          </cell>
          <cell r="H3230" t="str">
            <v>MAQUILLAJE</v>
          </cell>
          <cell r="I3230" t="str">
            <v>BASES</v>
          </cell>
          <cell r="J3230">
            <v>0</v>
          </cell>
        </row>
        <row r="3231">
          <cell r="B3231">
            <v>831878</v>
          </cell>
          <cell r="C3231">
            <v>4497</v>
          </cell>
          <cell r="D3231">
            <v>3600531396855</v>
          </cell>
          <cell r="F3231" t="str">
            <v>MAYBELLINE CORRECTOR ANTIAGE ERASER 06 X 6,8 ML</v>
          </cell>
          <cell r="H3231" t="str">
            <v>MAQUILLAJE</v>
          </cell>
          <cell r="I3231" t="str">
            <v>BASES</v>
          </cell>
          <cell r="J3231">
            <v>0</v>
          </cell>
        </row>
        <row r="3232">
          <cell r="B3232">
            <v>831879</v>
          </cell>
          <cell r="C3232">
            <v>3989</v>
          </cell>
          <cell r="D3232">
            <v>3600531465247</v>
          </cell>
          <cell r="F3232" t="str">
            <v>MAYBELLINE CORRECTOR ANTIAGE ERASER 07 X 6,8 ML</v>
          </cell>
          <cell r="H3232" t="str">
            <v>MAQUILLAJE</v>
          </cell>
          <cell r="I3232" t="str">
            <v>BASES</v>
          </cell>
          <cell r="J3232">
            <v>0</v>
          </cell>
        </row>
        <row r="3233">
          <cell r="B3233">
            <v>831880</v>
          </cell>
          <cell r="C3233">
            <v>3985</v>
          </cell>
          <cell r="D3233">
            <v>41554550450</v>
          </cell>
          <cell r="F3233" t="str">
            <v>MAYBELLINE CORRECTOR FIT ME 05 IVORY X 6,8 ML</v>
          </cell>
          <cell r="H3233" t="str">
            <v>MAQUILLAJE</v>
          </cell>
          <cell r="I3233" t="str">
            <v>BASES</v>
          </cell>
          <cell r="J3233">
            <v>0</v>
          </cell>
        </row>
        <row r="3234">
          <cell r="B3234">
            <v>831881</v>
          </cell>
          <cell r="C3234">
            <v>3986</v>
          </cell>
          <cell r="D3234">
            <v>41554247732</v>
          </cell>
          <cell r="F3234" t="str">
            <v>MAYBELLINE CORRECTOR FIT ME 20 SAND X 6,8 ML</v>
          </cell>
          <cell r="H3234" t="str">
            <v>MAQUILLAJE</v>
          </cell>
          <cell r="I3234" t="str">
            <v>BASES</v>
          </cell>
          <cell r="J3234">
            <v>0</v>
          </cell>
        </row>
        <row r="3235">
          <cell r="B3235">
            <v>831882</v>
          </cell>
          <cell r="C3235">
            <v>3987</v>
          </cell>
          <cell r="D3235">
            <v>41554247725</v>
          </cell>
          <cell r="F3235" t="str">
            <v>MAYBELLINE CORRECTOR FIT ME 25 MEDIUM X 6,8 ML</v>
          </cell>
          <cell r="H3235" t="str">
            <v>MAQUILLAJE</v>
          </cell>
          <cell r="I3235" t="str">
            <v>BASES</v>
          </cell>
          <cell r="J3235">
            <v>0</v>
          </cell>
        </row>
        <row r="3236">
          <cell r="B3236">
            <v>831883</v>
          </cell>
          <cell r="C3236">
            <v>3988</v>
          </cell>
          <cell r="D3236">
            <v>41554550467</v>
          </cell>
          <cell r="F3236" t="str">
            <v>MAYBELLINE CORRECTOR FIT ME 30 HONEY X 6,8 ML</v>
          </cell>
          <cell r="H3236" t="str">
            <v>MAQUILLAJE</v>
          </cell>
          <cell r="I3236" t="str">
            <v>BASES</v>
          </cell>
          <cell r="J3236">
            <v>0</v>
          </cell>
        </row>
        <row r="3237">
          <cell r="B3237">
            <v>831884</v>
          </cell>
          <cell r="C3237">
            <v>3583</v>
          </cell>
          <cell r="D3237">
            <v>30142442</v>
          </cell>
          <cell r="F3237" t="str">
            <v>MAYBELLINE DELIN OJO LASTING DRAMA MATTE WP</v>
          </cell>
          <cell r="H3237" t="str">
            <v>MAQUILLAJE</v>
          </cell>
          <cell r="I3237" t="str">
            <v>DELINEADORES</v>
          </cell>
          <cell r="J3237">
            <v>0</v>
          </cell>
        </row>
        <row r="3238">
          <cell r="B3238">
            <v>831885</v>
          </cell>
          <cell r="C3238">
            <v>4876</v>
          </cell>
          <cell r="D3238">
            <v>3600530905461</v>
          </cell>
          <cell r="F3238" t="str">
            <v>MAYBELLINE DELIN OJOS ULT BLACK 100 X 1,2 GR</v>
          </cell>
          <cell r="H3238" t="str">
            <v>MAQUILLAJE</v>
          </cell>
          <cell r="I3238" t="str">
            <v>DELINEADORES</v>
          </cell>
          <cell r="J3238">
            <v>0</v>
          </cell>
        </row>
        <row r="3239">
          <cell r="B3239">
            <v>831886</v>
          </cell>
          <cell r="C3239">
            <v>1052</v>
          </cell>
          <cell r="D3239">
            <v>30118874</v>
          </cell>
          <cell r="F3239" t="str">
            <v>MAYBELLINE DELINEADOR OJOS LIQ 10 CHARCOAL BLACK</v>
          </cell>
          <cell r="H3239" t="str">
            <v>MAQUILLAJE</v>
          </cell>
          <cell r="I3239" t="str">
            <v>DELINEADORES</v>
          </cell>
          <cell r="J3239">
            <v>2</v>
          </cell>
        </row>
        <row r="3240">
          <cell r="B3240">
            <v>831887</v>
          </cell>
          <cell r="C3240">
            <v>5537</v>
          </cell>
          <cell r="D3240">
            <v>41554583878</v>
          </cell>
          <cell r="F3240" t="str">
            <v>MAYBELLINE LABIAL LIFTER GLOSS MOON X 5,4 ML</v>
          </cell>
          <cell r="H3240" t="str">
            <v>MAQUILLAJE</v>
          </cell>
          <cell r="I3240" t="str">
            <v>LABIALES</v>
          </cell>
          <cell r="J3240">
            <v>0</v>
          </cell>
        </row>
        <row r="3241">
          <cell r="B3241">
            <v>831888</v>
          </cell>
          <cell r="C3241">
            <v>5615</v>
          </cell>
          <cell r="D3241">
            <v>41554583892</v>
          </cell>
          <cell r="F3241" t="str">
            <v>MAYBELLINE LABIAL LIFTER GLOSS PETAL X 5,4 ML</v>
          </cell>
          <cell r="H3241" t="str">
            <v>MAQUILLAJE</v>
          </cell>
          <cell r="I3241" t="str">
            <v>LABIALES</v>
          </cell>
          <cell r="J3241">
            <v>0</v>
          </cell>
        </row>
        <row r="3242">
          <cell r="B3242">
            <v>831889</v>
          </cell>
          <cell r="C3242">
            <v>5616</v>
          </cell>
          <cell r="D3242">
            <v>41554583908</v>
          </cell>
          <cell r="F3242" t="str">
            <v>MAYBELLINE LABIAL LIFTER GLOSS REEF X 5,4 ML</v>
          </cell>
          <cell r="H3242" t="str">
            <v>MAQUILLAJE</v>
          </cell>
          <cell r="I3242" t="str">
            <v>LABIALES</v>
          </cell>
          <cell r="J3242">
            <v>0</v>
          </cell>
        </row>
        <row r="3243">
          <cell r="B3243">
            <v>831890</v>
          </cell>
          <cell r="C3243">
            <v>5613</v>
          </cell>
          <cell r="D3243">
            <v>3600531543310</v>
          </cell>
          <cell r="F3243" t="str">
            <v>MAYBELLINE LABIAL SENSATIONAL 373 MAUVE FOR ME X 4,4 GR</v>
          </cell>
          <cell r="H3243" t="str">
            <v>MAQUILLAJE</v>
          </cell>
          <cell r="I3243" t="str">
            <v>LABIALES</v>
          </cell>
          <cell r="J3243">
            <v>0</v>
          </cell>
        </row>
        <row r="3244">
          <cell r="B3244">
            <v>831891</v>
          </cell>
          <cell r="C3244">
            <v>4027</v>
          </cell>
          <cell r="D3244">
            <v>3600531543327</v>
          </cell>
          <cell r="F3244" t="str">
            <v>MAYBELLINE LABIAL SENSATIONAL 376 PINK X 4,4 GR</v>
          </cell>
          <cell r="H3244" t="str">
            <v>MAQUILLAJE</v>
          </cell>
          <cell r="I3244" t="str">
            <v>LABIALES</v>
          </cell>
          <cell r="J3244">
            <v>0</v>
          </cell>
        </row>
        <row r="3245">
          <cell r="B3245">
            <v>831892</v>
          </cell>
          <cell r="C3245">
            <v>4026</v>
          </cell>
          <cell r="D3245">
            <v>3600531543365</v>
          </cell>
          <cell r="F3245" t="str">
            <v>MAYBELLINE LABIAL SENSATIONAL 385 RUBY X 4,4 GR</v>
          </cell>
          <cell r="H3245" t="str">
            <v>MAQUILLAJE</v>
          </cell>
          <cell r="I3245" t="str">
            <v>LABIALES</v>
          </cell>
          <cell r="J3245">
            <v>0</v>
          </cell>
        </row>
        <row r="3246">
          <cell r="B3246">
            <v>831893</v>
          </cell>
          <cell r="C3246">
            <v>6285</v>
          </cell>
          <cell r="D3246">
            <v>41554198423</v>
          </cell>
          <cell r="F3246" t="str">
            <v>MAYBELLINE LABIAL SENSATIONAL 445 ON THE MAUVE X 4,2 GR</v>
          </cell>
          <cell r="H3246" t="str">
            <v>MAQUILLAJE</v>
          </cell>
          <cell r="I3246" t="str">
            <v>LABIALES</v>
          </cell>
          <cell r="J3246">
            <v>0</v>
          </cell>
        </row>
        <row r="3247">
          <cell r="B3247">
            <v>831894</v>
          </cell>
          <cell r="C3247">
            <v>5541</v>
          </cell>
          <cell r="D3247">
            <v>41554248906</v>
          </cell>
          <cell r="F3247" t="str">
            <v>MAYBELLINE LABIAL SENSATIONAL 630 RED X 4,2 GR</v>
          </cell>
          <cell r="H3247" t="str">
            <v>MAQUILLAJE</v>
          </cell>
          <cell r="I3247" t="str">
            <v>LABIALES</v>
          </cell>
          <cell r="J3247">
            <v>2</v>
          </cell>
        </row>
        <row r="3248">
          <cell r="B3248">
            <v>831895</v>
          </cell>
          <cell r="C3248">
            <v>5544</v>
          </cell>
          <cell r="D3248">
            <v>41554587869</v>
          </cell>
          <cell r="F3248" t="str">
            <v>MAYBELLINE LABIAL SUPER ST CRAYON 100 X 1,2 GR</v>
          </cell>
          <cell r="H3248" t="str">
            <v>MAQUILLAJE</v>
          </cell>
          <cell r="I3248" t="str">
            <v>LABIALES</v>
          </cell>
          <cell r="J3248">
            <v>0</v>
          </cell>
        </row>
        <row r="3249">
          <cell r="B3249">
            <v>831896</v>
          </cell>
          <cell r="C3249">
            <v>5542</v>
          </cell>
          <cell r="D3249">
            <v>41554587845</v>
          </cell>
          <cell r="F3249" t="str">
            <v>MAYBELLINE LABIAL SUPER ST CRAYON 110 X 1,2 GR</v>
          </cell>
          <cell r="H3249" t="str">
            <v>MAQUILLAJE</v>
          </cell>
          <cell r="I3249" t="str">
            <v>LABIALES</v>
          </cell>
          <cell r="J3249">
            <v>1</v>
          </cell>
        </row>
        <row r="3250">
          <cell r="B3250">
            <v>831897</v>
          </cell>
          <cell r="C3250">
            <v>5543</v>
          </cell>
          <cell r="D3250">
            <v>41554577877</v>
          </cell>
          <cell r="F3250" t="str">
            <v>MAYBELLINE LABIAL SUPER ST CRAYON 90 X 1,2 GR</v>
          </cell>
          <cell r="H3250" t="str">
            <v>MAQUILLAJE</v>
          </cell>
          <cell r="I3250" t="str">
            <v>LABIALES</v>
          </cell>
          <cell r="J3250">
            <v>1</v>
          </cell>
        </row>
        <row r="3251">
          <cell r="B3251">
            <v>831898</v>
          </cell>
          <cell r="C3251">
            <v>5839</v>
          </cell>
          <cell r="D3251">
            <v>41554080414</v>
          </cell>
          <cell r="F3251" t="str">
            <v>MAYBELLINE LABIAL SUPER ST VINYL CHARMED X 4,2 ML</v>
          </cell>
          <cell r="H3251" t="str">
            <v>MAQUILLAJE</v>
          </cell>
          <cell r="I3251" t="str">
            <v>LABIALES</v>
          </cell>
          <cell r="J3251">
            <v>1</v>
          </cell>
        </row>
        <row r="3252">
          <cell r="B3252">
            <v>831899</v>
          </cell>
          <cell r="C3252">
            <v>5538</v>
          </cell>
          <cell r="D3252">
            <v>41554071023</v>
          </cell>
          <cell r="F3252" t="str">
            <v>MAYBELLINE LABIAL SUPER ST VINYL CHEEKY X 4,2 ML</v>
          </cell>
          <cell r="H3252" t="str">
            <v>MAQUILLAJE</v>
          </cell>
          <cell r="I3252" t="str">
            <v>LABIALES</v>
          </cell>
          <cell r="J3252">
            <v>2</v>
          </cell>
        </row>
        <row r="3253">
          <cell r="B3253">
            <v>831900</v>
          </cell>
          <cell r="C3253">
            <v>5840</v>
          </cell>
          <cell r="D3253">
            <v>41554071009</v>
          </cell>
          <cell r="F3253" t="str">
            <v>MAYBELLINE LABIAL SUPER ST VINYL COY X 4,2 ML</v>
          </cell>
          <cell r="H3253" t="str">
            <v>MAQUILLAJE</v>
          </cell>
          <cell r="I3253" t="str">
            <v>LABIALES</v>
          </cell>
          <cell r="J3253">
            <v>2</v>
          </cell>
        </row>
        <row r="3254">
          <cell r="B3254">
            <v>1026506</v>
          </cell>
          <cell r="C3254">
            <v>6878</v>
          </cell>
          <cell r="D3254">
            <v>41554087642</v>
          </cell>
          <cell r="F3254" t="str">
            <v>MAYBELLINE LABIAL SUPER ST VINYL EDGY X 4,2 ML</v>
          </cell>
          <cell r="H3254" t="str">
            <v>MAQUILLAJE</v>
          </cell>
          <cell r="I3254" t="str">
            <v>LABIALES</v>
          </cell>
          <cell r="J3254">
            <v>1</v>
          </cell>
        </row>
        <row r="3255">
          <cell r="B3255">
            <v>1026946</v>
          </cell>
          <cell r="C3255">
            <v>6883</v>
          </cell>
          <cell r="D3255">
            <v>41554080407</v>
          </cell>
          <cell r="F3255" t="str">
            <v>MAYBELLINE LABIAL SUPER ST VINYL GOLDEN X 4,2 ML</v>
          </cell>
          <cell r="H3255" t="str">
            <v>MAQUILLAJE</v>
          </cell>
          <cell r="I3255" t="str">
            <v>LABIALES</v>
          </cell>
          <cell r="J3255">
            <v>3</v>
          </cell>
        </row>
        <row r="3256">
          <cell r="B3256">
            <v>1026503</v>
          </cell>
          <cell r="C3256">
            <v>6877</v>
          </cell>
          <cell r="D3256">
            <v>41554071047</v>
          </cell>
          <cell r="F3256" t="str">
            <v>MAYBELLINE LABIAL SUPER ST VINYL LIPPY X 4,2 ML</v>
          </cell>
          <cell r="H3256" t="str">
            <v>MAQUILLAJE</v>
          </cell>
          <cell r="I3256" t="str">
            <v>LABIALES</v>
          </cell>
          <cell r="J3256">
            <v>3</v>
          </cell>
        </row>
        <row r="3257">
          <cell r="B3257">
            <v>831901</v>
          </cell>
          <cell r="C3257">
            <v>5539</v>
          </cell>
          <cell r="D3257">
            <v>41554071030</v>
          </cell>
          <cell r="F3257" t="str">
            <v>MAYBELLINE LABIAL SUPER ST VINYL PEACHY X 4,2 ML</v>
          </cell>
          <cell r="H3257" t="str">
            <v>MAQUILLAJE</v>
          </cell>
          <cell r="I3257" t="str">
            <v>LABIALES</v>
          </cell>
          <cell r="J3257">
            <v>0</v>
          </cell>
        </row>
        <row r="3258">
          <cell r="B3258">
            <v>831902</v>
          </cell>
          <cell r="C3258">
            <v>5758</v>
          </cell>
          <cell r="D3258">
            <v>41554079319</v>
          </cell>
          <cell r="F3258" t="str">
            <v>MAYBELLINE LABIAL SUPER ST VINYL PEPPY X 4,2 ML</v>
          </cell>
          <cell r="H3258" t="str">
            <v>MAQUILLAJE</v>
          </cell>
          <cell r="I3258" t="str">
            <v>LABIALES</v>
          </cell>
          <cell r="J3258">
            <v>0</v>
          </cell>
        </row>
        <row r="3259">
          <cell r="B3259">
            <v>831903</v>
          </cell>
          <cell r="C3259">
            <v>5757</v>
          </cell>
          <cell r="D3259">
            <v>41554079302</v>
          </cell>
          <cell r="F3259" t="str">
            <v>MAYBELLINE LABIAL SUPER ST VINYL PUNCHY X 4,2 ML</v>
          </cell>
          <cell r="H3259" t="str">
            <v>MAQUILLAJE</v>
          </cell>
          <cell r="I3259" t="str">
            <v>LABIALES</v>
          </cell>
          <cell r="J3259">
            <v>0</v>
          </cell>
        </row>
        <row r="3260">
          <cell r="B3260">
            <v>831904</v>
          </cell>
          <cell r="C3260">
            <v>5540</v>
          </cell>
          <cell r="D3260">
            <v>41554070989</v>
          </cell>
          <cell r="F3260" t="str">
            <v>MAYBELLINE LABIAL SUPER ST VINYL RED-HOT X 4,2 ML</v>
          </cell>
          <cell r="H3260" t="str">
            <v>MAQUILLAJE</v>
          </cell>
          <cell r="I3260" t="str">
            <v>LABIALES</v>
          </cell>
          <cell r="J3260">
            <v>0</v>
          </cell>
        </row>
        <row r="3261">
          <cell r="B3261">
            <v>831905</v>
          </cell>
          <cell r="C3261">
            <v>5832</v>
          </cell>
          <cell r="D3261">
            <v>41554087628</v>
          </cell>
          <cell r="F3261" t="str">
            <v>MAYBELLINE LABIAL SUPER ST VINYL ROGUE X 4,2 ML</v>
          </cell>
          <cell r="H3261" t="str">
            <v>MAQUILLAJE</v>
          </cell>
          <cell r="I3261" t="str">
            <v>LABIALES</v>
          </cell>
          <cell r="J3261">
            <v>2</v>
          </cell>
        </row>
        <row r="3262">
          <cell r="B3262">
            <v>831906</v>
          </cell>
          <cell r="C3262">
            <v>5755</v>
          </cell>
          <cell r="D3262">
            <v>41554070965</v>
          </cell>
          <cell r="F3262" t="str">
            <v>MAYBELLINE LABIAL SUPER ST VINYL ROYAL X 4,2 ML</v>
          </cell>
          <cell r="H3262" t="str">
            <v>MAQUILLAJE</v>
          </cell>
          <cell r="I3262" t="str">
            <v>LABIALES</v>
          </cell>
          <cell r="J3262">
            <v>0</v>
          </cell>
        </row>
        <row r="3263">
          <cell r="B3263">
            <v>1026509</v>
          </cell>
          <cell r="C3263">
            <v>6879</v>
          </cell>
          <cell r="D3263">
            <v>41554087635</v>
          </cell>
          <cell r="F3263" t="str">
            <v>MAYBELLINE LABIAL SUPER ST VINYL SULTRY X 4,2 ML</v>
          </cell>
          <cell r="H3263" t="str">
            <v>MAQUILLAJE</v>
          </cell>
          <cell r="I3263" t="str">
            <v>LABIALES</v>
          </cell>
          <cell r="J3263">
            <v>1</v>
          </cell>
        </row>
        <row r="3264">
          <cell r="B3264">
            <v>831907</v>
          </cell>
          <cell r="C3264">
            <v>5756</v>
          </cell>
          <cell r="D3264">
            <v>41554070958</v>
          </cell>
          <cell r="F3264" t="str">
            <v>MAYBELLINE LABIAL SUPER ST VINYL UNRIVALED X 4,2 ML</v>
          </cell>
          <cell r="H3264" t="str">
            <v>MAQUILLAJE</v>
          </cell>
          <cell r="I3264" t="str">
            <v>LABIALES</v>
          </cell>
          <cell r="J3264">
            <v>1</v>
          </cell>
        </row>
        <row r="3265">
          <cell r="B3265">
            <v>831908</v>
          </cell>
          <cell r="C3265">
            <v>5759</v>
          </cell>
          <cell r="D3265">
            <v>41554070972</v>
          </cell>
          <cell r="F3265" t="str">
            <v>MAYBELLINE LABIAL SUPER ST VINYL WICKED X 4,2 ML</v>
          </cell>
          <cell r="H3265" t="str">
            <v>MAQUILLAJE</v>
          </cell>
          <cell r="I3265" t="str">
            <v>LABIALES</v>
          </cell>
          <cell r="J3265">
            <v>0</v>
          </cell>
        </row>
        <row r="3266">
          <cell r="B3266">
            <v>831909</v>
          </cell>
          <cell r="C3266">
            <v>5754</v>
          </cell>
          <cell r="D3266">
            <v>41554071016</v>
          </cell>
          <cell r="F3266" t="str">
            <v>MAYBELLINE LABIAL SUPER ST VINYL WITTY X 4,2 ML</v>
          </cell>
          <cell r="H3266" t="str">
            <v>MAQUILLAJE</v>
          </cell>
          <cell r="I3266" t="str">
            <v>LABIALES</v>
          </cell>
          <cell r="J3266">
            <v>1</v>
          </cell>
        </row>
        <row r="3267">
          <cell r="B3267">
            <v>831910</v>
          </cell>
          <cell r="C3267">
            <v>5421</v>
          </cell>
          <cell r="D3267">
            <v>41554217988</v>
          </cell>
          <cell r="F3267" t="str">
            <v>MAYBELLINE MASC PEST FALSIES 291 NEGRO INT X 7,5 ML</v>
          </cell>
          <cell r="H3267" t="str">
            <v>MAQUILLAJE</v>
          </cell>
          <cell r="I3267" t="str">
            <v>MáSCARA DE PESTAñAS</v>
          </cell>
          <cell r="J3267">
            <v>0</v>
          </cell>
        </row>
        <row r="3268">
          <cell r="B3268">
            <v>831911</v>
          </cell>
          <cell r="C3268">
            <v>5420</v>
          </cell>
          <cell r="D3268">
            <v>41554578485</v>
          </cell>
          <cell r="F3268" t="str">
            <v>MAYBELLINE MASC PEST FALSIES LASH LIFT 201 X 9,6 ML</v>
          </cell>
          <cell r="H3268" t="str">
            <v>MAQUILLAJE</v>
          </cell>
          <cell r="I3268" t="str">
            <v>MáSCARA DE PESTAñAS</v>
          </cell>
          <cell r="J3268">
            <v>1</v>
          </cell>
        </row>
        <row r="3269">
          <cell r="B3269">
            <v>831912</v>
          </cell>
          <cell r="C3269">
            <v>4308</v>
          </cell>
          <cell r="D3269">
            <v>41554626964</v>
          </cell>
          <cell r="F3269" t="str">
            <v>MAYBELLINE MASC PEST GREAT LASH WTP 111 X 12,7 ML</v>
          </cell>
          <cell r="H3269" t="str">
            <v>MAQUILLAJE</v>
          </cell>
          <cell r="I3269" t="str">
            <v>MáSCARA DE PESTAñAS</v>
          </cell>
          <cell r="J3269">
            <v>0</v>
          </cell>
        </row>
        <row r="3270">
          <cell r="B3270">
            <v>1003644</v>
          </cell>
          <cell r="C3270">
            <v>6862</v>
          </cell>
          <cell r="D3270">
            <v>41554089950</v>
          </cell>
          <cell r="F3270" t="str">
            <v>MAYBELLINE MASC PEST LASH SENS SKY HIGH 797 AZUL X 7,2 ML</v>
          </cell>
          <cell r="H3270" t="str">
            <v>MAQUILLAJE</v>
          </cell>
          <cell r="I3270" t="str">
            <v>MáSCARA DE PESTAñAS</v>
          </cell>
          <cell r="J3270">
            <v>1</v>
          </cell>
        </row>
        <row r="3271">
          <cell r="B3271">
            <v>831913</v>
          </cell>
          <cell r="C3271">
            <v>4148</v>
          </cell>
          <cell r="D3271">
            <v>41554590500</v>
          </cell>
          <cell r="F3271" t="str">
            <v>MAYBELLINE MASC PEST LASH SENS SKY HIGH 801 X 7,2 ML</v>
          </cell>
          <cell r="H3271" t="str">
            <v>MAQUILLAJE</v>
          </cell>
          <cell r="I3271" t="str">
            <v>MáSCARA DE PESTAñAS</v>
          </cell>
          <cell r="J3271">
            <v>2</v>
          </cell>
        </row>
        <row r="3272">
          <cell r="B3272">
            <v>831914</v>
          </cell>
          <cell r="C3272">
            <v>1212</v>
          </cell>
          <cell r="D3272">
            <v>41554590913</v>
          </cell>
          <cell r="F3272" t="str">
            <v>MAYBELLINE MASC PEST LASH SENS SKY HIGH WTP 802 X 6 ML</v>
          </cell>
          <cell r="H3272" t="str">
            <v>MAQUILLAJE</v>
          </cell>
          <cell r="I3272" t="str">
            <v>MáSCARA DE PESTAñAS</v>
          </cell>
          <cell r="J3272">
            <v>2</v>
          </cell>
        </row>
        <row r="3273">
          <cell r="B3273">
            <v>831915</v>
          </cell>
          <cell r="C3273">
            <v>3991</v>
          </cell>
          <cell r="D3273">
            <v>7509552830071</v>
          </cell>
          <cell r="F3273" t="str">
            <v>MAYBELLINE POL COM FIT ME MATIF 222 X 12 GR</v>
          </cell>
          <cell r="H3273" t="str">
            <v>MAQUILLAJE</v>
          </cell>
          <cell r="I3273" t="str">
            <v>BASES</v>
          </cell>
          <cell r="J3273">
            <v>1</v>
          </cell>
        </row>
        <row r="3274">
          <cell r="B3274">
            <v>831916</v>
          </cell>
          <cell r="C3274">
            <v>1301</v>
          </cell>
          <cell r="D3274">
            <v>7702433312196</v>
          </cell>
          <cell r="F3274" t="str">
            <v>MAYBELLINE POL COM FIT ME MATIF 230 X 12 GR</v>
          </cell>
          <cell r="H3274" t="str">
            <v>MAQUILLAJE</v>
          </cell>
          <cell r="I3274" t="str">
            <v>BASES</v>
          </cell>
          <cell r="J3274">
            <v>0</v>
          </cell>
        </row>
        <row r="3275">
          <cell r="B3275">
            <v>831917</v>
          </cell>
          <cell r="C3275">
            <v>3956</v>
          </cell>
          <cell r="D3275">
            <v>7509552830064</v>
          </cell>
          <cell r="F3275" t="str">
            <v>MAYBELLINE POL COM FIT ME MATIF 235 X 12 GR</v>
          </cell>
          <cell r="H3275" t="str">
            <v>MAQUILLAJE</v>
          </cell>
          <cell r="I3275" t="str">
            <v>BASES</v>
          </cell>
          <cell r="J3275">
            <v>3</v>
          </cell>
        </row>
        <row r="3276">
          <cell r="B3276">
            <v>831918</v>
          </cell>
          <cell r="C3276">
            <v>4651</v>
          </cell>
          <cell r="D3276">
            <v>7702433312202</v>
          </cell>
          <cell r="F3276" t="str">
            <v>MAYBELLINE POL COM FIT ME MATIF 310 X 12 GR</v>
          </cell>
          <cell r="H3276" t="str">
            <v>MAQUILLAJE</v>
          </cell>
          <cell r="I3276" t="str">
            <v>BASES</v>
          </cell>
          <cell r="J3276">
            <v>0</v>
          </cell>
        </row>
        <row r="3277">
          <cell r="B3277">
            <v>831919</v>
          </cell>
          <cell r="C3277">
            <v>4575</v>
          </cell>
          <cell r="D3277">
            <v>7509552839234</v>
          </cell>
          <cell r="F3277" t="str">
            <v>MAYBELLINE POL COM SUPER STAY NAT TAN X 10 GR</v>
          </cell>
          <cell r="H3277" t="str">
            <v>MAQUILLAJE</v>
          </cell>
          <cell r="I3277" t="str">
            <v>BASES</v>
          </cell>
          <cell r="J3277">
            <v>0</v>
          </cell>
        </row>
        <row r="3278">
          <cell r="B3278">
            <v>831920</v>
          </cell>
          <cell r="C3278">
            <v>4576</v>
          </cell>
          <cell r="D3278">
            <v>7509552839289</v>
          </cell>
          <cell r="F3278" t="str">
            <v>MAYBELLINE POL COM SUPER STAY TRUE BEIGE X 10 GR</v>
          </cell>
          <cell r="H3278" t="str">
            <v>MAQUILLAJE</v>
          </cell>
          <cell r="I3278" t="str">
            <v>BASES</v>
          </cell>
          <cell r="J3278">
            <v>0</v>
          </cell>
        </row>
        <row r="3279">
          <cell r="B3279">
            <v>831921</v>
          </cell>
          <cell r="C3279">
            <v>2519</v>
          </cell>
          <cell r="D3279">
            <v>41554552492</v>
          </cell>
          <cell r="F3279" t="str">
            <v>MAYBELLINE SOMBRAS CITY MINI BLUSHED AVE</v>
          </cell>
          <cell r="H3279" t="str">
            <v>MAQUILLAJE</v>
          </cell>
          <cell r="I3279" t="str">
            <v>SOMBRAS</v>
          </cell>
          <cell r="J3279">
            <v>1</v>
          </cell>
        </row>
        <row r="3280">
          <cell r="B3280">
            <v>831922</v>
          </cell>
          <cell r="C3280">
            <v>2520</v>
          </cell>
          <cell r="D3280">
            <v>41554499735</v>
          </cell>
          <cell r="F3280" t="str">
            <v>MAYBELLINE SOMBRAS CITY MINI CHILL BRUNCH</v>
          </cell>
          <cell r="H3280" t="str">
            <v>MAQUILLAJE</v>
          </cell>
          <cell r="I3280" t="str">
            <v>SOMBRAS</v>
          </cell>
          <cell r="J3280">
            <v>0</v>
          </cell>
        </row>
        <row r="3281">
          <cell r="B3281">
            <v>831923</v>
          </cell>
          <cell r="C3281">
            <v>3595</v>
          </cell>
          <cell r="D3281">
            <v>41554499742</v>
          </cell>
          <cell r="F3281" t="str">
            <v>MAYBELLINE SOMBRAS CITY MINI ROOFTOP BRONZES</v>
          </cell>
          <cell r="H3281" t="str">
            <v>MAQUILLAJE</v>
          </cell>
          <cell r="I3281" t="str">
            <v>SOMBRAS</v>
          </cell>
          <cell r="J3281">
            <v>2</v>
          </cell>
        </row>
        <row r="3282">
          <cell r="B3282">
            <v>831924</v>
          </cell>
          <cell r="C3282">
            <v>3808</v>
          </cell>
          <cell r="D3282">
            <v>7804972313051</v>
          </cell>
          <cell r="F3282" t="str">
            <v>MAYON CRE ADH EXT FUERTE X 30 GR</v>
          </cell>
          <cell r="H3282" t="str">
            <v>HIGIENE Y CUIDADO PERSONAL</v>
          </cell>
          <cell r="I3282" t="str">
            <v>CREMAS ADHESIVAS</v>
          </cell>
          <cell r="J3282">
            <v>2</v>
          </cell>
        </row>
        <row r="3283">
          <cell r="B3283">
            <v>831925</v>
          </cell>
          <cell r="C3283">
            <v>3809</v>
          </cell>
          <cell r="D3283">
            <v>7804972000227</v>
          </cell>
          <cell r="F3283" t="str">
            <v>MAYON CRE ADH ULTRA X 40 GR</v>
          </cell>
          <cell r="H3283" t="str">
            <v>HIGIENE Y CUIDADO PERSONAL</v>
          </cell>
          <cell r="I3283" t="str">
            <v>CREMAS ADHESIVAS</v>
          </cell>
          <cell r="J3283">
            <v>4</v>
          </cell>
        </row>
        <row r="3284">
          <cell r="B3284">
            <v>831926</v>
          </cell>
          <cell r="C3284">
            <v>1199</v>
          </cell>
          <cell r="D3284">
            <v>7800063110905</v>
          </cell>
          <cell r="F3284" t="str">
            <v>MEBENDAZOL COM MAS 100 MG X 6 MINTLAB</v>
          </cell>
          <cell r="H3284" t="str">
            <v>MEDICAMENTOS</v>
          </cell>
          <cell r="I3284" t="str">
            <v>ANTIINFECCIOSOS</v>
          </cell>
          <cell r="J3284">
            <v>2</v>
          </cell>
        </row>
        <row r="3285">
          <cell r="B3285">
            <v>831927</v>
          </cell>
          <cell r="C3285">
            <v>2897</v>
          </cell>
          <cell r="D3285">
            <v>7800068031885</v>
          </cell>
          <cell r="F3285" t="str">
            <v>MEBENDAZOL SUS ORA 100 MG/5ML X 35 ML PASTEUR</v>
          </cell>
          <cell r="H3285" t="str">
            <v>MEDICAMENTOS</v>
          </cell>
          <cell r="I3285" t="str">
            <v>ANTIINFECCIOSOS</v>
          </cell>
          <cell r="J3285">
            <v>0</v>
          </cell>
        </row>
        <row r="3286">
          <cell r="B3286">
            <v>831928</v>
          </cell>
          <cell r="C3286">
            <v>3495</v>
          </cell>
          <cell r="D3286">
            <v>7800006010101</v>
          </cell>
          <cell r="F3286" t="str">
            <v>MEBERMIC COM 50/220 MG X 1</v>
          </cell>
          <cell r="H3286" t="str">
            <v>VETERINARIOS</v>
          </cell>
          <cell r="I3286" t="str">
            <v>ANTIINFECCIOSOS</v>
          </cell>
          <cell r="J3286">
            <v>20</v>
          </cell>
        </row>
        <row r="3287">
          <cell r="B3287">
            <v>831929</v>
          </cell>
          <cell r="C3287">
            <v>2153</v>
          </cell>
          <cell r="D3287">
            <v>7800046004962</v>
          </cell>
          <cell r="F3287" t="str">
            <v>MEDAZOL GEL TOP 0,75% X 30 GR</v>
          </cell>
          <cell r="H3287" t="str">
            <v>MEDICAMENTOS</v>
          </cell>
          <cell r="I3287" t="str">
            <v>ANTIINFECCIOSOS</v>
          </cell>
          <cell r="J3287">
            <v>1</v>
          </cell>
        </row>
        <row r="3288">
          <cell r="B3288">
            <v>831930</v>
          </cell>
          <cell r="C3288">
            <v>4708</v>
          </cell>
          <cell r="D3288">
            <v>650240007019</v>
          </cell>
          <cell r="F3288" t="str">
            <v>MEDICASP SHA 1% X 130 ML</v>
          </cell>
          <cell r="H3288" t="str">
            <v>HIGIENE Y CUIDADO PERSONAL</v>
          </cell>
          <cell r="I3288" t="str">
            <v>SHAMPOO Y ACONDICIONADOR</v>
          </cell>
          <cell r="J3288">
            <v>1</v>
          </cell>
        </row>
        <row r="3289">
          <cell r="B3289">
            <v>831931</v>
          </cell>
          <cell r="C3289">
            <v>1845</v>
          </cell>
          <cell r="D3289">
            <v>650240035234</v>
          </cell>
          <cell r="F3289" t="str">
            <v>MEDICASP SHA 1% X 400 ML</v>
          </cell>
          <cell r="H3289" t="str">
            <v>HIGIENE Y CUIDADO PERSONAL</v>
          </cell>
          <cell r="I3289" t="str">
            <v>SHAMPOO Y ACONDICIONADOR</v>
          </cell>
          <cell r="J3289">
            <v>1</v>
          </cell>
        </row>
        <row r="3290">
          <cell r="B3290">
            <v>831932</v>
          </cell>
          <cell r="C3290">
            <v>5446</v>
          </cell>
          <cell r="D3290">
            <v>7800001003894</v>
          </cell>
          <cell r="F3290" t="str">
            <v>MEDROL COM 16 MG X 14</v>
          </cell>
          <cell r="H3290" t="str">
            <v>MEDICAMENTOS</v>
          </cell>
          <cell r="I3290" t="str">
            <v>CORTICOIDES</v>
          </cell>
          <cell r="J3290">
            <v>0</v>
          </cell>
        </row>
        <row r="3291">
          <cell r="B3291">
            <v>831933</v>
          </cell>
          <cell r="C3291">
            <v>5156</v>
          </cell>
          <cell r="D3291">
            <v>7730963250558</v>
          </cell>
          <cell r="F3291" t="str">
            <v>MEDROXIPROGESTERONA SUS INY 150 MG/ML X 1 DKT</v>
          </cell>
          <cell r="H3291" t="str">
            <v>MEDICAMENTOS</v>
          </cell>
          <cell r="I3291" t="str">
            <v>HORMONALES</v>
          </cell>
          <cell r="J3291">
            <v>1</v>
          </cell>
        </row>
        <row r="3292">
          <cell r="B3292">
            <v>831934</v>
          </cell>
          <cell r="C3292">
            <v>5125</v>
          </cell>
          <cell r="D3292">
            <v>7800030005784</v>
          </cell>
          <cell r="F3292" t="str">
            <v>MEGANOX COM DIS 200 MG X 30</v>
          </cell>
          <cell r="H3292" t="str">
            <v>MEDICAMENTOS</v>
          </cell>
          <cell r="I3292" t="str">
            <v>SISTEMA NERVIOSO</v>
          </cell>
          <cell r="J3292">
            <v>1</v>
          </cell>
        </row>
        <row r="3293">
          <cell r="B3293">
            <v>831935</v>
          </cell>
          <cell r="C3293">
            <v>5896</v>
          </cell>
          <cell r="D3293">
            <v>2325261101968</v>
          </cell>
          <cell r="F3293" t="str">
            <v>MEGAVIT CAP X 60 NATURAL FARM</v>
          </cell>
          <cell r="H3293" t="str">
            <v>SUPLEMENTOS</v>
          </cell>
          <cell r="I3293" t="str">
            <v>VITAMINAS Y MINERALES</v>
          </cell>
          <cell r="J3293">
            <v>4</v>
          </cell>
        </row>
        <row r="3294">
          <cell r="B3294">
            <v>1026803</v>
          </cell>
          <cell r="C3294">
            <v>6880</v>
          </cell>
          <cell r="D3294">
            <v>7800016000215</v>
          </cell>
          <cell r="F3294" t="str">
            <v>MEGRELAN SOL OFT 0,5% X 5 ML</v>
          </cell>
          <cell r="H3294" t="str">
            <v>MEDICAMENTOS</v>
          </cell>
          <cell r="I3294" t="str">
            <v>OFTALMOLóGICOS</v>
          </cell>
          <cell r="J3294">
            <v>2</v>
          </cell>
        </row>
        <row r="3295">
          <cell r="B3295">
            <v>831936</v>
          </cell>
          <cell r="C3295">
            <v>2683</v>
          </cell>
          <cell r="D3295">
            <v>7803501004118</v>
          </cell>
          <cell r="F3295" t="str">
            <v>MELATONINA CAP 3 MG X 30 ARAMA</v>
          </cell>
          <cell r="H3295" t="str">
            <v>MEDICAMENTOS</v>
          </cell>
          <cell r="I3295" t="str">
            <v>SISTEMA NERVIOSO</v>
          </cell>
          <cell r="J3295">
            <v>45</v>
          </cell>
        </row>
        <row r="3296">
          <cell r="B3296">
            <v>831937</v>
          </cell>
          <cell r="C3296">
            <v>3129</v>
          </cell>
          <cell r="D3296">
            <v>7804673040058</v>
          </cell>
          <cell r="F3296" t="str">
            <v>MELATONINA CAP 3 MG X 30 MDC</v>
          </cell>
          <cell r="H3296" t="str">
            <v>MEDICAMENTOS</v>
          </cell>
          <cell r="I3296" t="str">
            <v>SISTEMA NERVIOSO</v>
          </cell>
          <cell r="J3296">
            <v>0</v>
          </cell>
        </row>
        <row r="3297">
          <cell r="B3297">
            <v>831938</v>
          </cell>
          <cell r="C3297">
            <v>1846</v>
          </cell>
          <cell r="D3297">
            <v>7800046005167</v>
          </cell>
          <cell r="F3297" t="str">
            <v>MELATONINA COM 3 MG X 30 MOMENTA</v>
          </cell>
          <cell r="H3297" t="str">
            <v>MEDICAMENTOS</v>
          </cell>
          <cell r="I3297" t="str">
            <v>SISTEMA NERVIOSO</v>
          </cell>
          <cell r="J3297">
            <v>29</v>
          </cell>
        </row>
        <row r="3298">
          <cell r="B3298">
            <v>831939</v>
          </cell>
          <cell r="C3298">
            <v>5116</v>
          </cell>
          <cell r="D3298">
            <v>850052411220</v>
          </cell>
          <cell r="F3298" t="str">
            <v>MELENA DE LEON CAP 200 MG X 90 FNL</v>
          </cell>
          <cell r="H3298" t="str">
            <v>SUPLEMENTOS</v>
          </cell>
          <cell r="I3298" t="str">
            <v>HONGOS ADAPTóGENOS</v>
          </cell>
          <cell r="J3298">
            <v>4</v>
          </cell>
        </row>
        <row r="3299">
          <cell r="B3299">
            <v>832226</v>
          </cell>
          <cell r="C3299">
            <v>6355</v>
          </cell>
          <cell r="D3299">
            <v>745853203900</v>
          </cell>
          <cell r="F3299" t="str">
            <v>MELENA DE LEON CAP X 60 NEWPHARMA</v>
          </cell>
          <cell r="H3299" t="str">
            <v>SUPLEMENTOS</v>
          </cell>
          <cell r="I3299" t="str">
            <v>HONGOS ADAPTóGENOS</v>
          </cell>
          <cell r="J3299">
            <v>0</v>
          </cell>
        </row>
        <row r="3300">
          <cell r="B3300">
            <v>855841</v>
          </cell>
          <cell r="C3300">
            <v>6631</v>
          </cell>
          <cell r="D3300">
            <v>756058841996</v>
          </cell>
          <cell r="F3300" t="str">
            <v>MELENA DE LEON GOMIT 200 MG X 60 NEWPHARMA</v>
          </cell>
          <cell r="H3300" t="str">
            <v>SUPLEMENTOS</v>
          </cell>
          <cell r="I3300" t="str">
            <v>HONGOS ADAPTóGENOS</v>
          </cell>
          <cell r="J3300">
            <v>0</v>
          </cell>
        </row>
        <row r="3301">
          <cell r="B3301">
            <v>1026947</v>
          </cell>
          <cell r="C3301">
            <v>6884</v>
          </cell>
          <cell r="D3301">
            <v>7371869650440</v>
          </cell>
          <cell r="F3301" t="str">
            <v>MELENA DE LEON GOMIT 600 MG X 60 PERFECT BEAR</v>
          </cell>
          <cell r="H3301" t="str">
            <v>SUPLEMENTOS</v>
          </cell>
          <cell r="I3301" t="str">
            <v>HONGOS ADAPTóGENOS</v>
          </cell>
          <cell r="J3301">
            <v>1</v>
          </cell>
        </row>
        <row r="3302">
          <cell r="B3302">
            <v>1218319</v>
          </cell>
          <cell r="C3302">
            <v>7006</v>
          </cell>
          <cell r="D3302">
            <v>9989837887828</v>
          </cell>
          <cell r="F3302" t="str">
            <v>MELENA DE LEON GOT 1000 MG X 30 ML KARUNLIFE</v>
          </cell>
          <cell r="H3302" t="str">
            <v>SUPLEMENTOS</v>
          </cell>
          <cell r="I3302" t="str">
            <v>HONGOS ADAPTóGENOS</v>
          </cell>
          <cell r="J3302">
            <v>2</v>
          </cell>
        </row>
        <row r="3303">
          <cell r="B3303">
            <v>855842</v>
          </cell>
          <cell r="C3303">
            <v>6630</v>
          </cell>
          <cell r="D3303">
            <v>745853203924</v>
          </cell>
          <cell r="F3303" t="str">
            <v>MELENA DE LEON GOT SUB X 30 ML NEWPHARMA</v>
          </cell>
          <cell r="H3303" t="str">
            <v>SUPLEMENTOS</v>
          </cell>
          <cell r="I3303" t="str">
            <v>HONGOS ADAPTóGENOS</v>
          </cell>
          <cell r="J3303">
            <v>0</v>
          </cell>
        </row>
        <row r="3304">
          <cell r="B3304">
            <v>831940</v>
          </cell>
          <cell r="C3304">
            <v>1847</v>
          </cell>
          <cell r="D3304">
            <v>7803504000247</v>
          </cell>
          <cell r="F3304" t="str">
            <v>MELIPASS CAP X 24</v>
          </cell>
          <cell r="H3304" t="str">
            <v>FITOFáRMACOS</v>
          </cell>
          <cell r="I3304" t="str">
            <v>SISTEMA NERVIOSO</v>
          </cell>
          <cell r="J3304">
            <v>0</v>
          </cell>
        </row>
        <row r="3305">
          <cell r="B3305">
            <v>831941</v>
          </cell>
          <cell r="C3305">
            <v>1848</v>
          </cell>
          <cell r="D3305">
            <v>7803504000254</v>
          </cell>
          <cell r="F3305" t="str">
            <v>MELIPASS CAP X 60</v>
          </cell>
          <cell r="H3305" t="str">
            <v>FITOFáRMACOS</v>
          </cell>
          <cell r="I3305" t="str">
            <v>SISTEMA NERVIOSO</v>
          </cell>
          <cell r="J3305">
            <v>8</v>
          </cell>
        </row>
        <row r="3306">
          <cell r="B3306">
            <v>831942</v>
          </cell>
          <cell r="C3306">
            <v>1849</v>
          </cell>
          <cell r="D3306">
            <v>7800007659354</v>
          </cell>
          <cell r="F3306" t="str">
            <v>MELOXICAM COM 15 MG X 10 LAB CHILE</v>
          </cell>
          <cell r="H3306" t="str">
            <v>MEDICAMENTOS</v>
          </cell>
          <cell r="I3306" t="str">
            <v>ANALGESIA</v>
          </cell>
          <cell r="J3306">
            <v>0</v>
          </cell>
        </row>
        <row r="3307">
          <cell r="B3307">
            <v>831943</v>
          </cell>
          <cell r="C3307">
            <v>4390</v>
          </cell>
          <cell r="D3307">
            <v>7800063116396</v>
          </cell>
          <cell r="F3307" t="str">
            <v>MELOXICAM COM 15 MG X 10 MINTLAB</v>
          </cell>
          <cell r="H3307" t="str">
            <v>MEDICAMENTOS</v>
          </cell>
          <cell r="I3307" t="str">
            <v>ANALGESIA</v>
          </cell>
          <cell r="J3307">
            <v>0</v>
          </cell>
        </row>
        <row r="3308">
          <cell r="B3308">
            <v>831944</v>
          </cell>
          <cell r="C3308">
            <v>3876</v>
          </cell>
          <cell r="D3308">
            <v>7804620835164</v>
          </cell>
          <cell r="F3308" t="str">
            <v>MELOXICAM COM 15 MG X 10 OPKO</v>
          </cell>
          <cell r="H3308" t="str">
            <v>FITOFáRMACOS</v>
          </cell>
          <cell r="I3308" t="str">
            <v>ANALGESIA</v>
          </cell>
          <cell r="J3308">
            <v>2</v>
          </cell>
        </row>
        <row r="3309">
          <cell r="B3309">
            <v>831945</v>
          </cell>
          <cell r="C3309">
            <v>6174</v>
          </cell>
          <cell r="D3309">
            <v>7800068013188</v>
          </cell>
          <cell r="F3309" t="str">
            <v>MELOXICAM COM 15 MG X 10 PASTEUR</v>
          </cell>
          <cell r="H3309" t="str">
            <v>MEDICAMENTOS</v>
          </cell>
          <cell r="I3309" t="str">
            <v>ANALGESIA</v>
          </cell>
          <cell r="J3309">
            <v>0</v>
          </cell>
        </row>
        <row r="3310">
          <cell r="B3310">
            <v>831946</v>
          </cell>
          <cell r="C3310">
            <v>1850</v>
          </cell>
          <cell r="D3310">
            <v>7800063116402</v>
          </cell>
          <cell r="F3310" t="str">
            <v>MELOXICAM COM 7,5 MG X 15 MINTLAB</v>
          </cell>
          <cell r="H3310" t="str">
            <v>MEDICAMENTOS</v>
          </cell>
          <cell r="I3310" t="str">
            <v>ANALGESIA</v>
          </cell>
          <cell r="J3310">
            <v>5</v>
          </cell>
        </row>
        <row r="3311">
          <cell r="B3311">
            <v>831947</v>
          </cell>
          <cell r="C3311">
            <v>6497</v>
          </cell>
          <cell r="D3311">
            <v>7800068013195</v>
          </cell>
          <cell r="F3311" t="str">
            <v>MELOXICAM COM 7,5 MG X 15 PASTEUR</v>
          </cell>
          <cell r="H3311" t="str">
            <v>MEDICAMENTOS</v>
          </cell>
          <cell r="I3311" t="str">
            <v>ANALGESIA</v>
          </cell>
          <cell r="J3311">
            <v>0</v>
          </cell>
        </row>
        <row r="3312">
          <cell r="B3312">
            <v>831948</v>
          </cell>
          <cell r="C3312">
            <v>3476</v>
          </cell>
          <cell r="D3312">
            <v>7800006010330</v>
          </cell>
          <cell r="F3312" t="str">
            <v>MELOXIVET SOL ORA 1 MG/ML X 60 ML</v>
          </cell>
          <cell r="H3312" t="str">
            <v>VETERINARIOS</v>
          </cell>
          <cell r="I3312" t="str">
            <v>ANALGESIA</v>
          </cell>
          <cell r="J3312">
            <v>1</v>
          </cell>
        </row>
        <row r="3313">
          <cell r="B3313">
            <v>831949</v>
          </cell>
          <cell r="C3313">
            <v>2316</v>
          </cell>
          <cell r="D3313">
            <v>5290931031753</v>
          </cell>
          <cell r="F3313" t="str">
            <v>MEMANTINA COM REC 10 MG X 60 PHARMATECH</v>
          </cell>
          <cell r="H3313" t="str">
            <v>MEDICAMENTOS</v>
          </cell>
          <cell r="I3313" t="str">
            <v>SISTEMA NERVIOSO</v>
          </cell>
          <cell r="J3313">
            <v>4</v>
          </cell>
        </row>
        <row r="3314">
          <cell r="B3314">
            <v>831950</v>
          </cell>
          <cell r="C3314">
            <v>3119</v>
          </cell>
          <cell r="D3314">
            <v>5290931032187</v>
          </cell>
          <cell r="F3314" t="str">
            <v>MEMANTINA COM REC 20 MG X 30 PHARMATECH</v>
          </cell>
          <cell r="H3314" t="str">
            <v>MEDICAMENTOS</v>
          </cell>
          <cell r="I3314" t="str">
            <v>SISTEMA NERVIOSO</v>
          </cell>
          <cell r="J3314">
            <v>5</v>
          </cell>
        </row>
        <row r="3315">
          <cell r="B3315">
            <v>831951</v>
          </cell>
          <cell r="C3315">
            <v>2223</v>
          </cell>
          <cell r="D3315">
            <v>7804667110279</v>
          </cell>
          <cell r="F3315" t="str">
            <v>MEMIKARE COM REC 10 MG X 30</v>
          </cell>
          <cell r="H3315" t="str">
            <v>MEDICAMENTOS</v>
          </cell>
          <cell r="I3315" t="str">
            <v>SISTEMA NERVIOSO</v>
          </cell>
          <cell r="J3315">
            <v>4</v>
          </cell>
        </row>
        <row r="3316">
          <cell r="B3316">
            <v>831952</v>
          </cell>
          <cell r="C3316">
            <v>1851</v>
          </cell>
          <cell r="D3316">
            <v>3107420076404</v>
          </cell>
          <cell r="F3316" t="str">
            <v>MENTHOLATUM ANALGESICO DENTAL X 3,7 ML</v>
          </cell>
          <cell r="H3316" t="str">
            <v>MEDICAMENTOS</v>
          </cell>
          <cell r="I3316" t="str">
            <v>ANALGESIA</v>
          </cell>
          <cell r="J3316">
            <v>0</v>
          </cell>
        </row>
        <row r="3317">
          <cell r="B3317">
            <v>831953</v>
          </cell>
          <cell r="C3317">
            <v>2916</v>
          </cell>
          <cell r="D3317">
            <v>10742206011</v>
          </cell>
          <cell r="F3317" t="str">
            <v>MENTHOLATUM INH NAS</v>
          </cell>
          <cell r="H3317" t="str">
            <v>MEDICAMENTOS</v>
          </cell>
          <cell r="I3317" t="str">
            <v>RESPIRATORIO</v>
          </cell>
          <cell r="J3317">
            <v>5</v>
          </cell>
        </row>
        <row r="3318">
          <cell r="B3318">
            <v>831954</v>
          </cell>
          <cell r="C3318">
            <v>1852</v>
          </cell>
          <cell r="D3318">
            <v>78037830</v>
          </cell>
          <cell r="F3318" t="str">
            <v>MENTHOLATUM UNG DER X 12 GR</v>
          </cell>
          <cell r="H3318" t="str">
            <v>MEDICAMENTOS</v>
          </cell>
          <cell r="I3318" t="str">
            <v>RESPIRATORIO</v>
          </cell>
          <cell r="J3318">
            <v>8</v>
          </cell>
        </row>
        <row r="3319">
          <cell r="B3319">
            <v>831955</v>
          </cell>
          <cell r="C3319">
            <v>1853</v>
          </cell>
          <cell r="D3319">
            <v>78026520</v>
          </cell>
          <cell r="F3319" t="str">
            <v>MENTHOLATUM UNG DER X 18 GR</v>
          </cell>
          <cell r="H3319" t="str">
            <v>MEDICAMENTOS</v>
          </cell>
          <cell r="I3319" t="str">
            <v>RESPIRATORIO</v>
          </cell>
          <cell r="J3319">
            <v>0</v>
          </cell>
        </row>
        <row r="3320">
          <cell r="B3320">
            <v>831956</v>
          </cell>
          <cell r="C3320">
            <v>1854</v>
          </cell>
          <cell r="D3320">
            <v>78026537</v>
          </cell>
          <cell r="F3320" t="str">
            <v>MENTHOLATUM UNG DER X 36 GR</v>
          </cell>
          <cell r="H3320" t="str">
            <v>MEDICAMENTOS</v>
          </cell>
          <cell r="I3320" t="str">
            <v>RESPIRATORIO</v>
          </cell>
          <cell r="J3320">
            <v>11</v>
          </cell>
        </row>
        <row r="3321">
          <cell r="B3321">
            <v>831957</v>
          </cell>
          <cell r="C3321">
            <v>2452</v>
          </cell>
          <cell r="D3321">
            <v>7759307541824</v>
          </cell>
          <cell r="F3321" t="str">
            <v>MENTHOLATUM UNG DER X 85 GR</v>
          </cell>
          <cell r="H3321" t="str">
            <v>MEDICAMENTOS</v>
          </cell>
          <cell r="I3321" t="str">
            <v>RESPIRATORIO</v>
          </cell>
          <cell r="J3321">
            <v>2</v>
          </cell>
        </row>
        <row r="3322">
          <cell r="B3322">
            <v>1075338</v>
          </cell>
          <cell r="C3322">
            <v>6915</v>
          </cell>
          <cell r="D3322">
            <v>7730698014777</v>
          </cell>
          <cell r="F3322" t="str">
            <v>MENTIX COM 100 MG X 30</v>
          </cell>
          <cell r="H3322" t="str">
            <v>MEDICAMENTOS</v>
          </cell>
          <cell r="I3322" t="str">
            <v>SISTEMA NERVIOSO</v>
          </cell>
          <cell r="J3322">
            <v>0</v>
          </cell>
        </row>
        <row r="3323">
          <cell r="B3323">
            <v>1030663</v>
          </cell>
          <cell r="C3323">
            <v>6894</v>
          </cell>
          <cell r="D3323">
            <v>7804650885863</v>
          </cell>
          <cell r="F3323" t="str">
            <v>MEPROKEM COM LP 25 MG X 30</v>
          </cell>
          <cell r="H3323" t="str">
            <v>MEDICAMENTOS</v>
          </cell>
          <cell r="I3323" t="str">
            <v>CARDIOVASCULAR</v>
          </cell>
          <cell r="J3323">
            <v>1</v>
          </cell>
        </row>
        <row r="3324">
          <cell r="B3324">
            <v>831958</v>
          </cell>
          <cell r="C3324">
            <v>4630</v>
          </cell>
          <cell r="D3324">
            <v>7800059001620</v>
          </cell>
          <cell r="F3324" t="str">
            <v>MERIDIAN COM 25 MG X 30</v>
          </cell>
          <cell r="H3324" t="str">
            <v>MEDICAMENTOS</v>
          </cell>
          <cell r="I3324" t="str">
            <v>SISTEMA NERVIOSO</v>
          </cell>
          <cell r="J3324">
            <v>-1</v>
          </cell>
        </row>
        <row r="3325">
          <cell r="B3325">
            <v>831959</v>
          </cell>
          <cell r="C3325">
            <v>3444</v>
          </cell>
          <cell r="D3325">
            <v>7800059003945</v>
          </cell>
          <cell r="F3325" t="str">
            <v>MERIDIAN COM 25 MG X 60</v>
          </cell>
          <cell r="H3325" t="str">
            <v>MEDICAMENTOS</v>
          </cell>
          <cell r="I3325" t="str">
            <v>SISTEMA NERVIOSO</v>
          </cell>
          <cell r="J3325">
            <v>0</v>
          </cell>
        </row>
        <row r="3326">
          <cell r="B3326">
            <v>831960</v>
          </cell>
          <cell r="C3326">
            <v>4101</v>
          </cell>
          <cell r="D3326">
            <v>7804918500668</v>
          </cell>
          <cell r="F3326" t="str">
            <v>MERPAL DAL SUS ORA 1,8 MG/ML X 120 ML</v>
          </cell>
          <cell r="H3326" t="str">
            <v>MEDICAMENTOS</v>
          </cell>
          <cell r="I3326" t="str">
            <v>ANALGESIA</v>
          </cell>
          <cell r="J3326">
            <v>3</v>
          </cell>
        </row>
        <row r="3327">
          <cell r="B3327">
            <v>831961</v>
          </cell>
          <cell r="C3327">
            <v>3264</v>
          </cell>
          <cell r="D3327">
            <v>7804918500101</v>
          </cell>
          <cell r="F3327" t="str">
            <v>MERPAL GEL TOP ROL 1,16% X 80 GR</v>
          </cell>
          <cell r="H3327" t="str">
            <v>MEDICAMENTOS</v>
          </cell>
          <cell r="I3327" t="str">
            <v>ANALGESIA</v>
          </cell>
          <cell r="J3327">
            <v>0</v>
          </cell>
        </row>
        <row r="3328">
          <cell r="B3328">
            <v>831962</v>
          </cell>
          <cell r="C3328">
            <v>1855</v>
          </cell>
          <cell r="D3328">
            <v>7804918400777</v>
          </cell>
          <cell r="F3328" t="str">
            <v>MERPAL MICRONIZER LP CAP 100 MG X 8</v>
          </cell>
          <cell r="H3328" t="str">
            <v>MEDICAMENTOS</v>
          </cell>
          <cell r="I3328" t="str">
            <v>ANALGESIA</v>
          </cell>
          <cell r="J3328">
            <v>0</v>
          </cell>
        </row>
        <row r="3329">
          <cell r="B3329">
            <v>831963</v>
          </cell>
          <cell r="C3329">
            <v>1856</v>
          </cell>
          <cell r="D3329">
            <v>7804918500040</v>
          </cell>
          <cell r="F3329" t="str">
            <v>MERPAL SPY 1,16% X 110 ML</v>
          </cell>
          <cell r="H3329" t="str">
            <v>MEDICAMENTOS</v>
          </cell>
          <cell r="I3329" t="str">
            <v>ANALGESIA</v>
          </cell>
          <cell r="J3329">
            <v>4</v>
          </cell>
        </row>
        <row r="3330">
          <cell r="B3330">
            <v>831964</v>
          </cell>
          <cell r="C3330">
            <v>4824</v>
          </cell>
          <cell r="D3330">
            <v>7809605500099</v>
          </cell>
          <cell r="F3330" t="str">
            <v>MESALAZINA COM REC 500 MG X 100 PHARMAMERICA</v>
          </cell>
          <cell r="H3330" t="str">
            <v>MEDICAMENTOS</v>
          </cell>
          <cell r="I3330" t="str">
            <v>GASTROINTESTINAL</v>
          </cell>
          <cell r="J3330">
            <v>1</v>
          </cell>
        </row>
        <row r="3331">
          <cell r="B3331">
            <v>971200</v>
          </cell>
          <cell r="C3331">
            <v>6797</v>
          </cell>
          <cell r="D3331">
            <v>7800086812800</v>
          </cell>
          <cell r="F3331" t="str">
            <v>MESALAZINA SUP 1 GR X 10 BPH</v>
          </cell>
          <cell r="H3331" t="str">
            <v>MEDICAMENTOS</v>
          </cell>
          <cell r="I3331" t="str">
            <v>GASTROINTESTINAL</v>
          </cell>
          <cell r="J3331">
            <v>1</v>
          </cell>
        </row>
        <row r="3332">
          <cell r="B3332">
            <v>831965</v>
          </cell>
          <cell r="C3332">
            <v>1857</v>
          </cell>
          <cell r="D3332">
            <v>7501303494471</v>
          </cell>
          <cell r="F3332" t="str">
            <v>MESIGYNA AMP X 1 ML</v>
          </cell>
          <cell r="H3332" t="str">
            <v>MEDICAMENTOS</v>
          </cell>
          <cell r="I3332" t="str">
            <v>HORMONALES</v>
          </cell>
          <cell r="J3332">
            <v>2</v>
          </cell>
        </row>
        <row r="3333">
          <cell r="B3333">
            <v>831966</v>
          </cell>
          <cell r="C3333">
            <v>3269</v>
          </cell>
          <cell r="D3333">
            <v>7800063116716</v>
          </cell>
          <cell r="F3333" t="str">
            <v>METAMIZOL DIPIRONA COM 300 MG X 20 MINTLAB</v>
          </cell>
          <cell r="H3333" t="str">
            <v>MEDICAMENTOS</v>
          </cell>
          <cell r="I3333" t="str">
            <v>ANALGESIA</v>
          </cell>
          <cell r="J3333">
            <v>19</v>
          </cell>
        </row>
        <row r="3334">
          <cell r="B3334">
            <v>831967</v>
          </cell>
          <cell r="C3334">
            <v>1200</v>
          </cell>
          <cell r="D3334">
            <v>7800044001444</v>
          </cell>
          <cell r="F3334" t="str">
            <v>METAMIZOL DIPIRONA COM 300 MG X 20 VALMA</v>
          </cell>
          <cell r="H3334" t="str">
            <v>MEDICAMENTOS</v>
          </cell>
          <cell r="I3334" t="str">
            <v>ANALGESIA</v>
          </cell>
          <cell r="J3334">
            <v>0</v>
          </cell>
        </row>
        <row r="3335">
          <cell r="B3335">
            <v>831968</v>
          </cell>
          <cell r="C3335">
            <v>1216</v>
          </cell>
          <cell r="D3335">
            <v>7800068031908</v>
          </cell>
          <cell r="F3335" t="str">
            <v>METAMIZOL SODICO SUP 250 MG X 5 PASTEUR</v>
          </cell>
          <cell r="H3335" t="str">
            <v>MEDICAMENTOS</v>
          </cell>
          <cell r="I3335" t="str">
            <v>ANALGESIA</v>
          </cell>
          <cell r="J3335">
            <v>0</v>
          </cell>
        </row>
        <row r="3336">
          <cell r="B3336">
            <v>831969</v>
          </cell>
          <cell r="C3336">
            <v>4350</v>
          </cell>
          <cell r="D3336" t="str">
            <v>P00080</v>
          </cell>
          <cell r="F3336" t="str">
            <v>METAMIZOL SOL INY 1 GR/2ML X 1 BIOSANO</v>
          </cell>
          <cell r="H3336" t="str">
            <v>MEDICAMENTOS</v>
          </cell>
          <cell r="I3336" t="str">
            <v>ANALGESIA</v>
          </cell>
          <cell r="J3336">
            <v>5</v>
          </cell>
        </row>
        <row r="3337">
          <cell r="B3337">
            <v>831970</v>
          </cell>
          <cell r="C3337">
            <v>6028</v>
          </cell>
          <cell r="D3337">
            <v>7800068013409</v>
          </cell>
          <cell r="F3337" t="str">
            <v>METAMIZOL SUP 500 MG X 5 PASTEUR</v>
          </cell>
          <cell r="H3337" t="str">
            <v>MEDICAMENTOS</v>
          </cell>
          <cell r="I3337" t="str">
            <v>ANALGESIA</v>
          </cell>
          <cell r="J3337">
            <v>0</v>
          </cell>
        </row>
        <row r="3338">
          <cell r="B3338">
            <v>831971</v>
          </cell>
          <cell r="C3338">
            <v>4428</v>
          </cell>
          <cell r="D3338">
            <v>7506339351279</v>
          </cell>
          <cell r="F3338" t="str">
            <v>METAMUCIL POL SUS ORA NARANJA X 174 GR</v>
          </cell>
          <cell r="H3338" t="str">
            <v>FITOFáRMACOS</v>
          </cell>
          <cell r="I3338" t="str">
            <v>GASTROINTESTINAL</v>
          </cell>
          <cell r="J3338">
            <v>0</v>
          </cell>
        </row>
        <row r="3339">
          <cell r="B3339">
            <v>831972</v>
          </cell>
          <cell r="C3339">
            <v>2698</v>
          </cell>
          <cell r="D3339">
            <v>7506339351286</v>
          </cell>
          <cell r="F3339" t="str">
            <v>METAMUCIL POL SUS ORA NARANJA X 425 GR</v>
          </cell>
          <cell r="H3339" t="str">
            <v>FITOFáRMACOS</v>
          </cell>
          <cell r="I3339" t="str">
            <v>GASTROINTESTINAL</v>
          </cell>
          <cell r="J3339">
            <v>1</v>
          </cell>
        </row>
        <row r="3340">
          <cell r="B3340">
            <v>831973</v>
          </cell>
          <cell r="C3340">
            <v>5929</v>
          </cell>
          <cell r="D3340">
            <v>7800007759221</v>
          </cell>
          <cell r="F3340" t="str">
            <v>METFORMINA COM 850 MG X 30 LAB CHILE</v>
          </cell>
          <cell r="H3340" t="str">
            <v>MEDICAMENTOS</v>
          </cell>
          <cell r="I3340" t="str">
            <v>METABóLICOS</v>
          </cell>
          <cell r="J3340">
            <v>0</v>
          </cell>
        </row>
        <row r="3341">
          <cell r="B3341">
            <v>831974</v>
          </cell>
          <cell r="C3341">
            <v>1858</v>
          </cell>
          <cell r="D3341">
            <v>7800007806208</v>
          </cell>
          <cell r="F3341" t="str">
            <v>METFORMINA COM 850 MG X 60 LAB CHILE</v>
          </cell>
          <cell r="H3341" t="str">
            <v>MEDICAMENTOS</v>
          </cell>
          <cell r="I3341" t="str">
            <v>METABóLICOS</v>
          </cell>
          <cell r="J3341">
            <v>0</v>
          </cell>
        </row>
        <row r="3342">
          <cell r="B3342">
            <v>972221</v>
          </cell>
          <cell r="C3342">
            <v>6808</v>
          </cell>
          <cell r="D3342">
            <v>7800018000541</v>
          </cell>
          <cell r="F3342" t="str">
            <v>METFORMINA COM REC 850 MG X 30 ANDROMACO</v>
          </cell>
          <cell r="H3342" t="str">
            <v>MEDICAMENTOS</v>
          </cell>
          <cell r="I3342" t="str">
            <v>METABóLICOS</v>
          </cell>
          <cell r="J3342">
            <v>0</v>
          </cell>
        </row>
        <row r="3343">
          <cell r="B3343">
            <v>831975</v>
          </cell>
          <cell r="C3343">
            <v>1203</v>
          </cell>
          <cell r="D3343">
            <v>7804650880226</v>
          </cell>
          <cell r="F3343" t="str">
            <v>METFORMINA COM REC 850 MG X 30 ASCEND</v>
          </cell>
          <cell r="H3343" t="str">
            <v>MEDICAMENTOS</v>
          </cell>
          <cell r="I3343" t="str">
            <v>METABóLICOS</v>
          </cell>
          <cell r="J3343">
            <v>10</v>
          </cell>
        </row>
        <row r="3344">
          <cell r="B3344">
            <v>831976</v>
          </cell>
          <cell r="C3344">
            <v>4588</v>
          </cell>
          <cell r="D3344">
            <v>7800018000664</v>
          </cell>
          <cell r="F3344" t="str">
            <v>METFORMINA COM REC 850 MG X 60 ANDROMACO</v>
          </cell>
          <cell r="H3344" t="str">
            <v>MEDICAMENTOS</v>
          </cell>
          <cell r="I3344" t="str">
            <v>METABóLICOS</v>
          </cell>
          <cell r="J3344">
            <v>0</v>
          </cell>
        </row>
        <row r="3345">
          <cell r="B3345">
            <v>831977</v>
          </cell>
          <cell r="C3345">
            <v>3850</v>
          </cell>
          <cell r="D3345">
            <v>7804650880233</v>
          </cell>
          <cell r="F3345" t="str">
            <v>METFORMINA COM REC 850 MG X 60 ASCEND</v>
          </cell>
          <cell r="H3345" t="str">
            <v>MEDICAMENTOS</v>
          </cell>
          <cell r="I3345" t="str">
            <v>METABóLICOS</v>
          </cell>
          <cell r="J3345">
            <v>6</v>
          </cell>
        </row>
        <row r="3346">
          <cell r="B3346">
            <v>831978</v>
          </cell>
          <cell r="C3346">
            <v>6490</v>
          </cell>
          <cell r="D3346">
            <v>7800063115078</v>
          </cell>
          <cell r="F3346" t="str">
            <v>METFORMINA COM REC 850 MG X 60 MINTLAB</v>
          </cell>
          <cell r="H3346" t="str">
            <v>MEDICAMENTOS</v>
          </cell>
          <cell r="I3346" t="str">
            <v>METABóLICOS</v>
          </cell>
          <cell r="J3346">
            <v>0</v>
          </cell>
        </row>
        <row r="3347">
          <cell r="B3347">
            <v>831979</v>
          </cell>
          <cell r="C3347">
            <v>5589</v>
          </cell>
          <cell r="D3347">
            <v>7801000000761</v>
          </cell>
          <cell r="F3347" t="str">
            <v>METFORMINA/GLIBENCLAMIDA COM 500/5 MG X 30 DIFEM</v>
          </cell>
          <cell r="H3347" t="str">
            <v>MEDICAMENTOS</v>
          </cell>
          <cell r="I3347" t="str">
            <v>METABóLICOS</v>
          </cell>
          <cell r="J3347">
            <v>2</v>
          </cell>
        </row>
        <row r="3348">
          <cell r="B3348">
            <v>831980</v>
          </cell>
          <cell r="C3348">
            <v>1214</v>
          </cell>
          <cell r="D3348">
            <v>7800007122384</v>
          </cell>
          <cell r="F3348" t="str">
            <v>METILDOPA COM 250 MG X 20 LAB CHILE</v>
          </cell>
          <cell r="H3348" t="str">
            <v>MEDICAMENTOS</v>
          </cell>
          <cell r="I3348" t="str">
            <v>CARDIOVASCULAR</v>
          </cell>
          <cell r="J3348">
            <v>2</v>
          </cell>
        </row>
        <row r="3349">
          <cell r="B3349">
            <v>831981</v>
          </cell>
          <cell r="C3349">
            <v>1215</v>
          </cell>
          <cell r="D3349">
            <v>7800007153937</v>
          </cell>
          <cell r="F3349" t="str">
            <v>METOCLOPRAMIDA COM 10 MG X 24 LAB CHILE</v>
          </cell>
          <cell r="H3349" t="str">
            <v>MEDICAMENTOS</v>
          </cell>
          <cell r="I3349" t="str">
            <v>GASTROINTESTINAL</v>
          </cell>
          <cell r="J3349">
            <v>16</v>
          </cell>
        </row>
        <row r="3350">
          <cell r="B3350">
            <v>831982</v>
          </cell>
          <cell r="C3350">
            <v>2295</v>
          </cell>
          <cell r="D3350">
            <v>7800063003122</v>
          </cell>
          <cell r="F3350" t="str">
            <v>METOCLOPRAMIDA COM 10 MG X 24 MINTLAB</v>
          </cell>
          <cell r="H3350" t="str">
            <v>MEDICAMENTOS</v>
          </cell>
          <cell r="I3350" t="str">
            <v>GASTROINTESTINAL</v>
          </cell>
          <cell r="J3350">
            <v>20</v>
          </cell>
        </row>
        <row r="3351">
          <cell r="B3351">
            <v>1625704</v>
          </cell>
          <cell r="C3351">
            <v>7084</v>
          </cell>
          <cell r="D3351">
            <v>7800059006939</v>
          </cell>
          <cell r="F3351" t="str">
            <v>METORENE COM 25 MG X 30</v>
          </cell>
          <cell r="H3351" t="str">
            <v>MEDICAMENTOS</v>
          </cell>
          <cell r="I3351" t="str">
            <v>CARDIOVASCULAR</v>
          </cell>
          <cell r="J3351">
            <v>1</v>
          </cell>
        </row>
        <row r="3352">
          <cell r="B3352">
            <v>831983</v>
          </cell>
          <cell r="C3352">
            <v>1217</v>
          </cell>
          <cell r="D3352">
            <v>7800063001371</v>
          </cell>
          <cell r="F3352" t="str">
            <v>METOTREXATO COM 2,5 MG X 100 MINTLAB</v>
          </cell>
          <cell r="H3352" t="str">
            <v>MEDICAMENTOS</v>
          </cell>
          <cell r="I3352" t="str">
            <v>ONCOLóGICOS</v>
          </cell>
          <cell r="J3352">
            <v>1</v>
          </cell>
        </row>
        <row r="3353">
          <cell r="B3353">
            <v>831984</v>
          </cell>
          <cell r="C3353">
            <v>2852</v>
          </cell>
          <cell r="D3353">
            <v>9316795006839</v>
          </cell>
          <cell r="F3353" t="str">
            <v>METOTREXATO SOL INY 50 MG/2ML X 2ML PFIZER</v>
          </cell>
          <cell r="H3353" t="str">
            <v>MEDICAMENTOS</v>
          </cell>
          <cell r="I3353" t="str">
            <v>ONCOLóGICOS</v>
          </cell>
          <cell r="J3353">
            <v>0</v>
          </cell>
        </row>
        <row r="3354">
          <cell r="B3354">
            <v>831985</v>
          </cell>
          <cell r="C3354">
            <v>6286</v>
          </cell>
          <cell r="D3354">
            <v>7804640561159</v>
          </cell>
          <cell r="F3354" t="str">
            <v>METRONIDAZOL OVU 500 MG X 10 HOSPIFARMA</v>
          </cell>
          <cell r="H3354" t="str">
            <v>MEDICAMENTOS</v>
          </cell>
          <cell r="I3354" t="str">
            <v>ANTIINFECCIOSOS</v>
          </cell>
          <cell r="J3354">
            <v>0</v>
          </cell>
        </row>
        <row r="3355">
          <cell r="B3355">
            <v>831986</v>
          </cell>
          <cell r="C3355">
            <v>1218</v>
          </cell>
          <cell r="D3355">
            <v>7800007142306</v>
          </cell>
          <cell r="F3355" t="str">
            <v>METRONIDAZOL OVU 500 MG X 10 LAB CHILE</v>
          </cell>
          <cell r="H3355" t="str">
            <v>MEDICAMENTOS</v>
          </cell>
          <cell r="I3355" t="str">
            <v>ANTIINFECCIOSOS</v>
          </cell>
          <cell r="J3355">
            <v>1</v>
          </cell>
        </row>
        <row r="3356">
          <cell r="B3356">
            <v>1058448</v>
          </cell>
          <cell r="C3356">
            <v>6912</v>
          </cell>
          <cell r="D3356">
            <v>7800086812107</v>
          </cell>
          <cell r="F3356" t="str">
            <v>METRONIDAZOL OVU 500 MG X 10 OPES</v>
          </cell>
          <cell r="H3356" t="str">
            <v>MEDICAMENTOS</v>
          </cell>
          <cell r="I3356" t="str">
            <v>ANTIINFECCIOSOS</v>
          </cell>
          <cell r="J3356">
            <v>1</v>
          </cell>
        </row>
        <row r="3357">
          <cell r="B3357">
            <v>831987</v>
          </cell>
          <cell r="C3357">
            <v>1219</v>
          </cell>
          <cell r="D3357">
            <v>7800068013508</v>
          </cell>
          <cell r="F3357" t="str">
            <v>METROPAST COM 500 MG X 10</v>
          </cell>
          <cell r="H3357" t="str">
            <v>MEDICAMENTOS</v>
          </cell>
          <cell r="I3357" t="str">
            <v>ANTIINFECCIOSOS</v>
          </cell>
          <cell r="J3357">
            <v>0</v>
          </cell>
        </row>
        <row r="3358">
          <cell r="B3358">
            <v>831988</v>
          </cell>
          <cell r="C3358">
            <v>1859</v>
          </cell>
          <cell r="D3358">
            <v>7800068013515</v>
          </cell>
          <cell r="F3358" t="str">
            <v>METROPAST COM 500 MG X 20</v>
          </cell>
          <cell r="H3358" t="str">
            <v>MEDICAMENTOS</v>
          </cell>
          <cell r="I3358" t="str">
            <v>ANTIINFECCIOSOS</v>
          </cell>
          <cell r="J3358">
            <v>0</v>
          </cell>
        </row>
        <row r="3359">
          <cell r="B3359">
            <v>831989</v>
          </cell>
          <cell r="C3359">
            <v>3107</v>
          </cell>
          <cell r="D3359">
            <v>7800068013461</v>
          </cell>
          <cell r="F3359" t="str">
            <v>METROPAST OVU 500 MG X 10</v>
          </cell>
          <cell r="H3359" t="str">
            <v>MEDICAMENTOS</v>
          </cell>
          <cell r="I3359" t="str">
            <v>ANTIINFECCIOSOS</v>
          </cell>
          <cell r="J3359">
            <v>0</v>
          </cell>
        </row>
        <row r="3360">
          <cell r="B3360">
            <v>855935</v>
          </cell>
          <cell r="C3360">
            <v>6642</v>
          </cell>
          <cell r="D3360">
            <v>4048846022462</v>
          </cell>
          <cell r="F3360" t="str">
            <v>MICARDIS AMLO COM 80/10 MG X 28</v>
          </cell>
          <cell r="H3360" t="str">
            <v>MEDICAMENTOS</v>
          </cell>
          <cell r="I3360" t="str">
            <v>CARDIOVASCULAR</v>
          </cell>
          <cell r="J3360">
            <v>1</v>
          </cell>
        </row>
        <row r="3361">
          <cell r="B3361">
            <v>831990</v>
          </cell>
          <cell r="C3361">
            <v>4352</v>
          </cell>
          <cell r="D3361">
            <v>4048846022455</v>
          </cell>
          <cell r="F3361" t="str">
            <v>MICARDIS AMLO COM 80/5 MG X 28</v>
          </cell>
          <cell r="H3361" t="str">
            <v>MEDICAMENTOS</v>
          </cell>
          <cell r="I3361" t="str">
            <v>CARDIOVASCULAR</v>
          </cell>
          <cell r="J3361">
            <v>0</v>
          </cell>
        </row>
        <row r="3362">
          <cell r="B3362">
            <v>831991</v>
          </cell>
          <cell r="C3362">
            <v>2577</v>
          </cell>
          <cell r="D3362">
            <v>7795304806054</v>
          </cell>
          <cell r="F3362" t="str">
            <v>MICARDIS COM 40 MG X 28</v>
          </cell>
          <cell r="H3362" t="str">
            <v>MEDICAMENTOS</v>
          </cell>
          <cell r="I3362" t="str">
            <v>CARDIOVASCULAR</v>
          </cell>
          <cell r="J3362">
            <v>0</v>
          </cell>
        </row>
        <row r="3363">
          <cell r="B3363">
            <v>831992</v>
          </cell>
          <cell r="C3363">
            <v>2494</v>
          </cell>
          <cell r="D3363">
            <v>7795304866065</v>
          </cell>
          <cell r="F3363" t="str">
            <v>MICARDIS COM 80 MG X 28</v>
          </cell>
          <cell r="H3363" t="str">
            <v>MEDICAMENTOS</v>
          </cell>
          <cell r="I3363" t="str">
            <v>CARDIOVASCULAR</v>
          </cell>
          <cell r="J3363">
            <v>0</v>
          </cell>
        </row>
        <row r="3364">
          <cell r="B3364">
            <v>831993</v>
          </cell>
          <cell r="C3364">
            <v>2337</v>
          </cell>
          <cell r="D3364">
            <v>4048846022684</v>
          </cell>
          <cell r="F3364" t="str">
            <v>MICARDIS PLUS COM BIC 40/12,5 MG X 28</v>
          </cell>
          <cell r="H3364" t="str">
            <v>MEDICAMENTOS</v>
          </cell>
          <cell r="I3364" t="str">
            <v>CARDIOVASCULAR</v>
          </cell>
          <cell r="J3364">
            <v>1</v>
          </cell>
        </row>
        <row r="3365">
          <cell r="B3365">
            <v>831994</v>
          </cell>
          <cell r="C3365">
            <v>6167</v>
          </cell>
          <cell r="D3365">
            <v>7804612011705</v>
          </cell>
          <cell r="F3365" t="str">
            <v>MICOLAC LACA 5% X 3 ML</v>
          </cell>
          <cell r="H3365" t="str">
            <v>MEDICAMENTOS</v>
          </cell>
          <cell r="I3365" t="str">
            <v>ANTIINFECCIOSOS</v>
          </cell>
          <cell r="J3365">
            <v>0</v>
          </cell>
        </row>
        <row r="3366">
          <cell r="B3366">
            <v>831995</v>
          </cell>
          <cell r="C3366">
            <v>3741</v>
          </cell>
          <cell r="D3366">
            <v>7800059159208</v>
          </cell>
          <cell r="F3366" t="str">
            <v>MICOLIS SOL TOP 1% X 20 ML</v>
          </cell>
          <cell r="H3366" t="str">
            <v>MEDICAMENTOS</v>
          </cell>
          <cell r="I3366" t="str">
            <v>ANTIINFECCIOSOS</v>
          </cell>
          <cell r="J3366">
            <v>0</v>
          </cell>
        </row>
        <row r="3367">
          <cell r="B3367">
            <v>831996</v>
          </cell>
          <cell r="C3367">
            <v>5559</v>
          </cell>
          <cell r="D3367">
            <v>7800038000279</v>
          </cell>
          <cell r="F3367" t="str">
            <v>MICONAIL LACA UÑAS X 2,5 ML</v>
          </cell>
          <cell r="H3367" t="str">
            <v>MEDICAMENTOS</v>
          </cell>
          <cell r="I3367" t="str">
            <v>ANTIINFECCIOSOS</v>
          </cell>
          <cell r="J3367">
            <v>2</v>
          </cell>
        </row>
        <row r="3368">
          <cell r="B3368">
            <v>831997</v>
          </cell>
          <cell r="C3368">
            <v>6494</v>
          </cell>
          <cell r="D3368">
            <v>7795373013322</v>
          </cell>
          <cell r="F3368" t="str">
            <v>MICOPIROX CRE TOP 1% X 30 GR</v>
          </cell>
          <cell r="H3368" t="str">
            <v>MEDICAMENTOS</v>
          </cell>
          <cell r="I3368" t="str">
            <v>ANTIINFECCIOSOS</v>
          </cell>
          <cell r="J3368">
            <v>1</v>
          </cell>
        </row>
        <row r="3369">
          <cell r="B3369">
            <v>831998</v>
          </cell>
          <cell r="C3369">
            <v>3171</v>
          </cell>
          <cell r="D3369">
            <v>7795373011038</v>
          </cell>
          <cell r="F3369" t="str">
            <v>MICOPIROX LAC 8% X 5 ML</v>
          </cell>
          <cell r="H3369" t="str">
            <v>MEDICAMENTOS</v>
          </cell>
          <cell r="I3369" t="str">
            <v>ANTIINFECCIOSOS</v>
          </cell>
          <cell r="J3369">
            <v>1</v>
          </cell>
        </row>
        <row r="3370">
          <cell r="B3370">
            <v>831999</v>
          </cell>
          <cell r="C3370">
            <v>4562</v>
          </cell>
          <cell r="D3370">
            <v>7795373013346</v>
          </cell>
          <cell r="F3370" t="str">
            <v>MICOPIROX SHA 1% X 100 ML</v>
          </cell>
          <cell r="H3370" t="str">
            <v>MEDICAMENTOS</v>
          </cell>
          <cell r="I3370" t="str">
            <v>ANTIINFECCIOSOS</v>
          </cell>
          <cell r="J3370">
            <v>1</v>
          </cell>
        </row>
        <row r="3371">
          <cell r="B3371">
            <v>832000</v>
          </cell>
          <cell r="C3371">
            <v>2917</v>
          </cell>
          <cell r="D3371">
            <v>7896116865922</v>
          </cell>
          <cell r="F3371" t="str">
            <v>MICROGYNON CD GRA X 28</v>
          </cell>
          <cell r="H3371" t="str">
            <v>MEDICAMENTOS</v>
          </cell>
          <cell r="I3371" t="str">
            <v>HORMONALES</v>
          </cell>
          <cell r="J3371">
            <v>0</v>
          </cell>
        </row>
        <row r="3372">
          <cell r="B3372">
            <v>832001</v>
          </cell>
          <cell r="C3372">
            <v>2830</v>
          </cell>
          <cell r="D3372">
            <v>7800055000092</v>
          </cell>
          <cell r="F3372" t="str">
            <v>MICROSER COM 16 MG X 30</v>
          </cell>
          <cell r="H3372" t="str">
            <v>MEDICAMENTOS</v>
          </cell>
          <cell r="I3372" t="str">
            <v>SISTEMA NERVIOSO</v>
          </cell>
          <cell r="J3372">
            <v>0</v>
          </cell>
        </row>
        <row r="3373">
          <cell r="B3373">
            <v>832002</v>
          </cell>
          <cell r="C3373">
            <v>3904</v>
          </cell>
          <cell r="D3373">
            <v>7800055000375</v>
          </cell>
          <cell r="F3373" t="str">
            <v>MICROSER COM 8 MG X 30</v>
          </cell>
          <cell r="H3373" t="str">
            <v>MEDICAMENTOS</v>
          </cell>
          <cell r="I3373" t="str">
            <v>SISTEMA NERVIOSO</v>
          </cell>
          <cell r="J3373">
            <v>1</v>
          </cell>
        </row>
        <row r="3374">
          <cell r="B3374">
            <v>969589</v>
          </cell>
          <cell r="C3374">
            <v>6781</v>
          </cell>
          <cell r="D3374">
            <v>7800055000481</v>
          </cell>
          <cell r="F3374" t="str">
            <v>MICROSER COM 8 MG X 60</v>
          </cell>
          <cell r="H3374" t="str">
            <v>MEDICAMENTOS</v>
          </cell>
          <cell r="I3374" t="str">
            <v>SISTEMA NERVIOSO</v>
          </cell>
          <cell r="J3374">
            <v>0</v>
          </cell>
        </row>
        <row r="3375">
          <cell r="B3375">
            <v>832003</v>
          </cell>
          <cell r="C3375">
            <v>4595</v>
          </cell>
          <cell r="D3375">
            <v>7730969301339</v>
          </cell>
          <cell r="F3375" t="str">
            <v>MIGRA-NEFERSIL COM REC X 10</v>
          </cell>
          <cell r="H3375" t="str">
            <v>MEDICAMENTOS</v>
          </cell>
          <cell r="I3375" t="str">
            <v>ANALGESIA</v>
          </cell>
          <cell r="J3375">
            <v>0</v>
          </cell>
        </row>
        <row r="3376">
          <cell r="B3376">
            <v>832004</v>
          </cell>
          <cell r="C3376">
            <v>1860</v>
          </cell>
          <cell r="D3376">
            <v>7800028000357</v>
          </cell>
          <cell r="F3376" t="str">
            <v>MIGRANOL COM X 10</v>
          </cell>
          <cell r="H3376" t="str">
            <v>MEDICAMENTOS</v>
          </cell>
          <cell r="I3376" t="str">
            <v>SISTEMA NERVIOSO</v>
          </cell>
          <cell r="J3376">
            <v>24</v>
          </cell>
        </row>
        <row r="3377">
          <cell r="B3377">
            <v>832005</v>
          </cell>
          <cell r="C3377">
            <v>1861</v>
          </cell>
          <cell r="D3377">
            <v>7800007172808</v>
          </cell>
          <cell r="F3377" t="str">
            <v>MIGRATAM COM X 10</v>
          </cell>
          <cell r="H3377" t="str">
            <v>MEDICAMENTOS</v>
          </cell>
          <cell r="I3377" t="str">
            <v>SISTEMA NERVIOSO</v>
          </cell>
          <cell r="J3377">
            <v>0</v>
          </cell>
        </row>
        <row r="3378">
          <cell r="B3378">
            <v>832006</v>
          </cell>
          <cell r="C3378">
            <v>1223</v>
          </cell>
          <cell r="D3378">
            <v>7804923051483</v>
          </cell>
          <cell r="F3378" t="str">
            <v>MILLEFIORI BAN DEPIL AXILA REBAJE SENS X 16</v>
          </cell>
          <cell r="H3378" t="str">
            <v>HIGIENE Y CUIDADO PERSONAL</v>
          </cell>
          <cell r="I3378" t="str">
            <v>DEPILACIóN</v>
          </cell>
          <cell r="J3378">
            <v>0</v>
          </cell>
        </row>
        <row r="3379">
          <cell r="B3379">
            <v>832007</v>
          </cell>
          <cell r="C3379">
            <v>4825</v>
          </cell>
          <cell r="D3379">
            <v>7804923025279</v>
          </cell>
          <cell r="F3379" t="str">
            <v>MILLEFIORI CERA DEPIL KARITE X 200 GR</v>
          </cell>
          <cell r="H3379" t="str">
            <v>HIGIENE Y CUIDADO PERSONAL</v>
          </cell>
          <cell r="I3379" t="str">
            <v>DEPILACIóN</v>
          </cell>
          <cell r="J3379">
            <v>1</v>
          </cell>
        </row>
        <row r="3380">
          <cell r="B3380">
            <v>832008</v>
          </cell>
          <cell r="C3380">
            <v>1225</v>
          </cell>
          <cell r="D3380">
            <v>7804923025248</v>
          </cell>
          <cell r="F3380" t="str">
            <v>MILLEFIORI CERA DEPIL MICROONDAS X 180 GR</v>
          </cell>
          <cell r="H3380" t="str">
            <v>HIGIENE Y CUIDADO PERSONAL</v>
          </cell>
          <cell r="I3380" t="str">
            <v>DEPILACIóN</v>
          </cell>
          <cell r="J3380">
            <v>2</v>
          </cell>
        </row>
        <row r="3381">
          <cell r="B3381">
            <v>832009</v>
          </cell>
          <cell r="C3381">
            <v>1224</v>
          </cell>
          <cell r="D3381">
            <v>7804923003031</v>
          </cell>
          <cell r="F3381" t="str">
            <v>MILLEFIORI CERA DEPIL TARRO X 200 GR</v>
          </cell>
          <cell r="H3381" t="str">
            <v>HIGIENE Y CUIDADO PERSONAL</v>
          </cell>
          <cell r="I3381" t="str">
            <v>DEPILACIóN</v>
          </cell>
          <cell r="J3381">
            <v>0</v>
          </cell>
        </row>
        <row r="3382">
          <cell r="B3382">
            <v>968268</v>
          </cell>
          <cell r="C3382">
            <v>6772</v>
          </cell>
          <cell r="D3382">
            <v>7804923025262</v>
          </cell>
          <cell r="F3382" t="str">
            <v>MILLEFIORI CERA DEPIL VEGETAL BOLSA X 100 GR</v>
          </cell>
          <cell r="H3382" t="str">
            <v>HIGIENE Y CUIDADO PERSONAL</v>
          </cell>
          <cell r="I3382" t="str">
            <v>DEPILACIóN</v>
          </cell>
          <cell r="J3382">
            <v>1</v>
          </cell>
        </row>
        <row r="3383">
          <cell r="B3383">
            <v>832010</v>
          </cell>
          <cell r="C3383">
            <v>1226</v>
          </cell>
          <cell r="D3383">
            <v>7804923025194</v>
          </cell>
          <cell r="F3383" t="str">
            <v>MILLEFIORI CRE DEPIL FACIAL X 20 GR</v>
          </cell>
          <cell r="H3383" t="str">
            <v>HIGIENE Y CUIDADO PERSONAL</v>
          </cell>
          <cell r="I3383" t="str">
            <v>DEPILACIóN</v>
          </cell>
          <cell r="J3383">
            <v>0</v>
          </cell>
        </row>
        <row r="3384">
          <cell r="B3384">
            <v>832011</v>
          </cell>
          <cell r="C3384">
            <v>2255</v>
          </cell>
          <cell r="D3384">
            <v>7804902042051</v>
          </cell>
          <cell r="F3384" t="str">
            <v>MILLIONAIRE SET GOLD DLX PERF 100 ML + AS 75 ML</v>
          </cell>
          <cell r="H3384" t="str">
            <v>MISCELáNEOS</v>
          </cell>
          <cell r="I3384" t="str">
            <v>NAVIDAD</v>
          </cell>
          <cell r="J3384">
            <v>0</v>
          </cell>
        </row>
        <row r="3385">
          <cell r="B3385">
            <v>832012</v>
          </cell>
          <cell r="C3385">
            <v>2254</v>
          </cell>
          <cell r="D3385">
            <v>7804902042976</v>
          </cell>
          <cell r="F3385" t="str">
            <v>MILLIONAIRE SET RED INT PERF 95 ML + 30 ML</v>
          </cell>
          <cell r="H3385" t="str">
            <v>MISCELáNEOS</v>
          </cell>
          <cell r="I3385" t="str">
            <v>NAVIDAD</v>
          </cell>
          <cell r="J3385">
            <v>0</v>
          </cell>
        </row>
        <row r="3386">
          <cell r="B3386">
            <v>832013</v>
          </cell>
          <cell r="C3386">
            <v>2253</v>
          </cell>
          <cell r="D3386">
            <v>7804902040460</v>
          </cell>
          <cell r="F3386" t="str">
            <v>MILLIONAIRE SET TITANIUM DLX PERF 100 ML + AS 75 ML</v>
          </cell>
          <cell r="H3386" t="str">
            <v>MISCELáNEOS</v>
          </cell>
          <cell r="I3386" t="str">
            <v>NAVIDAD</v>
          </cell>
          <cell r="J3386">
            <v>0</v>
          </cell>
        </row>
        <row r="3387">
          <cell r="B3387">
            <v>832014</v>
          </cell>
          <cell r="C3387">
            <v>5638</v>
          </cell>
          <cell r="D3387">
            <v>5033290138967</v>
          </cell>
          <cell r="F3387" t="str">
            <v>MINDLINX CAP X 60 BIOCARE</v>
          </cell>
          <cell r="H3387" t="str">
            <v>SUPLEMENTOS</v>
          </cell>
          <cell r="I3387" t="str">
            <v>PROBIóTICOS</v>
          </cell>
          <cell r="J3387">
            <v>0</v>
          </cell>
        </row>
        <row r="3388">
          <cell r="B3388">
            <v>832015</v>
          </cell>
          <cell r="C3388">
            <v>4212</v>
          </cell>
          <cell r="D3388">
            <v>4004148307591</v>
          </cell>
          <cell r="F3388" t="str">
            <v>MINERALETTEN TAB X 60</v>
          </cell>
          <cell r="H3388" t="str">
            <v>SUPLEMENTOS</v>
          </cell>
          <cell r="I3388" t="str">
            <v>VITAMINAS Y MINERALES</v>
          </cell>
          <cell r="J3388">
            <v>0</v>
          </cell>
        </row>
        <row r="3389">
          <cell r="B3389">
            <v>832016</v>
          </cell>
          <cell r="C3389">
            <v>3341</v>
          </cell>
          <cell r="D3389">
            <v>7800063330181</v>
          </cell>
          <cell r="F3389" t="str">
            <v>MINTAMOX SOL ORA 15 MG/5ML X 100 ML</v>
          </cell>
          <cell r="H3389" t="str">
            <v>MEDICAMENTOS</v>
          </cell>
          <cell r="I3389" t="str">
            <v>RESPIRATORIO</v>
          </cell>
          <cell r="J3389">
            <v>0</v>
          </cell>
        </row>
        <row r="3390">
          <cell r="B3390">
            <v>832017</v>
          </cell>
          <cell r="C3390">
            <v>4380</v>
          </cell>
          <cell r="D3390">
            <v>7800063330198</v>
          </cell>
          <cell r="F3390" t="str">
            <v>MINTAMOX SOL ORA 30 MG/5ML X 100 ML</v>
          </cell>
          <cell r="H3390" t="str">
            <v>MEDICAMENTOS</v>
          </cell>
          <cell r="I3390" t="str">
            <v>RESPIRATORIO</v>
          </cell>
          <cell r="J3390">
            <v>3</v>
          </cell>
        </row>
        <row r="3391">
          <cell r="B3391">
            <v>832018</v>
          </cell>
          <cell r="C3391">
            <v>1862</v>
          </cell>
          <cell r="D3391">
            <v>7800046004610</v>
          </cell>
          <cell r="F3391" t="str">
            <v>MIO-RELAX COM 10 MG X 20</v>
          </cell>
          <cell r="H3391" t="str">
            <v>MEDICAMENTOS</v>
          </cell>
          <cell r="I3391" t="str">
            <v>ANALGESIA</v>
          </cell>
          <cell r="J3391">
            <v>0</v>
          </cell>
        </row>
        <row r="3392">
          <cell r="B3392">
            <v>832019</v>
          </cell>
          <cell r="C3392">
            <v>1863</v>
          </cell>
          <cell r="D3392">
            <v>7800059006052</v>
          </cell>
          <cell r="F3392" t="str">
            <v>MIRAGRAN COM 2,5 MG X 10</v>
          </cell>
          <cell r="H3392" t="str">
            <v>MEDICAMENTOS</v>
          </cell>
          <cell r="I3392" t="str">
            <v>SISTEMA NERVIOSO</v>
          </cell>
          <cell r="J3392">
            <v>4</v>
          </cell>
        </row>
        <row r="3393">
          <cell r="B3393">
            <v>832020</v>
          </cell>
          <cell r="C3393">
            <v>1864</v>
          </cell>
          <cell r="D3393">
            <v>7800007111265</v>
          </cell>
          <cell r="F3393" t="str">
            <v>MIXGEN CRE X 15 GR</v>
          </cell>
          <cell r="H3393" t="str">
            <v>MEDICAMENTOS</v>
          </cell>
          <cell r="I3393" t="str">
            <v>ANTIINFECCIOSOS</v>
          </cell>
          <cell r="J3393">
            <v>1</v>
          </cell>
        </row>
        <row r="3394">
          <cell r="B3394">
            <v>832021</v>
          </cell>
          <cell r="C3394">
            <v>2467</v>
          </cell>
          <cell r="D3394">
            <v>8809663752125</v>
          </cell>
          <cell r="F3394" t="str">
            <v>MIZON CRE FACIAL GEL CARACOL RECOVERY X 45 ML</v>
          </cell>
          <cell r="H3394" t="str">
            <v>DERMOCOSMéTICA</v>
          </cell>
          <cell r="I3394" t="str">
            <v>CUIDADO FACIAL</v>
          </cell>
          <cell r="J3394">
            <v>0</v>
          </cell>
        </row>
        <row r="3395">
          <cell r="B3395">
            <v>832022</v>
          </cell>
          <cell r="C3395">
            <v>3811</v>
          </cell>
          <cell r="D3395">
            <v>8437020503204</v>
          </cell>
          <cell r="F3395" t="str">
            <v>MODAVITAE COM 100 MG X 30</v>
          </cell>
          <cell r="H3395" t="str">
            <v>MEDICAMENTOS</v>
          </cell>
          <cell r="I3395" t="str">
            <v>SISTEMA NERVIOSO</v>
          </cell>
          <cell r="J3395">
            <v>3</v>
          </cell>
        </row>
        <row r="3396">
          <cell r="B3396">
            <v>832023</v>
          </cell>
          <cell r="C3396">
            <v>2556</v>
          </cell>
          <cell r="D3396">
            <v>8437020503211</v>
          </cell>
          <cell r="F3396" t="str">
            <v>MODAVITAE COM 200 MG X 30</v>
          </cell>
          <cell r="H3396" t="str">
            <v>MEDICAMENTOS</v>
          </cell>
          <cell r="I3396" t="str">
            <v>SISTEMA NERVIOSO</v>
          </cell>
          <cell r="J3396">
            <v>2</v>
          </cell>
        </row>
        <row r="3397">
          <cell r="B3397">
            <v>832024</v>
          </cell>
          <cell r="C3397">
            <v>3625</v>
          </cell>
          <cell r="D3397">
            <v>7795373019768</v>
          </cell>
          <cell r="F3397" t="str">
            <v>MODULCASS CRE TOP 5% X 10 GR</v>
          </cell>
          <cell r="H3397" t="str">
            <v>MEDICAMENTOS</v>
          </cell>
          <cell r="I3397" t="str">
            <v>SISTEMA INMUNOLóGICO</v>
          </cell>
          <cell r="J3397">
            <v>0</v>
          </cell>
        </row>
        <row r="3398">
          <cell r="B3398">
            <v>832025</v>
          </cell>
          <cell r="C3398">
            <v>5093</v>
          </cell>
          <cell r="D3398">
            <v>7804918452615</v>
          </cell>
          <cell r="F3398" t="str">
            <v>MOKIT-OFF KIDS SOL NAS 0,9% X 50 ML</v>
          </cell>
          <cell r="H3398" t="str">
            <v>MEDICAMENTOS</v>
          </cell>
          <cell r="I3398" t="str">
            <v>RESPIRATORIO</v>
          </cell>
          <cell r="J3398">
            <v>0</v>
          </cell>
        </row>
        <row r="3399">
          <cell r="B3399">
            <v>832026</v>
          </cell>
          <cell r="C3399">
            <v>5098</v>
          </cell>
          <cell r="D3399">
            <v>7804918452608</v>
          </cell>
          <cell r="F3399" t="str">
            <v>MOKIT-OFF SOL NAS 0,9% X 50 ML</v>
          </cell>
          <cell r="H3399" t="str">
            <v>MEDICAMENTOS</v>
          </cell>
          <cell r="I3399" t="str">
            <v>RESPIRATORIO</v>
          </cell>
          <cell r="J3399">
            <v>0</v>
          </cell>
        </row>
        <row r="3400">
          <cell r="B3400">
            <v>832027</v>
          </cell>
          <cell r="C3400">
            <v>1865</v>
          </cell>
          <cell r="D3400">
            <v>7804650885351</v>
          </cell>
          <cell r="F3400" t="str">
            <v>MOMETASONA CRE 0,1% X 15 GR ASCEND</v>
          </cell>
          <cell r="H3400" t="str">
            <v>MEDICAMENTOS</v>
          </cell>
          <cell r="I3400" t="str">
            <v>CORTICOIDES</v>
          </cell>
          <cell r="J3400">
            <v>10</v>
          </cell>
        </row>
        <row r="3401">
          <cell r="B3401">
            <v>832028</v>
          </cell>
          <cell r="C3401">
            <v>5419</v>
          </cell>
          <cell r="D3401">
            <v>7804664340822</v>
          </cell>
          <cell r="F3401" t="str">
            <v>MOMETASONA CRE TOP 0,1% X 15 GR GLOBAL PHARMA</v>
          </cell>
          <cell r="H3401" t="str">
            <v>MEDICAMENTOS</v>
          </cell>
          <cell r="I3401" t="str">
            <v>CORTICOIDES</v>
          </cell>
          <cell r="J3401">
            <v>0</v>
          </cell>
        </row>
        <row r="3402">
          <cell r="B3402">
            <v>832029</v>
          </cell>
          <cell r="C3402">
            <v>2317</v>
          </cell>
          <cell r="D3402">
            <v>8680199001167</v>
          </cell>
          <cell r="F3402" t="str">
            <v>MOMETASONA SUS NAS 50 MCG X 140 DSS PHARMATECH</v>
          </cell>
          <cell r="H3402" t="str">
            <v>MEDICAMENTOS</v>
          </cell>
          <cell r="I3402" t="str">
            <v>RESPIRATORIO</v>
          </cell>
          <cell r="J3402">
            <v>0</v>
          </cell>
        </row>
        <row r="3403">
          <cell r="B3403">
            <v>832030</v>
          </cell>
          <cell r="C3403">
            <v>2339</v>
          </cell>
          <cell r="D3403">
            <v>7800018124056</v>
          </cell>
          <cell r="F3403" t="str">
            <v>MONDRIAN COM LP 150 MG X 30</v>
          </cell>
          <cell r="H3403" t="str">
            <v>MEDICAMENTOS</v>
          </cell>
          <cell r="I3403" t="str">
            <v>SISTEMA NERVIOSO</v>
          </cell>
          <cell r="J3403">
            <v>0</v>
          </cell>
        </row>
        <row r="3404">
          <cell r="B3404">
            <v>832031</v>
          </cell>
          <cell r="C3404">
            <v>4970</v>
          </cell>
          <cell r="D3404">
            <v>7800007801708</v>
          </cell>
          <cell r="F3404" t="str">
            <v>MONEZ SUS NAS 50 MCG X 140</v>
          </cell>
          <cell r="H3404" t="str">
            <v>MEDICAMENTOS</v>
          </cell>
          <cell r="I3404" t="str">
            <v>RESPIRATORIO</v>
          </cell>
          <cell r="J3404">
            <v>1</v>
          </cell>
        </row>
        <row r="3405">
          <cell r="B3405">
            <v>832032</v>
          </cell>
          <cell r="C3405">
            <v>1866</v>
          </cell>
          <cell r="D3405">
            <v>7800068010873</v>
          </cell>
          <cell r="F3405" t="str">
            <v>MONKAST COM 10 MG X 28</v>
          </cell>
          <cell r="H3405" t="str">
            <v>MEDICAMENTOS</v>
          </cell>
          <cell r="I3405" t="str">
            <v>RESPIRATORIO</v>
          </cell>
          <cell r="J3405">
            <v>0</v>
          </cell>
        </row>
        <row r="3406">
          <cell r="B3406">
            <v>832033</v>
          </cell>
          <cell r="C3406">
            <v>4503</v>
          </cell>
          <cell r="D3406">
            <v>7800068010897</v>
          </cell>
          <cell r="F3406" t="str">
            <v>MONKAST COM MAS 4 MG X 28</v>
          </cell>
          <cell r="H3406" t="str">
            <v>MEDICAMENTOS</v>
          </cell>
          <cell r="I3406" t="str">
            <v>RESPIRATORIO</v>
          </cell>
          <cell r="J3406">
            <v>3</v>
          </cell>
        </row>
        <row r="3407">
          <cell r="B3407">
            <v>832034</v>
          </cell>
          <cell r="C3407">
            <v>4546</v>
          </cell>
          <cell r="D3407">
            <v>7800068010880</v>
          </cell>
          <cell r="F3407" t="str">
            <v>MONKAST COM MAS 5 MG X 28</v>
          </cell>
          <cell r="H3407" t="str">
            <v>MEDICAMENTOS</v>
          </cell>
          <cell r="I3407" t="str">
            <v>RESPIRATORIO</v>
          </cell>
          <cell r="J3407">
            <v>1</v>
          </cell>
        </row>
        <row r="3408">
          <cell r="B3408">
            <v>832035</v>
          </cell>
          <cell r="C3408">
            <v>1867</v>
          </cell>
          <cell r="D3408">
            <v>7800028001835</v>
          </cell>
          <cell r="F3408" t="str">
            <v>MONOPACK COM 20 MG X 30</v>
          </cell>
          <cell r="H3408" t="str">
            <v>MEDICAMENTOS</v>
          </cell>
          <cell r="I3408" t="str">
            <v>CARDIOVASCULAR</v>
          </cell>
          <cell r="J3408">
            <v>0</v>
          </cell>
        </row>
        <row r="3409">
          <cell r="B3409">
            <v>832036</v>
          </cell>
          <cell r="C3409">
            <v>3168</v>
          </cell>
          <cell r="D3409">
            <v>3662042004469</v>
          </cell>
          <cell r="F3409" t="str">
            <v>MONOPROST SOL OFT 50 MCG/ML X 30</v>
          </cell>
          <cell r="H3409" t="str">
            <v>MEDICAMENTOS</v>
          </cell>
          <cell r="I3409" t="str">
            <v>OFTALMOLóGICOS</v>
          </cell>
          <cell r="J3409">
            <v>1</v>
          </cell>
        </row>
        <row r="3410">
          <cell r="B3410">
            <v>832037</v>
          </cell>
          <cell r="C3410">
            <v>4920</v>
          </cell>
          <cell r="D3410">
            <v>70847035206</v>
          </cell>
          <cell r="F3410" t="str">
            <v>MONSTER BEB ENE ULT PARADISE X 473 ML</v>
          </cell>
          <cell r="H3410" t="str">
            <v>ALIMENTOS</v>
          </cell>
          <cell r="I3410" t="str">
            <v>BEBESTIBLES</v>
          </cell>
          <cell r="J3410">
            <v>0</v>
          </cell>
        </row>
        <row r="3411">
          <cell r="B3411">
            <v>832038</v>
          </cell>
          <cell r="C3411">
            <v>6412</v>
          </cell>
          <cell r="D3411">
            <v>70847021964</v>
          </cell>
          <cell r="F3411" t="str">
            <v>MONSTER BEB ENE ULTRA X 473 ML</v>
          </cell>
          <cell r="H3411" t="str">
            <v>ALIMENTOS</v>
          </cell>
          <cell r="I3411" t="str">
            <v>BEBESTIBLES</v>
          </cell>
          <cell r="J3411">
            <v>0</v>
          </cell>
        </row>
        <row r="3412">
          <cell r="B3412">
            <v>832039</v>
          </cell>
          <cell r="C3412">
            <v>4921</v>
          </cell>
          <cell r="D3412">
            <v>70847009511</v>
          </cell>
          <cell r="F3412" t="str">
            <v>MONSTER BEB ENE X 473 ML</v>
          </cell>
          <cell r="H3412" t="str">
            <v>ALIMENTOS</v>
          </cell>
          <cell r="I3412" t="str">
            <v>BEBESTIBLES</v>
          </cell>
          <cell r="J3412">
            <v>9</v>
          </cell>
        </row>
        <row r="3413">
          <cell r="B3413">
            <v>832040</v>
          </cell>
          <cell r="C3413">
            <v>4919</v>
          </cell>
          <cell r="D3413">
            <v>70847033219</v>
          </cell>
          <cell r="F3413" t="str">
            <v>MONSTER BEB ENE ZERO SUGAR X 473 ML</v>
          </cell>
          <cell r="H3413" t="str">
            <v>ALIMENTOS</v>
          </cell>
          <cell r="I3413" t="str">
            <v>BEBESTIBLES</v>
          </cell>
          <cell r="J3413">
            <v>0</v>
          </cell>
        </row>
        <row r="3414">
          <cell r="B3414">
            <v>832041</v>
          </cell>
          <cell r="C3414">
            <v>5002</v>
          </cell>
          <cell r="D3414">
            <v>7805327000039</v>
          </cell>
          <cell r="F3414" t="str">
            <v>MONTBLANC ANILINA AZUL MARINO</v>
          </cell>
          <cell r="H3414" t="str">
            <v>MISCELáNEOS</v>
          </cell>
          <cell r="I3414" t="str">
            <v>OTROS MISC</v>
          </cell>
          <cell r="J3414">
            <v>1</v>
          </cell>
        </row>
        <row r="3415">
          <cell r="B3415">
            <v>832042</v>
          </cell>
          <cell r="C3415">
            <v>3197</v>
          </cell>
          <cell r="D3415">
            <v>7805327000015</v>
          </cell>
          <cell r="F3415" t="str">
            <v>MONTBLANC ANILINA NEGRO</v>
          </cell>
          <cell r="H3415" t="str">
            <v>MISCELáNEOS</v>
          </cell>
          <cell r="I3415" t="str">
            <v>OTROS MISC</v>
          </cell>
          <cell r="J3415">
            <v>5</v>
          </cell>
        </row>
        <row r="3416">
          <cell r="B3416">
            <v>1057696</v>
          </cell>
          <cell r="C3416">
            <v>6904</v>
          </cell>
          <cell r="D3416">
            <v>7800007810571</v>
          </cell>
          <cell r="F3416" t="str">
            <v>MONTELUKAST COM 10 MG X 30 LAB CHILE</v>
          </cell>
          <cell r="H3416" t="str">
            <v>MEDICAMENTOS</v>
          </cell>
          <cell r="I3416" t="str">
            <v>RESPIRATORIO</v>
          </cell>
          <cell r="J3416">
            <v>0</v>
          </cell>
        </row>
        <row r="3417">
          <cell r="B3417">
            <v>832043</v>
          </cell>
          <cell r="C3417">
            <v>5095</v>
          </cell>
          <cell r="D3417">
            <v>8903726192696</v>
          </cell>
          <cell r="F3417" t="str">
            <v>MONTELUKAST COM MAS 4 MG X 30 SEVEN PHARMA</v>
          </cell>
          <cell r="H3417" t="str">
            <v>MEDICAMENTOS</v>
          </cell>
          <cell r="I3417" t="str">
            <v>RESPIRATORIO</v>
          </cell>
          <cell r="J3417">
            <v>-1</v>
          </cell>
        </row>
        <row r="3418">
          <cell r="B3418">
            <v>832044</v>
          </cell>
          <cell r="C3418">
            <v>3436</v>
          </cell>
          <cell r="D3418">
            <v>8903726192368</v>
          </cell>
          <cell r="F3418" t="str">
            <v>MONTELUKAST COM MAS 5 MG X 30 SEVEN PHARMA</v>
          </cell>
          <cell r="H3418" t="str">
            <v>MEDICAMENTOS</v>
          </cell>
          <cell r="I3418" t="str">
            <v>RESPIRATORIO</v>
          </cell>
          <cell r="J3418">
            <v>1</v>
          </cell>
        </row>
        <row r="3419">
          <cell r="B3419">
            <v>832045</v>
          </cell>
          <cell r="C3419">
            <v>4687</v>
          </cell>
          <cell r="D3419">
            <v>7800046005563</v>
          </cell>
          <cell r="F3419" t="str">
            <v>MONTELUKAST COM REC 10 MG X 30 MOMENTA</v>
          </cell>
          <cell r="H3419" t="str">
            <v>MEDICAMENTOS</v>
          </cell>
          <cell r="I3419" t="str">
            <v>RESPIRATORIO</v>
          </cell>
          <cell r="J3419">
            <v>9</v>
          </cell>
        </row>
        <row r="3420">
          <cell r="B3420">
            <v>832046</v>
          </cell>
          <cell r="C3420">
            <v>2249</v>
          </cell>
          <cell r="D3420">
            <v>8903726195529</v>
          </cell>
          <cell r="F3420" t="str">
            <v>MONTELUKAST COM REC 10 MG X 30 SEVEN PHARMA</v>
          </cell>
          <cell r="H3420" t="str">
            <v>MEDICAMENTOS</v>
          </cell>
          <cell r="I3420" t="str">
            <v>RESPIRATORIO</v>
          </cell>
          <cell r="J3420">
            <v>0</v>
          </cell>
        </row>
        <row r="3421">
          <cell r="B3421">
            <v>920576</v>
          </cell>
          <cell r="C3421">
            <v>833526</v>
          </cell>
          <cell r="D3421">
            <v>8809738318638</v>
          </cell>
          <cell r="F3421" t="str">
            <v>MOONCAT REAL GREEN TEA PORE DEEP CLEANSER X 100 ML</v>
          </cell>
          <cell r="H3421" t="str">
            <v>DERMOCOSMéTICA</v>
          </cell>
          <cell r="I3421" t="str">
            <v>CUIDADO FACIAL</v>
          </cell>
          <cell r="J3421">
            <v>-5</v>
          </cell>
        </row>
        <row r="3422">
          <cell r="B3422">
            <v>832047</v>
          </cell>
          <cell r="C3422">
            <v>1229</v>
          </cell>
          <cell r="D3422">
            <v>7804616660336</v>
          </cell>
          <cell r="F3422" t="str">
            <v>MORINGA CAP 300 MG X 60 SUPLALIM</v>
          </cell>
          <cell r="H3422" t="str">
            <v>SUPLEMENTOS</v>
          </cell>
          <cell r="I3422" t="str">
            <v>PRODUCTOS NATURALES</v>
          </cell>
          <cell r="J3422">
            <v>2</v>
          </cell>
        </row>
        <row r="3423">
          <cell r="B3423">
            <v>1170179</v>
          </cell>
          <cell r="C3423">
            <v>6990</v>
          </cell>
          <cell r="D3423">
            <v>9300000000859</v>
          </cell>
          <cell r="F3423" t="str">
            <v>MORINGA CAP 450 MG X 60 PRANALAB</v>
          </cell>
          <cell r="H3423" t="str">
            <v>SUPLEMENTOS</v>
          </cell>
          <cell r="I3423" t="str">
            <v>PRODUCTOS NATURALES</v>
          </cell>
          <cell r="J3423">
            <v>0</v>
          </cell>
        </row>
        <row r="3424">
          <cell r="B3424">
            <v>832048</v>
          </cell>
          <cell r="C3424">
            <v>5553</v>
          </cell>
          <cell r="D3424">
            <v>850052411893</v>
          </cell>
          <cell r="F3424" t="str">
            <v>MORO LINE CAP X 60 FNL</v>
          </cell>
          <cell r="H3424" t="str">
            <v>SUPLEMENTOS</v>
          </cell>
          <cell r="I3424" t="str">
            <v>DEPORTIVOS</v>
          </cell>
          <cell r="J3424">
            <v>2</v>
          </cell>
        </row>
        <row r="3425">
          <cell r="B3425">
            <v>1121683</v>
          </cell>
          <cell r="C3425">
            <v>6961</v>
          </cell>
          <cell r="D3425">
            <v>799192394287</v>
          </cell>
          <cell r="F3425" t="str">
            <v>MOVCLEDINE CAP X 30</v>
          </cell>
          <cell r="H3425" t="str">
            <v>SUPLEMENTOS</v>
          </cell>
          <cell r="I3425" t="str">
            <v>PRODUCTOS NATURALES</v>
          </cell>
          <cell r="J3425">
            <v>0</v>
          </cell>
        </row>
        <row r="3426">
          <cell r="B3426">
            <v>832049</v>
          </cell>
          <cell r="C3426">
            <v>2719</v>
          </cell>
          <cell r="D3426">
            <v>7792183020205</v>
          </cell>
          <cell r="F3426" t="str">
            <v>MOVIDOL CAP LP 200 MG X 30</v>
          </cell>
          <cell r="H3426" t="str">
            <v>MEDICAMENTOS</v>
          </cell>
          <cell r="I3426" t="str">
            <v>GASTROINTESTINAL</v>
          </cell>
          <cell r="J3426">
            <v>1</v>
          </cell>
        </row>
        <row r="3427">
          <cell r="B3427">
            <v>832050</v>
          </cell>
          <cell r="C3427">
            <v>3872</v>
          </cell>
          <cell r="D3427">
            <v>850003760469</v>
          </cell>
          <cell r="F3427" t="str">
            <v>MOXE INH NAS FROST X 1 GR</v>
          </cell>
          <cell r="H3427" t="str">
            <v>DISPOSITIVOS MéDICOS</v>
          </cell>
          <cell r="I3427" t="str">
            <v>RESPIRATORIO</v>
          </cell>
          <cell r="J3427">
            <v>0</v>
          </cell>
        </row>
        <row r="3428">
          <cell r="B3428">
            <v>832051</v>
          </cell>
          <cell r="C3428">
            <v>3393</v>
          </cell>
          <cell r="D3428">
            <v>7800007804006</v>
          </cell>
          <cell r="F3428" t="str">
            <v>MOXIFLOXACINO COM REC 400 MG X 10 LAB CHILE</v>
          </cell>
          <cell r="H3428" t="str">
            <v>MEDICAMENTOS</v>
          </cell>
          <cell r="I3428" t="str">
            <v>ANTIINFECCIOSOS</v>
          </cell>
          <cell r="J3428">
            <v>1</v>
          </cell>
        </row>
        <row r="3429">
          <cell r="B3429">
            <v>832052</v>
          </cell>
          <cell r="C3429">
            <v>5716</v>
          </cell>
          <cell r="D3429">
            <v>8903726188774</v>
          </cell>
          <cell r="F3429" t="str">
            <v>MOXIFLOXACINO COM REC 400 MG X 10 SEVEN PHARMA</v>
          </cell>
          <cell r="H3429" t="str">
            <v>MEDICAMENTOS</v>
          </cell>
          <cell r="I3429" t="str">
            <v>ANTIINFECCIOSOS</v>
          </cell>
          <cell r="J3429">
            <v>2</v>
          </cell>
        </row>
        <row r="3430">
          <cell r="B3430">
            <v>832053</v>
          </cell>
          <cell r="C3430">
            <v>4510</v>
          </cell>
          <cell r="D3430">
            <v>7800007803993</v>
          </cell>
          <cell r="F3430" t="str">
            <v>MOXIFLOXACINO COM REC 400 MG X 7 LAB CHILE</v>
          </cell>
          <cell r="H3430" t="str">
            <v>MEDICAMENTOS</v>
          </cell>
          <cell r="I3430" t="str">
            <v>ANTIINFECCIOSOS</v>
          </cell>
          <cell r="J3430">
            <v>1</v>
          </cell>
        </row>
        <row r="3431">
          <cell r="B3431">
            <v>832054</v>
          </cell>
          <cell r="C3431">
            <v>5643</v>
          </cell>
          <cell r="D3431">
            <v>7800060036970</v>
          </cell>
          <cell r="F3431" t="str">
            <v>MOXOF SOL OFT 0,5% X 5 ML</v>
          </cell>
          <cell r="H3431" t="str">
            <v>MEDICAMENTOS</v>
          </cell>
          <cell r="I3431" t="str">
            <v>OFTALMOLóGICOS</v>
          </cell>
          <cell r="J3431">
            <v>0</v>
          </cell>
        </row>
        <row r="3432">
          <cell r="B3432">
            <v>832055</v>
          </cell>
          <cell r="C3432">
            <v>1868</v>
          </cell>
          <cell r="D3432">
            <v>7804918500354</v>
          </cell>
          <cell r="F3432" t="str">
            <v>MUCIVIL COM 250 MG X 30</v>
          </cell>
          <cell r="H3432" t="str">
            <v>MEDICAMENTOS</v>
          </cell>
          <cell r="I3432" t="str">
            <v>ANTIINFECCIOSOS</v>
          </cell>
          <cell r="J3432">
            <v>1</v>
          </cell>
        </row>
        <row r="3433">
          <cell r="B3433">
            <v>832056</v>
          </cell>
          <cell r="C3433">
            <v>1869</v>
          </cell>
          <cell r="D3433">
            <v>7804918500095</v>
          </cell>
          <cell r="F3433" t="str">
            <v>MUCIVIL CRE X 20 GR</v>
          </cell>
          <cell r="H3433" t="str">
            <v>MEDICAMENTOS</v>
          </cell>
          <cell r="I3433" t="str">
            <v>ANTIINFECCIOSOS</v>
          </cell>
          <cell r="J3433">
            <v>0</v>
          </cell>
        </row>
        <row r="3434">
          <cell r="B3434">
            <v>832057</v>
          </cell>
          <cell r="C3434">
            <v>1870</v>
          </cell>
          <cell r="D3434">
            <v>7804918500088</v>
          </cell>
          <cell r="F3434" t="str">
            <v>MUCIVIL SOL TOP 1% X 15 ML</v>
          </cell>
          <cell r="H3434" t="str">
            <v>MEDICAMENTOS</v>
          </cell>
          <cell r="I3434" t="str">
            <v>ANTIINFECCIOSOS</v>
          </cell>
          <cell r="J3434">
            <v>10</v>
          </cell>
        </row>
        <row r="3435">
          <cell r="B3435">
            <v>832058</v>
          </cell>
          <cell r="C3435">
            <v>1871</v>
          </cell>
          <cell r="D3435">
            <v>7804918500576</v>
          </cell>
          <cell r="F3435" t="str">
            <v>MUCIVIL SOL TOP SPY 1% X 20 ML</v>
          </cell>
          <cell r="H3435" t="str">
            <v>MEDICAMENTOS</v>
          </cell>
          <cell r="I3435" t="str">
            <v>ANTIINFECCIOSOS</v>
          </cell>
          <cell r="J3435">
            <v>1</v>
          </cell>
        </row>
        <row r="3436">
          <cell r="B3436">
            <v>980645</v>
          </cell>
          <cell r="C3436">
            <v>6820</v>
          </cell>
          <cell r="D3436">
            <v>7809561400716</v>
          </cell>
          <cell r="F3436" t="str">
            <v>MUCOSA COMPOSITUM SOL INY X 5</v>
          </cell>
          <cell r="H3436" t="str">
            <v>HOMEOPáTICOS</v>
          </cell>
          <cell r="I3436" t="str">
            <v>GASTROINTESTINAL</v>
          </cell>
          <cell r="J3436">
            <v>0</v>
          </cell>
        </row>
        <row r="3437">
          <cell r="B3437">
            <v>832059</v>
          </cell>
          <cell r="C3437">
            <v>1872</v>
          </cell>
          <cell r="D3437">
            <v>7800004303434</v>
          </cell>
          <cell r="F3437" t="str">
            <v>MULCATEL SULCRALFATO SUS 10% X 200 ML</v>
          </cell>
          <cell r="H3437" t="str">
            <v>MEDICAMENTOS</v>
          </cell>
          <cell r="I3437" t="str">
            <v>GASTROINTESTINAL</v>
          </cell>
          <cell r="J3437">
            <v>5</v>
          </cell>
        </row>
        <row r="3438">
          <cell r="B3438">
            <v>855829</v>
          </cell>
          <cell r="C3438">
            <v>6582</v>
          </cell>
          <cell r="D3438">
            <v>8780202201093</v>
          </cell>
          <cell r="F3438" t="str">
            <v>MULTI COLLAGEN CAP X 90 FNL</v>
          </cell>
          <cell r="H3438" t="str">
            <v>SUPLEMENTOS</v>
          </cell>
          <cell r="I3438" t="str">
            <v>COLáGENOS</v>
          </cell>
          <cell r="J3438">
            <v>4</v>
          </cell>
        </row>
        <row r="3439">
          <cell r="B3439">
            <v>832060</v>
          </cell>
          <cell r="C3439">
            <v>4199</v>
          </cell>
          <cell r="D3439">
            <v>5027314498625</v>
          </cell>
          <cell r="F3439" t="str">
            <v>MULTIFLORA ADVANCE CAP X 30</v>
          </cell>
          <cell r="H3439" t="str">
            <v>SUPLEMENTOS</v>
          </cell>
          <cell r="I3439" t="str">
            <v>PROBIóTICOS</v>
          </cell>
          <cell r="J3439">
            <v>9</v>
          </cell>
        </row>
        <row r="3440">
          <cell r="B3440">
            <v>832061</v>
          </cell>
          <cell r="C3440">
            <v>4412</v>
          </cell>
          <cell r="D3440">
            <v>7800059006281</v>
          </cell>
          <cell r="F3440" t="str">
            <v>MULTIFLORA ATB CAP X 30</v>
          </cell>
          <cell r="H3440" t="str">
            <v>SUPLEMENTOS</v>
          </cell>
          <cell r="I3440" t="str">
            <v>PROBIóTICOS</v>
          </cell>
          <cell r="J3440">
            <v>0</v>
          </cell>
        </row>
        <row r="3441">
          <cell r="B3441">
            <v>832062</v>
          </cell>
          <cell r="C3441">
            <v>1873</v>
          </cell>
          <cell r="D3441">
            <v>5027314502940</v>
          </cell>
          <cell r="F3441" t="str">
            <v>MULTIFLORA PLUS CAP X 30</v>
          </cell>
          <cell r="H3441" t="str">
            <v>SUPLEMENTOS</v>
          </cell>
          <cell r="I3441" t="str">
            <v>PROBIóTICOS</v>
          </cell>
          <cell r="J3441">
            <v>9</v>
          </cell>
        </row>
        <row r="3442">
          <cell r="B3442">
            <v>832063</v>
          </cell>
          <cell r="C3442">
            <v>5148</v>
          </cell>
          <cell r="D3442">
            <v>5027314502964</v>
          </cell>
          <cell r="F3442" t="str">
            <v>MULTIFLORA POL SUS X 14</v>
          </cell>
          <cell r="H3442" t="str">
            <v>SUPLEMENTOS</v>
          </cell>
          <cell r="I3442" t="str">
            <v>PROBIóTICOS</v>
          </cell>
          <cell r="J3442">
            <v>0</v>
          </cell>
        </row>
        <row r="3443">
          <cell r="B3443">
            <v>832064</v>
          </cell>
          <cell r="C3443">
            <v>2557</v>
          </cell>
          <cell r="D3443">
            <v>7800059005055</v>
          </cell>
          <cell r="F3443" t="str">
            <v>MULTIFLORA SOL ORA GOT X 8 ML</v>
          </cell>
          <cell r="H3443" t="str">
            <v>SUPLEMENTOS</v>
          </cell>
          <cell r="I3443" t="str">
            <v>PROBIóTICOS</v>
          </cell>
          <cell r="J3443">
            <v>2</v>
          </cell>
        </row>
        <row r="3444">
          <cell r="B3444">
            <v>832065</v>
          </cell>
          <cell r="C3444">
            <v>4827</v>
          </cell>
          <cell r="D3444">
            <v>7804945003316</v>
          </cell>
          <cell r="F3444" t="str">
            <v>MUM TALCO FLORAL X 120 GR</v>
          </cell>
          <cell r="H3444" t="str">
            <v>HIGIENE Y CUIDADO PERSONAL</v>
          </cell>
          <cell r="I3444" t="str">
            <v>TALCO</v>
          </cell>
          <cell r="J3444">
            <v>0</v>
          </cell>
        </row>
        <row r="3445">
          <cell r="B3445">
            <v>832066</v>
          </cell>
          <cell r="C3445">
            <v>4828</v>
          </cell>
          <cell r="D3445">
            <v>7804945003309</v>
          </cell>
          <cell r="F3445" t="str">
            <v>MUM TALCO FRESH X 120 GR</v>
          </cell>
          <cell r="H3445" t="str">
            <v>HIGIENE Y CUIDADO PERSONAL</v>
          </cell>
          <cell r="I3445" t="str">
            <v>TALCO</v>
          </cell>
          <cell r="J3445">
            <v>0</v>
          </cell>
        </row>
        <row r="3446">
          <cell r="B3446">
            <v>1130605</v>
          </cell>
          <cell r="C3446">
            <v>833587</v>
          </cell>
          <cell r="D3446">
            <v>7801001118526</v>
          </cell>
          <cell r="F3446" t="str">
            <v>MUÑEQUERA AMBIDIESTRA FERULA M X 1</v>
          </cell>
          <cell r="H3446" t="str">
            <v>DISPOSITIVOS MéDICOS</v>
          </cell>
          <cell r="I3446" t="str">
            <v>ORTOPEDIA</v>
          </cell>
          <cell r="J3446">
            <v>-1</v>
          </cell>
        </row>
        <row r="3447">
          <cell r="B3447">
            <v>832067</v>
          </cell>
          <cell r="C3447">
            <v>6078</v>
          </cell>
          <cell r="D3447">
            <v>7801001005000</v>
          </cell>
          <cell r="F3447" t="str">
            <v>MUÑEQUERA INMOVILIZADORA PEDIAT CALIPSO DER 4-6A X 1 BLUNDING</v>
          </cell>
          <cell r="H3447" t="str">
            <v>DISPOSITIVOS MéDICOS</v>
          </cell>
          <cell r="I3447" t="str">
            <v>ORTOPEDIA</v>
          </cell>
          <cell r="J3447">
            <v>2</v>
          </cell>
        </row>
        <row r="3448">
          <cell r="B3448">
            <v>832068</v>
          </cell>
          <cell r="C3448">
            <v>6084</v>
          </cell>
          <cell r="D3448">
            <v>7801001005345</v>
          </cell>
          <cell r="F3448" t="str">
            <v>MUÑEQUERA INMOVILIZADORA PEDIAT VERDE DER 12-14A X 1 BLUNDING</v>
          </cell>
          <cell r="H3448" t="str">
            <v>DISPOSITIVOS MéDICOS</v>
          </cell>
          <cell r="I3448" t="str">
            <v>ORTOPEDIA</v>
          </cell>
          <cell r="J3448">
            <v>2</v>
          </cell>
        </row>
        <row r="3449">
          <cell r="B3449">
            <v>832069</v>
          </cell>
          <cell r="C3449">
            <v>3004</v>
          </cell>
          <cell r="D3449">
            <v>7804651290291</v>
          </cell>
          <cell r="F3449" t="str">
            <v>MUNO 5 CAP X 30</v>
          </cell>
          <cell r="H3449" t="str">
            <v>SUPLEMENTOS</v>
          </cell>
          <cell r="I3449" t="str">
            <v>PROBIóTICOS</v>
          </cell>
          <cell r="J3449">
            <v>3</v>
          </cell>
        </row>
        <row r="3450">
          <cell r="B3450">
            <v>832070</v>
          </cell>
          <cell r="C3450">
            <v>1874</v>
          </cell>
          <cell r="D3450">
            <v>7804651290338</v>
          </cell>
          <cell r="F3450" t="str">
            <v>MUNO COM X 30</v>
          </cell>
          <cell r="H3450" t="str">
            <v>SUPLEMENTOS</v>
          </cell>
          <cell r="I3450" t="str">
            <v>PROBIóTICOS</v>
          </cell>
          <cell r="J3450">
            <v>3</v>
          </cell>
        </row>
        <row r="3451">
          <cell r="B3451">
            <v>832072</v>
          </cell>
          <cell r="C3451">
            <v>3352</v>
          </cell>
          <cell r="D3451">
            <v>7804651290345</v>
          </cell>
          <cell r="F3451" t="str">
            <v>MUNO SOL ORA GOT PROB VITD3 X 10 ML</v>
          </cell>
          <cell r="H3451" t="str">
            <v>SUPLEMENTOS</v>
          </cell>
          <cell r="I3451" t="str">
            <v>VITAMINAS Y MINERALES</v>
          </cell>
          <cell r="J3451">
            <v>2</v>
          </cell>
        </row>
        <row r="3452">
          <cell r="B3452">
            <v>832071</v>
          </cell>
          <cell r="C3452">
            <v>6248</v>
          </cell>
          <cell r="D3452">
            <v>7804651290321</v>
          </cell>
          <cell r="F3452" t="str">
            <v>MUNO START SOBRES X 30</v>
          </cell>
          <cell r="H3452" t="str">
            <v>SUPLEMENTOS</v>
          </cell>
          <cell r="I3452" t="str">
            <v>PROBIóTICOS</v>
          </cell>
          <cell r="J3452">
            <v>2</v>
          </cell>
        </row>
        <row r="3453">
          <cell r="B3453">
            <v>832073</v>
          </cell>
          <cell r="C3453">
            <v>3938</v>
          </cell>
          <cell r="D3453">
            <v>7795347982876</v>
          </cell>
          <cell r="F3453" t="str">
            <v>MUPAX CRE TOP 2% X 15 GR</v>
          </cell>
          <cell r="H3453" t="str">
            <v>MEDICAMENTOS</v>
          </cell>
          <cell r="I3453" t="str">
            <v>ANTIINFECCIOSOS</v>
          </cell>
          <cell r="J3453">
            <v>2</v>
          </cell>
        </row>
        <row r="3454">
          <cell r="B3454">
            <v>832074</v>
          </cell>
          <cell r="C3454">
            <v>2097</v>
          </cell>
          <cell r="D3454">
            <v>7795347982890</v>
          </cell>
          <cell r="F3454" t="str">
            <v>MUPAX UNG 2% X 7,5 GR</v>
          </cell>
          <cell r="H3454" t="str">
            <v>MEDICAMENTOS</v>
          </cell>
          <cell r="I3454" t="str">
            <v>ANTIINFECCIOSOS</v>
          </cell>
          <cell r="J3454">
            <v>2</v>
          </cell>
        </row>
        <row r="3455">
          <cell r="B3455">
            <v>832075</v>
          </cell>
          <cell r="C3455">
            <v>4484</v>
          </cell>
          <cell r="D3455">
            <v>7795347982913</v>
          </cell>
          <cell r="F3455" t="str">
            <v>MUPAX UNG NAS 2% X 5 GR</v>
          </cell>
          <cell r="H3455" t="str">
            <v>MEDICAMENTOS</v>
          </cell>
          <cell r="I3455" t="str">
            <v>ANTIINFECCIOSOS</v>
          </cell>
          <cell r="J3455">
            <v>1</v>
          </cell>
        </row>
        <row r="3456">
          <cell r="B3456">
            <v>832076</v>
          </cell>
          <cell r="C3456">
            <v>1875</v>
          </cell>
          <cell r="D3456">
            <v>7804640560534</v>
          </cell>
          <cell r="F3456" t="str">
            <v>MUPIROCINA UNG 2% X 15 GR HOSPIFARMA</v>
          </cell>
          <cell r="H3456" t="str">
            <v>MEDICAMENTOS</v>
          </cell>
          <cell r="I3456" t="str">
            <v>ANTIINFECCIOSOS</v>
          </cell>
          <cell r="J3456">
            <v>0</v>
          </cell>
        </row>
        <row r="3457">
          <cell r="B3457">
            <v>832077</v>
          </cell>
          <cell r="C3457">
            <v>3298</v>
          </cell>
          <cell r="D3457">
            <v>7804650885238</v>
          </cell>
          <cell r="F3457" t="str">
            <v>MUPIROCINA UNG DER 2% X 15 GR ASCEND</v>
          </cell>
          <cell r="H3457" t="str">
            <v>MEDICAMENTOS</v>
          </cell>
          <cell r="I3457" t="str">
            <v>ANTIINFECCIOSOS</v>
          </cell>
          <cell r="J3457">
            <v>2</v>
          </cell>
        </row>
        <row r="3458">
          <cell r="B3458">
            <v>1090455</v>
          </cell>
          <cell r="C3458">
            <v>6929</v>
          </cell>
          <cell r="D3458">
            <v>799192394317</v>
          </cell>
          <cell r="F3458" t="str">
            <v>MUSHROOM MIX CAP X 60 FNL</v>
          </cell>
          <cell r="H3458" t="str">
            <v>SUPLEMENTOS</v>
          </cell>
          <cell r="I3458" t="str">
            <v>HONGOS ADAPTóGENOS</v>
          </cell>
          <cell r="J3458">
            <v>8</v>
          </cell>
        </row>
        <row r="3459">
          <cell r="B3459">
            <v>832078</v>
          </cell>
          <cell r="C3459">
            <v>2124</v>
          </cell>
          <cell r="D3459">
            <v>7800060009721</v>
          </cell>
          <cell r="F3459" t="str">
            <v>MUXOL COM 30 MG X 20</v>
          </cell>
          <cell r="H3459" t="str">
            <v>MEDICAMENTOS</v>
          </cell>
          <cell r="I3459" t="str">
            <v>RESPIRATORIO</v>
          </cell>
          <cell r="J3459">
            <v>6</v>
          </cell>
        </row>
        <row r="3460">
          <cell r="B3460">
            <v>832079</v>
          </cell>
          <cell r="C3460">
            <v>2282</v>
          </cell>
          <cell r="D3460">
            <v>7800060009684</v>
          </cell>
          <cell r="F3460" t="str">
            <v>MUXOL JAR ADULTO 30MG/5ML X 100 ML</v>
          </cell>
          <cell r="H3460" t="str">
            <v>MEDICAMENTOS</v>
          </cell>
          <cell r="I3460" t="str">
            <v>RESPIRATORIO</v>
          </cell>
          <cell r="J3460">
            <v>8</v>
          </cell>
        </row>
        <row r="3461">
          <cell r="B3461">
            <v>832080</v>
          </cell>
          <cell r="C3461">
            <v>3294</v>
          </cell>
          <cell r="D3461">
            <v>7800060009738</v>
          </cell>
          <cell r="F3461" t="str">
            <v>MUXOL JAR PEDIATRICO 15 MG/5ML X 100 ML</v>
          </cell>
          <cell r="H3461" t="str">
            <v>MEDICAMENTOS</v>
          </cell>
          <cell r="I3461" t="str">
            <v>RESPIRATORIO</v>
          </cell>
          <cell r="J3461">
            <v>0</v>
          </cell>
        </row>
        <row r="3462">
          <cell r="B3462">
            <v>832081</v>
          </cell>
          <cell r="C3462">
            <v>5487</v>
          </cell>
          <cell r="D3462">
            <v>9349609000860</v>
          </cell>
          <cell r="F3462" t="str">
            <v>MYLAN TEST AUTOPRUEBA DE VIH X 1</v>
          </cell>
          <cell r="H3462" t="str">
            <v>DISPOSITIVOS MéDICOS</v>
          </cell>
          <cell r="I3462" t="str">
            <v>OTROS DM</v>
          </cell>
          <cell r="J3462">
            <v>0</v>
          </cell>
        </row>
        <row r="3463">
          <cell r="B3463">
            <v>832084</v>
          </cell>
          <cell r="C3463">
            <v>1220</v>
          </cell>
          <cell r="D3463">
            <v>7800061001656</v>
          </cell>
          <cell r="F3463" t="str">
            <v>N BUTILBROMURO DE ESCOPOLAMINA SOL INY IV/IM/SC 20 MG/ML X 5 BIOSANO</v>
          </cell>
          <cell r="H3463" t="str">
            <v>MEDICAMENTOS</v>
          </cell>
          <cell r="I3463" t="str">
            <v>GASTROINTESTINAL</v>
          </cell>
          <cell r="J3463">
            <v>0</v>
          </cell>
        </row>
        <row r="3464">
          <cell r="B3464">
            <v>832085</v>
          </cell>
          <cell r="C3464">
            <v>3177</v>
          </cell>
          <cell r="D3464">
            <v>8436539636182</v>
          </cell>
          <cell r="F3464" t="str">
            <v>NAAY BAL ARNICA MULTI USOS X 30 ML</v>
          </cell>
          <cell r="H3464" t="str">
            <v>FITOFáRMACOS</v>
          </cell>
          <cell r="I3464" t="str">
            <v>ANALGESIA</v>
          </cell>
          <cell r="J3464">
            <v>0</v>
          </cell>
        </row>
        <row r="3465">
          <cell r="B3465">
            <v>832087</v>
          </cell>
          <cell r="C3465">
            <v>2677</v>
          </cell>
          <cell r="D3465">
            <v>8436539636168</v>
          </cell>
          <cell r="F3465" t="str">
            <v>NAAY COLONIA LITTLE ONE FRE  CHE X 250 ML</v>
          </cell>
          <cell r="H3465" t="str">
            <v>HIGIENE Y CUIDADO PERSONAL</v>
          </cell>
          <cell r="I3465" t="str">
            <v>COLONIAS</v>
          </cell>
          <cell r="J3465">
            <v>0</v>
          </cell>
        </row>
        <row r="3466">
          <cell r="B3466">
            <v>832088</v>
          </cell>
          <cell r="C3466">
            <v>3364</v>
          </cell>
          <cell r="D3466">
            <v>8436539635703</v>
          </cell>
          <cell r="F3466" t="str">
            <v>NAAY CRE CONT OJOS ULTRANUT X 15 ML</v>
          </cell>
          <cell r="H3466" t="str">
            <v>DERMOCOSMéTICA</v>
          </cell>
          <cell r="I3466" t="str">
            <v>CONTORNO OJOS</v>
          </cell>
          <cell r="J3466">
            <v>0</v>
          </cell>
        </row>
        <row r="3467">
          <cell r="B3467">
            <v>832089</v>
          </cell>
          <cell r="C3467">
            <v>3178</v>
          </cell>
          <cell r="D3467">
            <v>8436539635628</v>
          </cell>
          <cell r="F3467" t="str">
            <v>NAAY CRE CORP NECTAR SENS X 200 ML</v>
          </cell>
          <cell r="H3467" t="str">
            <v>DERMOCOSMéTICA</v>
          </cell>
          <cell r="I3467" t="str">
            <v>CUIDADO CORPORAL</v>
          </cell>
          <cell r="J3467">
            <v>0</v>
          </cell>
        </row>
        <row r="3468">
          <cell r="B3468">
            <v>832090</v>
          </cell>
          <cell r="C3468">
            <v>1438</v>
          </cell>
          <cell r="D3468">
            <v>8436539635741</v>
          </cell>
          <cell r="F3468" t="str">
            <v>NAAY CRE FACIAL BARDANA</v>
          </cell>
          <cell r="H3468" t="str">
            <v>DERMOCOSMéTICA</v>
          </cell>
          <cell r="I3468" t="str">
            <v>CUIDADO FACIAL</v>
          </cell>
          <cell r="J3468">
            <v>0</v>
          </cell>
        </row>
        <row r="3469">
          <cell r="B3469">
            <v>832091</v>
          </cell>
          <cell r="C3469">
            <v>2680</v>
          </cell>
          <cell r="D3469">
            <v>8436539630371</v>
          </cell>
          <cell r="F3469" t="str">
            <v>NAAY CRE FACIAL EMULSION RECUPERADORA X 200 ML</v>
          </cell>
          <cell r="H3469" t="str">
            <v>DERMOCOSMéTICA</v>
          </cell>
          <cell r="I3469" t="str">
            <v>CUIDADO FACIAL</v>
          </cell>
          <cell r="J3469">
            <v>-6</v>
          </cell>
        </row>
        <row r="3470">
          <cell r="B3470">
            <v>832092</v>
          </cell>
          <cell r="C3470">
            <v>1439</v>
          </cell>
          <cell r="D3470">
            <v>8436539636298</v>
          </cell>
          <cell r="F3470" t="str">
            <v>NAAY CRE FACIAL RESVERATROL</v>
          </cell>
          <cell r="H3470" t="str">
            <v>DERMOCOSMéTICA</v>
          </cell>
          <cell r="I3470" t="str">
            <v>CUIDADO FACIAL</v>
          </cell>
          <cell r="J3470">
            <v>0</v>
          </cell>
        </row>
        <row r="3471">
          <cell r="B3471">
            <v>832093</v>
          </cell>
          <cell r="C3471">
            <v>1440</v>
          </cell>
          <cell r="D3471">
            <v>8436539635727</v>
          </cell>
          <cell r="F3471" t="str">
            <v>NAAY CRE MANOS MOSQUETA</v>
          </cell>
          <cell r="H3471" t="str">
            <v>DERMOCOSMéTICA</v>
          </cell>
          <cell r="I3471" t="str">
            <v>CREMA MANOS</v>
          </cell>
          <cell r="J3471">
            <v>0</v>
          </cell>
        </row>
        <row r="3472">
          <cell r="B3472">
            <v>859617</v>
          </cell>
          <cell r="C3472">
            <v>6673</v>
          </cell>
          <cell r="D3472">
            <v>8436539634034</v>
          </cell>
          <cell r="F3472" t="str">
            <v>NAAY DELICATE SPLENDOR CREMA FACIAL X 50 ML</v>
          </cell>
          <cell r="H3472" t="str">
            <v>DERMOCOSMéTICA</v>
          </cell>
          <cell r="I3472" t="str">
            <v>CUIDADO FACIAL</v>
          </cell>
          <cell r="J3472">
            <v>0</v>
          </cell>
        </row>
        <row r="3473">
          <cell r="B3473">
            <v>832094</v>
          </cell>
          <cell r="C3473">
            <v>2678</v>
          </cell>
          <cell r="D3473">
            <v>8436539636663</v>
          </cell>
          <cell r="F3473" t="str">
            <v>NAAY DES ROL ALOE ALUM X 75 ML</v>
          </cell>
          <cell r="H3473" t="str">
            <v>HIGIENE Y CUIDADO PERSONAL</v>
          </cell>
          <cell r="I3473" t="str">
            <v>DESODORANTES</v>
          </cell>
          <cell r="J3473">
            <v>0</v>
          </cell>
        </row>
        <row r="3474">
          <cell r="B3474">
            <v>832095</v>
          </cell>
          <cell r="C3474">
            <v>2679</v>
          </cell>
          <cell r="D3474">
            <v>8436539635543</v>
          </cell>
          <cell r="F3474" t="str">
            <v>NAAY DES ROL LAVANDA ALOE ALUM X 75 ML</v>
          </cell>
          <cell r="H3474" t="str">
            <v>HIGIENE Y CUIDADO PERSONAL</v>
          </cell>
          <cell r="I3474" t="str">
            <v>DESODORANTES</v>
          </cell>
          <cell r="J3474">
            <v>-2</v>
          </cell>
        </row>
        <row r="3475">
          <cell r="B3475">
            <v>832096</v>
          </cell>
          <cell r="C3475">
            <v>3339</v>
          </cell>
          <cell r="D3475">
            <v>8436539635536</v>
          </cell>
          <cell r="F3475" t="str">
            <v>NAAY ELIXIR FACIAL X 30 ML</v>
          </cell>
          <cell r="H3475" t="str">
            <v>DERMOCOSMéTICA</v>
          </cell>
          <cell r="I3475" t="str">
            <v>CUIDADO FACIAL</v>
          </cell>
          <cell r="J3475">
            <v>0</v>
          </cell>
        </row>
        <row r="3476">
          <cell r="B3476">
            <v>832109</v>
          </cell>
          <cell r="C3476">
            <v>3179</v>
          </cell>
          <cell r="D3476">
            <v>8436539630302</v>
          </cell>
          <cell r="F3476" t="str">
            <v>NAAY EVERYDAY VITALITY TONICO FACIAL X 200 ML</v>
          </cell>
          <cell r="H3476" t="str">
            <v>DERMOCOSMéTICA</v>
          </cell>
          <cell r="I3476" t="str">
            <v>CUIDADO FACIAL</v>
          </cell>
          <cell r="J3476">
            <v>0</v>
          </cell>
        </row>
        <row r="3477">
          <cell r="B3477">
            <v>832097</v>
          </cell>
          <cell r="C3477">
            <v>5405</v>
          </cell>
          <cell r="D3477">
            <v>8436539630241</v>
          </cell>
          <cell r="F3477" t="str">
            <v>NAAY FRESH PURITY ESPUMA LIMPIADORA X 150 ML</v>
          </cell>
          <cell r="H3477" t="str">
            <v>DERMOCOSMéTICA</v>
          </cell>
          <cell r="I3477" t="str">
            <v>CUIDADO FACIAL</v>
          </cell>
          <cell r="J3477">
            <v>-1</v>
          </cell>
        </row>
        <row r="3478">
          <cell r="B3478">
            <v>832099</v>
          </cell>
          <cell r="C3478">
            <v>5403</v>
          </cell>
          <cell r="D3478">
            <v>8436539634287</v>
          </cell>
          <cell r="F3478" t="str">
            <v>NAAY GEL ANTIIMPERF ROLL ON X 10 ML</v>
          </cell>
          <cell r="H3478" t="str">
            <v>DERMOCOSMéTICA</v>
          </cell>
          <cell r="I3478" t="str">
            <v>CONTORNO OJOS</v>
          </cell>
          <cell r="J3478">
            <v>0</v>
          </cell>
        </row>
        <row r="3479">
          <cell r="B3479">
            <v>832098</v>
          </cell>
          <cell r="C3479">
            <v>3176</v>
          </cell>
          <cell r="D3479">
            <v>8436539636366</v>
          </cell>
          <cell r="F3479" t="str">
            <v>NAAY GEL EXFOLIANTE FACIAL PERFECT PURITY X 200 ML</v>
          </cell>
          <cell r="H3479" t="str">
            <v>DERMOCOSMéTICA</v>
          </cell>
          <cell r="I3479" t="str">
            <v>CUIDADO FACIAL</v>
          </cell>
          <cell r="J3479">
            <v>1</v>
          </cell>
        </row>
        <row r="3480">
          <cell r="B3480">
            <v>832100</v>
          </cell>
          <cell r="C3480">
            <v>1437</v>
          </cell>
          <cell r="D3480">
            <v>8436539630197</v>
          </cell>
          <cell r="F3480" t="str">
            <v>NAAY GEL FRIO DISP X 250 ML</v>
          </cell>
          <cell r="H3480" t="str">
            <v>DERMOCOSMéTICA</v>
          </cell>
          <cell r="I3480" t="str">
            <v>CUIDADO CORPORAL</v>
          </cell>
          <cell r="J3480">
            <v>-2</v>
          </cell>
        </row>
        <row r="3481">
          <cell r="B3481">
            <v>832101</v>
          </cell>
          <cell r="C3481">
            <v>5404</v>
          </cell>
          <cell r="D3481">
            <v>8436539630098</v>
          </cell>
          <cell r="F3481" t="str">
            <v>NAAY GEL FRIO SP X 250 ML</v>
          </cell>
          <cell r="H3481" t="str">
            <v>DERMOCOSMéTICA</v>
          </cell>
          <cell r="I3481" t="str">
            <v>CUIDADO CORPORAL</v>
          </cell>
          <cell r="J3481">
            <v>0</v>
          </cell>
        </row>
        <row r="3482">
          <cell r="B3482">
            <v>832102</v>
          </cell>
          <cell r="C3482">
            <v>1443</v>
          </cell>
          <cell r="D3482">
            <v>8436539636373</v>
          </cell>
          <cell r="F3482" t="str">
            <v>NAAY GEL LIMPIADOR FACIAL X 200 ML</v>
          </cell>
          <cell r="H3482" t="str">
            <v>DERMOCOSMéTICA</v>
          </cell>
          <cell r="I3482" t="str">
            <v>CUIDADO FACIAL</v>
          </cell>
          <cell r="J3482">
            <v>0</v>
          </cell>
        </row>
        <row r="3483">
          <cell r="B3483">
            <v>832103</v>
          </cell>
          <cell r="C3483">
            <v>2681</v>
          </cell>
          <cell r="D3483">
            <v>8436539636076</v>
          </cell>
          <cell r="F3483" t="str">
            <v>NAAY GEL PURO ALOE VERA LITTLE ONE X 100 ML</v>
          </cell>
          <cell r="H3483" t="str">
            <v>DERMOCOSMéTICA</v>
          </cell>
          <cell r="I3483" t="str">
            <v>CUIDADO CORPORAL</v>
          </cell>
          <cell r="J3483">
            <v>-1</v>
          </cell>
        </row>
        <row r="3484">
          <cell r="B3484">
            <v>832104</v>
          </cell>
          <cell r="C3484">
            <v>1441</v>
          </cell>
          <cell r="D3484">
            <v>8436539636007</v>
          </cell>
          <cell r="F3484" t="str">
            <v>NAAY GEL PURO ALOE VERA X 200 ML</v>
          </cell>
          <cell r="H3484" t="str">
            <v>DERMOCOSMéTICA</v>
          </cell>
          <cell r="I3484" t="str">
            <v>CUIDADO CORPORAL</v>
          </cell>
          <cell r="J3484">
            <v>0</v>
          </cell>
        </row>
        <row r="3485">
          <cell r="B3485">
            <v>859618</v>
          </cell>
          <cell r="C3485">
            <v>6674</v>
          </cell>
          <cell r="D3485">
            <v>8436539630579</v>
          </cell>
          <cell r="F3485" t="str">
            <v>NAAY HYDRA SPLENDOR GEL CREMA FACIAL X 50 ML</v>
          </cell>
          <cell r="H3485" t="str">
            <v>DERMOCOSMéTICA</v>
          </cell>
          <cell r="I3485" t="str">
            <v>CUIDADO FACIAL</v>
          </cell>
          <cell r="J3485">
            <v>0</v>
          </cell>
        </row>
        <row r="3486">
          <cell r="B3486">
            <v>832105</v>
          </cell>
          <cell r="C3486">
            <v>1442</v>
          </cell>
          <cell r="D3486">
            <v>8436539635734</v>
          </cell>
          <cell r="F3486" t="str">
            <v>NAAY MASC CAP REVITALIZANTE</v>
          </cell>
          <cell r="H3486" t="str">
            <v>HIGIENE Y CUIDADO PERSONAL</v>
          </cell>
          <cell r="I3486" t="str">
            <v>CUIDADO CAPILAR</v>
          </cell>
          <cell r="J3486">
            <v>0</v>
          </cell>
        </row>
        <row r="3487">
          <cell r="B3487">
            <v>1626413</v>
          </cell>
          <cell r="C3487">
            <v>833613</v>
          </cell>
          <cell r="D3487">
            <v>8436539635796</v>
          </cell>
          <cell r="F3487" t="str">
            <v>NAAY PROT SOL EXTREME FPS 50+ X 100 ML</v>
          </cell>
          <cell r="H3487" t="str">
            <v>DERMOCOSMéTICA</v>
          </cell>
          <cell r="I3487" t="str">
            <v>PROTECTORES SOLARES</v>
          </cell>
          <cell r="J3487">
            <v>-1</v>
          </cell>
        </row>
        <row r="3488">
          <cell r="B3488">
            <v>973216</v>
          </cell>
          <cell r="C3488">
            <v>6816</v>
          </cell>
          <cell r="D3488">
            <v>8436539634027</v>
          </cell>
          <cell r="F3488" t="str">
            <v>NAAY RICH SPLENDOR CREMA FACIAL X 50 ML</v>
          </cell>
          <cell r="H3488" t="str">
            <v>DERMOCOSMéTICA</v>
          </cell>
          <cell r="I3488" t="str">
            <v>CUIDADO FACIAL</v>
          </cell>
          <cell r="J3488">
            <v>0</v>
          </cell>
        </row>
        <row r="3489">
          <cell r="B3489">
            <v>832086</v>
          </cell>
          <cell r="C3489">
            <v>3363</v>
          </cell>
          <cell r="D3489">
            <v>8436539635963</v>
          </cell>
          <cell r="F3489" t="str">
            <v>NAAY RUB BALM RESPIRA &amp; DESCANSA X 30 ML</v>
          </cell>
          <cell r="H3489" t="str">
            <v>DERMOCOSMéTICA</v>
          </cell>
          <cell r="I3489" t="str">
            <v>AROMATERAPIA</v>
          </cell>
          <cell r="J3489">
            <v>1</v>
          </cell>
        </row>
        <row r="3490">
          <cell r="B3490">
            <v>832106</v>
          </cell>
          <cell r="C3490">
            <v>5402</v>
          </cell>
          <cell r="D3490">
            <v>8436539634225</v>
          </cell>
          <cell r="F3490" t="str">
            <v>NAAY SERUM CONT OJOS ROLL ON X 10 ML</v>
          </cell>
          <cell r="H3490" t="str">
            <v>DERMOCOSMéTICA</v>
          </cell>
          <cell r="I3490" t="str">
            <v>CONTORNO OJOS</v>
          </cell>
          <cell r="J3490">
            <v>0</v>
          </cell>
        </row>
        <row r="3491">
          <cell r="B3491">
            <v>832107</v>
          </cell>
          <cell r="C3491">
            <v>4594</v>
          </cell>
          <cell r="D3491">
            <v>8436539635642</v>
          </cell>
          <cell r="F3491" t="str">
            <v>NAAY SERUM RESVERATROL X 30 ML</v>
          </cell>
          <cell r="H3491" t="str">
            <v>DERMOCOSMéTICA</v>
          </cell>
          <cell r="I3491" t="str">
            <v>CUIDADO FACIAL</v>
          </cell>
          <cell r="J3491">
            <v>0</v>
          </cell>
        </row>
        <row r="3492">
          <cell r="B3492">
            <v>832108</v>
          </cell>
          <cell r="C3492">
            <v>3362</v>
          </cell>
          <cell r="D3492">
            <v>8436539636236</v>
          </cell>
          <cell r="F3492" t="str">
            <v>NAAY SHA GEL SUAVE LITTLE ONE X 200 ML</v>
          </cell>
          <cell r="H3492" t="str">
            <v>HIGIENE Y CUIDADO PERSONAL</v>
          </cell>
          <cell r="I3492" t="str">
            <v>SHAMPOO Y ACONDICIONADOR</v>
          </cell>
          <cell r="J3492">
            <v>0</v>
          </cell>
        </row>
        <row r="3493">
          <cell r="B3493">
            <v>971445</v>
          </cell>
          <cell r="C3493">
            <v>6801</v>
          </cell>
          <cell r="D3493">
            <v>793969345717</v>
          </cell>
          <cell r="F3493" t="str">
            <v>NAD/RESVERATROL CAP 500 MG X 60 GREEN MEDICAL</v>
          </cell>
          <cell r="H3493" t="str">
            <v>SUPLEMENTOS</v>
          </cell>
          <cell r="I3493" t="str">
            <v>PRODUCTOS NATURALES</v>
          </cell>
          <cell r="J3493">
            <v>28</v>
          </cell>
        </row>
        <row r="3494">
          <cell r="B3494">
            <v>832110</v>
          </cell>
          <cell r="C3494">
            <v>4619</v>
          </cell>
          <cell r="D3494">
            <v>7506475116800</v>
          </cell>
          <cell r="F3494" t="str">
            <v>NAN 1 FOR LAC L-COMFORTIS X 800 GR</v>
          </cell>
          <cell r="H3494" t="str">
            <v>ALIMENTOS</v>
          </cell>
          <cell r="I3494" t="str">
            <v>LECHES</v>
          </cell>
          <cell r="J3494">
            <v>0</v>
          </cell>
        </row>
        <row r="3495">
          <cell r="B3495">
            <v>832111</v>
          </cell>
          <cell r="C3495">
            <v>4253</v>
          </cell>
          <cell r="D3495">
            <v>7501058644107</v>
          </cell>
          <cell r="F3495" t="str">
            <v>NAN 1 FOR LAC L-COMFORTIS X 900 GR</v>
          </cell>
          <cell r="H3495" t="str">
            <v>ALIMENTOS</v>
          </cell>
          <cell r="I3495" t="str">
            <v>LECHES</v>
          </cell>
          <cell r="J3495">
            <v>0</v>
          </cell>
        </row>
        <row r="3496">
          <cell r="B3496">
            <v>832112</v>
          </cell>
          <cell r="C3496">
            <v>4772</v>
          </cell>
          <cell r="D3496">
            <v>7506475116794</v>
          </cell>
          <cell r="F3496" t="str">
            <v>NAN 2 FOR LAC L-COMFORTIS X 800 GR</v>
          </cell>
          <cell r="H3496" t="str">
            <v>ALIMENTOS</v>
          </cell>
          <cell r="I3496" t="str">
            <v>LECHES</v>
          </cell>
          <cell r="J3496">
            <v>0</v>
          </cell>
        </row>
        <row r="3497">
          <cell r="B3497">
            <v>832113</v>
          </cell>
          <cell r="C3497">
            <v>4093</v>
          </cell>
          <cell r="D3497">
            <v>7501058650719</v>
          </cell>
          <cell r="F3497" t="str">
            <v>NAN 2 OPTIPRO 6M+ X 1400 GR</v>
          </cell>
          <cell r="H3497" t="str">
            <v>ALIMENTOS</v>
          </cell>
          <cell r="I3497" t="str">
            <v>LECHES</v>
          </cell>
          <cell r="J3497">
            <v>0</v>
          </cell>
        </row>
        <row r="3498">
          <cell r="B3498">
            <v>832114</v>
          </cell>
          <cell r="C3498">
            <v>2459</v>
          </cell>
          <cell r="D3498">
            <v>7501058644091</v>
          </cell>
          <cell r="F3498" t="str">
            <v>NAN 2 PVO L COMFORTIS X 900 GR</v>
          </cell>
          <cell r="H3498" t="str">
            <v>ALIMENTOS</v>
          </cell>
          <cell r="I3498" t="str">
            <v>LECHES</v>
          </cell>
          <cell r="J3498">
            <v>0</v>
          </cell>
        </row>
        <row r="3499">
          <cell r="B3499">
            <v>832115</v>
          </cell>
          <cell r="C3499">
            <v>2460</v>
          </cell>
          <cell r="D3499">
            <v>7501059283497</v>
          </cell>
          <cell r="F3499" t="str">
            <v>NAN 3 PVO L COMFORTIS X 800 GR</v>
          </cell>
          <cell r="H3499" t="str">
            <v>ALIMENTOS</v>
          </cell>
          <cell r="I3499" t="str">
            <v>LECHES</v>
          </cell>
          <cell r="J3499">
            <v>0</v>
          </cell>
        </row>
        <row r="3500">
          <cell r="B3500">
            <v>832116</v>
          </cell>
          <cell r="C3500">
            <v>2461</v>
          </cell>
          <cell r="D3500">
            <v>7501058646989</v>
          </cell>
          <cell r="F3500" t="str">
            <v>NAN 3 PVO SUPREME PRO X 800 GR</v>
          </cell>
          <cell r="H3500" t="str">
            <v>ALIMENTOS</v>
          </cell>
          <cell r="I3500" t="str">
            <v>LECHES</v>
          </cell>
          <cell r="J3500">
            <v>0</v>
          </cell>
        </row>
        <row r="3501">
          <cell r="B3501">
            <v>832117</v>
          </cell>
          <cell r="C3501">
            <v>3259</v>
          </cell>
          <cell r="D3501">
            <v>7613035881037</v>
          </cell>
          <cell r="F3501" t="str">
            <v>NAN AE X 800 GR</v>
          </cell>
          <cell r="H3501" t="str">
            <v>ALIMENTOS</v>
          </cell>
          <cell r="I3501" t="str">
            <v>LECHES</v>
          </cell>
          <cell r="J3501">
            <v>0</v>
          </cell>
        </row>
        <row r="3502">
          <cell r="B3502">
            <v>832118</v>
          </cell>
          <cell r="C3502">
            <v>4180</v>
          </cell>
          <cell r="D3502">
            <v>7896548134825</v>
          </cell>
          <cell r="F3502" t="str">
            <v>NAPHCON-A SOL OFT X 15 ML</v>
          </cell>
          <cell r="H3502" t="str">
            <v>MEDICAMENTOS</v>
          </cell>
          <cell r="I3502" t="str">
            <v>OFTALMOLóGICOS</v>
          </cell>
          <cell r="J3502">
            <v>0</v>
          </cell>
        </row>
        <row r="3503">
          <cell r="B3503">
            <v>832120</v>
          </cell>
          <cell r="C3503">
            <v>1876</v>
          </cell>
          <cell r="D3503">
            <v>7800018000831</v>
          </cell>
          <cell r="F3503" t="str">
            <v>NAPROXENO COM REC 550 MG X 10 ANDROMACO</v>
          </cell>
          <cell r="H3503" t="str">
            <v>MEDICAMENTOS</v>
          </cell>
          <cell r="I3503" t="str">
            <v>ANALGESIA</v>
          </cell>
          <cell r="J3503">
            <v>0</v>
          </cell>
        </row>
        <row r="3504">
          <cell r="B3504">
            <v>832119</v>
          </cell>
          <cell r="C3504">
            <v>2224</v>
          </cell>
          <cell r="D3504">
            <v>7800007176394</v>
          </cell>
          <cell r="F3504" t="str">
            <v>NAPROXENO COM REC 550 MG X 10 LAB CHILE</v>
          </cell>
          <cell r="H3504" t="str">
            <v>MEDICAMENTOS</v>
          </cell>
          <cell r="I3504" t="str">
            <v>ANALGESIA</v>
          </cell>
          <cell r="J3504">
            <v>0</v>
          </cell>
        </row>
        <row r="3505">
          <cell r="B3505">
            <v>832121</v>
          </cell>
          <cell r="C3505">
            <v>2906</v>
          </cell>
          <cell r="D3505">
            <v>7800063001944</v>
          </cell>
          <cell r="F3505" t="str">
            <v>NAPROXENO COM REC 550 MG X 10 MINTLAB</v>
          </cell>
          <cell r="H3505" t="str">
            <v>MEDICAMENTOS</v>
          </cell>
          <cell r="I3505" t="str">
            <v>ANALGESIA</v>
          </cell>
          <cell r="J3505">
            <v>13</v>
          </cell>
        </row>
        <row r="3506">
          <cell r="B3506">
            <v>832122</v>
          </cell>
          <cell r="C3506">
            <v>3431</v>
          </cell>
          <cell r="D3506">
            <v>4711436400208</v>
          </cell>
          <cell r="F3506" t="str">
            <v>NARIKLIN ASPIRADOR NASAL</v>
          </cell>
          <cell r="H3506" t="str">
            <v>MISCELáNEOS</v>
          </cell>
          <cell r="I3506" t="str">
            <v>ASPIRADOR NASAL</v>
          </cell>
          <cell r="J3506">
            <v>3</v>
          </cell>
        </row>
        <row r="3507">
          <cell r="B3507">
            <v>832123</v>
          </cell>
          <cell r="C3507">
            <v>1878</v>
          </cell>
          <cell r="D3507">
            <v>7800007790651</v>
          </cell>
          <cell r="F3507" t="str">
            <v>NARTAN COM 2,5 MG X 10</v>
          </cell>
          <cell r="H3507" t="str">
            <v>MEDICAMENTOS</v>
          </cell>
          <cell r="I3507" t="str">
            <v>SISTEMA NERVIOSO</v>
          </cell>
          <cell r="J3507">
            <v>5</v>
          </cell>
        </row>
        <row r="3508">
          <cell r="B3508">
            <v>832124</v>
          </cell>
          <cell r="C3508">
            <v>1877</v>
          </cell>
          <cell r="D3508">
            <v>7800007790736</v>
          </cell>
          <cell r="F3508" t="str">
            <v>NARTAN COM 2,5 MG X 2</v>
          </cell>
          <cell r="H3508" t="str">
            <v>MEDICAMENTOS</v>
          </cell>
          <cell r="I3508" t="str">
            <v>SISTEMA NERVIOSO</v>
          </cell>
          <cell r="J3508">
            <v>0</v>
          </cell>
        </row>
        <row r="3509">
          <cell r="B3509">
            <v>832125</v>
          </cell>
          <cell r="C3509">
            <v>2637</v>
          </cell>
          <cell r="D3509">
            <v>705928050754</v>
          </cell>
          <cell r="F3509" t="str">
            <v>NASAMIST SOL NAS 0,9% X 75,2 GR</v>
          </cell>
          <cell r="H3509" t="str">
            <v>MEDICAMENTOS</v>
          </cell>
          <cell r="I3509" t="str">
            <v>RESPIRATORIO</v>
          </cell>
          <cell r="J3509">
            <v>2</v>
          </cell>
        </row>
        <row r="3510">
          <cell r="B3510">
            <v>832126</v>
          </cell>
          <cell r="C3510">
            <v>4056</v>
          </cell>
          <cell r="D3510">
            <v>7501298211367</v>
          </cell>
          <cell r="F3510" t="str">
            <v>NASIVIN SOL NAS X 30 ML</v>
          </cell>
          <cell r="H3510" t="str">
            <v>MEDICAMENTOS</v>
          </cell>
          <cell r="I3510" t="str">
            <v>RESPIRATORIO</v>
          </cell>
          <cell r="J3510">
            <v>1</v>
          </cell>
        </row>
        <row r="3511">
          <cell r="B3511">
            <v>832127</v>
          </cell>
          <cell r="C3511">
            <v>2438</v>
          </cell>
          <cell r="D3511">
            <v>705928045309</v>
          </cell>
          <cell r="F3511" t="str">
            <v>NASOGEL GEL NAS SP NARICES SECAS X 30 ML</v>
          </cell>
          <cell r="H3511" t="str">
            <v>MEDICAMENTOS</v>
          </cell>
          <cell r="I3511" t="str">
            <v>RESPIRATORIO</v>
          </cell>
          <cell r="J3511">
            <v>2</v>
          </cell>
        </row>
        <row r="3512">
          <cell r="B3512">
            <v>832128</v>
          </cell>
          <cell r="C3512">
            <v>4125</v>
          </cell>
          <cell r="D3512">
            <v>7800063000794</v>
          </cell>
          <cell r="F3512" t="str">
            <v>NASOLVER JAR X 100 ML</v>
          </cell>
          <cell r="H3512" t="str">
            <v>MEDICAMENTOS</v>
          </cell>
          <cell r="I3512" t="str">
            <v>RESPIRATORIO</v>
          </cell>
          <cell r="J3512">
            <v>4</v>
          </cell>
        </row>
        <row r="3513">
          <cell r="B3513">
            <v>832129</v>
          </cell>
          <cell r="C3513">
            <v>6118</v>
          </cell>
          <cell r="D3513">
            <v>7707213871269</v>
          </cell>
          <cell r="F3513" t="str">
            <v>NASONEX SUS NAS 50 MCG X 140 DSS</v>
          </cell>
          <cell r="H3513" t="str">
            <v>MEDICAMENTOS</v>
          </cell>
          <cell r="I3513" t="str">
            <v>RESPIRATORIO</v>
          </cell>
          <cell r="J3513">
            <v>2</v>
          </cell>
        </row>
        <row r="3514">
          <cell r="B3514">
            <v>832130</v>
          </cell>
          <cell r="C3514">
            <v>1879</v>
          </cell>
          <cell r="D3514">
            <v>7800007319845</v>
          </cell>
          <cell r="F3514" t="str">
            <v>NASTIFRIN CMPT JBE X 100 ML</v>
          </cell>
          <cell r="H3514" t="str">
            <v>MEDICAMENTOS</v>
          </cell>
          <cell r="I3514" t="str">
            <v>RESPIRATORIO</v>
          </cell>
          <cell r="J3514">
            <v>0</v>
          </cell>
        </row>
        <row r="3515">
          <cell r="B3515">
            <v>832131</v>
          </cell>
          <cell r="C3515">
            <v>5514</v>
          </cell>
          <cell r="D3515">
            <v>7800007386526</v>
          </cell>
          <cell r="F3515" t="str">
            <v>NASTIFRIN COMPUESTO COM REC X 10</v>
          </cell>
          <cell r="H3515" t="str">
            <v>MEDICAMENTOS</v>
          </cell>
          <cell r="I3515" t="str">
            <v>RESPIRATORIO</v>
          </cell>
          <cell r="J3515">
            <v>3</v>
          </cell>
        </row>
        <row r="3516">
          <cell r="B3516">
            <v>832132</v>
          </cell>
          <cell r="C3516">
            <v>4476</v>
          </cell>
          <cell r="D3516">
            <v>7800007478801</v>
          </cell>
          <cell r="F3516" t="str">
            <v>NASTIFRIN COMPUESTO DN COM REC X 15+5</v>
          </cell>
          <cell r="H3516" t="str">
            <v>MEDICAMENTOS</v>
          </cell>
          <cell r="I3516" t="str">
            <v>RESPIRATORIO</v>
          </cell>
          <cell r="J3516">
            <v>0</v>
          </cell>
        </row>
        <row r="3517">
          <cell r="B3517">
            <v>832133</v>
          </cell>
          <cell r="C3517">
            <v>3272</v>
          </cell>
          <cell r="D3517">
            <v>7800028003303</v>
          </cell>
          <cell r="F3517" t="str">
            <v>NASTIGRIP DN COM 12+6</v>
          </cell>
          <cell r="H3517" t="str">
            <v>MEDICAMENTOS</v>
          </cell>
          <cell r="I3517" t="str">
            <v>RESPIRATORIO</v>
          </cell>
          <cell r="J3517">
            <v>4</v>
          </cell>
        </row>
        <row r="3518">
          <cell r="B3518">
            <v>832134</v>
          </cell>
          <cell r="C3518">
            <v>2215</v>
          </cell>
          <cell r="D3518">
            <v>7800028210602</v>
          </cell>
          <cell r="F3518" t="str">
            <v>NASTIZOL COM REC COMPUESTO X 10</v>
          </cell>
          <cell r="H3518" t="str">
            <v>MEDICAMENTOS</v>
          </cell>
          <cell r="I3518" t="str">
            <v>RESPIRATORIO</v>
          </cell>
          <cell r="J3518">
            <v>4</v>
          </cell>
        </row>
        <row r="3519">
          <cell r="B3519">
            <v>832135</v>
          </cell>
          <cell r="C3519">
            <v>2901</v>
          </cell>
          <cell r="D3519">
            <v>7800028009374</v>
          </cell>
          <cell r="F3519" t="str">
            <v>NASTIZOL COM REC X 14</v>
          </cell>
          <cell r="H3519" t="str">
            <v>MEDICAMENTOS</v>
          </cell>
          <cell r="I3519" t="str">
            <v>RESPIRATORIO</v>
          </cell>
          <cell r="J3519">
            <v>9</v>
          </cell>
        </row>
        <row r="3520">
          <cell r="B3520">
            <v>832136</v>
          </cell>
          <cell r="C3520">
            <v>1880</v>
          </cell>
          <cell r="D3520">
            <v>7800028000852</v>
          </cell>
          <cell r="F3520" t="str">
            <v>NASTIZOL COMPOSITUM GOT X 15 ML</v>
          </cell>
          <cell r="H3520" t="str">
            <v>MEDICAMENTOS</v>
          </cell>
          <cell r="I3520" t="str">
            <v>RESPIRATORIO</v>
          </cell>
          <cell r="J3520">
            <v>2</v>
          </cell>
        </row>
        <row r="3521">
          <cell r="B3521">
            <v>832137</v>
          </cell>
          <cell r="C3521">
            <v>3348</v>
          </cell>
          <cell r="D3521">
            <v>7800028210350</v>
          </cell>
          <cell r="F3521" t="str">
            <v>NASTIZOL COMPOSITUM JAR X 100 ML</v>
          </cell>
          <cell r="H3521" t="str">
            <v>MEDICAMENTOS</v>
          </cell>
          <cell r="I3521" t="str">
            <v>RESPIRATORIO</v>
          </cell>
          <cell r="J3521">
            <v>5</v>
          </cell>
        </row>
        <row r="3522">
          <cell r="B3522">
            <v>832138</v>
          </cell>
          <cell r="C3522">
            <v>3350</v>
          </cell>
          <cell r="D3522">
            <v>7800028005536</v>
          </cell>
          <cell r="F3522" t="str">
            <v>NASTIZOL DIA-NOCHE COM X 18</v>
          </cell>
          <cell r="H3522" t="str">
            <v>MEDICAMENTOS</v>
          </cell>
          <cell r="I3522" t="str">
            <v>RESPIRATORIO</v>
          </cell>
          <cell r="J3522">
            <v>12</v>
          </cell>
        </row>
        <row r="3523">
          <cell r="B3523">
            <v>832139</v>
          </cell>
          <cell r="C3523">
            <v>1881</v>
          </cell>
          <cell r="D3523">
            <v>7800028310661</v>
          </cell>
          <cell r="F3523" t="str">
            <v>NASTIZOL JBE X 120 ML</v>
          </cell>
          <cell r="H3523" t="str">
            <v>MEDICAMENTOS</v>
          </cell>
          <cell r="I3523" t="str">
            <v>RESPIRATORIO</v>
          </cell>
          <cell r="J3523">
            <v>7</v>
          </cell>
        </row>
        <row r="3524">
          <cell r="B3524">
            <v>832140</v>
          </cell>
          <cell r="C3524">
            <v>4407</v>
          </cell>
          <cell r="D3524">
            <v>7800028310296</v>
          </cell>
          <cell r="F3524" t="str">
            <v>NASTIZOL SOL ORA GOT X 15 ML</v>
          </cell>
          <cell r="H3524" t="str">
            <v>MEDICAMENTOS</v>
          </cell>
          <cell r="I3524" t="str">
            <v>RESPIRATORIO</v>
          </cell>
          <cell r="J3524">
            <v>2</v>
          </cell>
        </row>
        <row r="3525">
          <cell r="B3525">
            <v>832141</v>
          </cell>
          <cell r="C3525">
            <v>2385</v>
          </cell>
          <cell r="D3525">
            <v>7800041047605</v>
          </cell>
          <cell r="F3525" t="str">
            <v>NASTUL CMPT COM REC X 10</v>
          </cell>
          <cell r="H3525" t="str">
            <v>MEDICAMENTOS</v>
          </cell>
          <cell r="I3525" t="str">
            <v>RESPIRATORIO</v>
          </cell>
          <cell r="J3525">
            <v>3</v>
          </cell>
        </row>
        <row r="3526">
          <cell r="B3526">
            <v>832142</v>
          </cell>
          <cell r="C3526">
            <v>3248</v>
          </cell>
          <cell r="D3526">
            <v>7800041047643</v>
          </cell>
          <cell r="F3526" t="str">
            <v>NASTUL SOL ORA GOT X 15 ML</v>
          </cell>
          <cell r="H3526" t="str">
            <v>MEDICAMENTOS</v>
          </cell>
          <cell r="I3526" t="str">
            <v>RESPIRATORIO</v>
          </cell>
          <cell r="J3526">
            <v>0</v>
          </cell>
        </row>
        <row r="3527">
          <cell r="B3527">
            <v>832143</v>
          </cell>
          <cell r="C3527">
            <v>5644</v>
          </cell>
          <cell r="D3527">
            <v>7804902019510</v>
          </cell>
          <cell r="F3527" t="str">
            <v>NATALIE BOTANICALS PERF APPLE X 205 ML</v>
          </cell>
          <cell r="H3527" t="str">
            <v>HIGIENE Y CUIDADO PERSONAL</v>
          </cell>
          <cell r="I3527" t="str">
            <v>PERFUMES</v>
          </cell>
          <cell r="J3527">
            <v>2</v>
          </cell>
        </row>
        <row r="3528">
          <cell r="B3528">
            <v>832144</v>
          </cell>
          <cell r="C3528">
            <v>5412</v>
          </cell>
          <cell r="D3528">
            <v>7804902019527</v>
          </cell>
          <cell r="F3528" t="str">
            <v>NATALIE BOTANICALS PERF RASPBERRY X 205 ML</v>
          </cell>
          <cell r="H3528" t="str">
            <v>HIGIENE Y CUIDADO PERSONAL</v>
          </cell>
          <cell r="I3528" t="str">
            <v>PERFUMES</v>
          </cell>
          <cell r="J3528">
            <v>3</v>
          </cell>
        </row>
        <row r="3529">
          <cell r="B3529">
            <v>832145</v>
          </cell>
          <cell r="C3529">
            <v>6132</v>
          </cell>
          <cell r="D3529">
            <v>7804902034421</v>
          </cell>
          <cell r="F3529" t="str">
            <v>NATALIE PERF CUPCAKE X 205 ML</v>
          </cell>
          <cell r="H3529" t="str">
            <v>HIGIENE Y CUIDADO PERSONAL</v>
          </cell>
          <cell r="I3529" t="str">
            <v>PERFUMES</v>
          </cell>
          <cell r="J3529">
            <v>0</v>
          </cell>
        </row>
        <row r="3530">
          <cell r="B3530">
            <v>832146</v>
          </cell>
          <cell r="C3530">
            <v>5369</v>
          </cell>
          <cell r="D3530">
            <v>7804902046172</v>
          </cell>
          <cell r="F3530" t="str">
            <v>NATALIE SET PERFUME SP X 2</v>
          </cell>
          <cell r="H3530" t="str">
            <v>MISCELáNEOS</v>
          </cell>
          <cell r="I3530" t="str">
            <v>NAVIDAD</v>
          </cell>
          <cell r="J3530">
            <v>0</v>
          </cell>
        </row>
        <row r="3531">
          <cell r="B3531">
            <v>832147</v>
          </cell>
          <cell r="C3531">
            <v>2604</v>
          </cell>
          <cell r="D3531">
            <v>7809591401752</v>
          </cell>
          <cell r="F3531" t="str">
            <v>NATICARE LAT CAP X 60</v>
          </cell>
          <cell r="H3531" t="str">
            <v>SUPLEMENTOS</v>
          </cell>
          <cell r="I3531" t="str">
            <v>VITAMINAS Y MINERALES</v>
          </cell>
          <cell r="J3531">
            <v>1</v>
          </cell>
        </row>
        <row r="3532">
          <cell r="B3532">
            <v>832148</v>
          </cell>
          <cell r="C3532">
            <v>1882</v>
          </cell>
          <cell r="D3532">
            <v>7809591401936</v>
          </cell>
          <cell r="F3532" t="str">
            <v>NATICARE PRE CAP X 30</v>
          </cell>
          <cell r="H3532" t="str">
            <v>SUPLEMENTOS</v>
          </cell>
          <cell r="I3532" t="str">
            <v>VITAMINAS Y MINERALES</v>
          </cell>
          <cell r="J3532">
            <v>0</v>
          </cell>
        </row>
        <row r="3533">
          <cell r="B3533">
            <v>832149</v>
          </cell>
          <cell r="C3533">
            <v>1883</v>
          </cell>
          <cell r="D3533">
            <v>7809591402506</v>
          </cell>
          <cell r="F3533" t="str">
            <v>NATICARE SUPRA CAP X 30</v>
          </cell>
          <cell r="H3533" t="str">
            <v>SUPLEMENTOS</v>
          </cell>
          <cell r="I3533" t="str">
            <v>VITAMINAS Y MINERALES</v>
          </cell>
          <cell r="J3533">
            <v>0</v>
          </cell>
        </row>
        <row r="3534">
          <cell r="B3534">
            <v>832150</v>
          </cell>
          <cell r="C3534">
            <v>5817</v>
          </cell>
          <cell r="D3534">
            <v>8414002076369</v>
          </cell>
          <cell r="F3534" t="str">
            <v>NATUR VITAL MASC CAP SENSITIVE X 300 ML</v>
          </cell>
          <cell r="H3534" t="str">
            <v>HIGIENE Y CUIDADO PERSONAL</v>
          </cell>
          <cell r="I3534" t="str">
            <v>CUIDADO CAPILAR</v>
          </cell>
          <cell r="J3534">
            <v>0</v>
          </cell>
        </row>
        <row r="3535">
          <cell r="B3535">
            <v>832151</v>
          </cell>
          <cell r="C3535">
            <v>5572</v>
          </cell>
          <cell r="D3535">
            <v>8414002072941</v>
          </cell>
          <cell r="F3535" t="str">
            <v>NATUR VITAL PROTECTOR CALOR ANTI-ROTURA X 200 ML</v>
          </cell>
          <cell r="H3535" t="str">
            <v>HIGIENE Y CUIDADO PERSONAL</v>
          </cell>
          <cell r="I3535" t="str">
            <v>CUIDADO CAPILAR</v>
          </cell>
          <cell r="J3535">
            <v>0</v>
          </cell>
        </row>
        <row r="3536">
          <cell r="B3536">
            <v>832152</v>
          </cell>
          <cell r="C3536">
            <v>5593</v>
          </cell>
          <cell r="D3536">
            <v>8414002071579</v>
          </cell>
          <cell r="F3536" t="str">
            <v>NATUR VITAL SHA ANTICAIDA X 100 ML</v>
          </cell>
          <cell r="H3536" t="str">
            <v>HIGIENE Y CUIDADO PERSONAL</v>
          </cell>
          <cell r="I3536" t="str">
            <v>SHAMPOO Y ACONDICIONADOR</v>
          </cell>
          <cell r="J3536">
            <v>0</v>
          </cell>
        </row>
        <row r="3537">
          <cell r="B3537">
            <v>832153</v>
          </cell>
          <cell r="C3537">
            <v>5722</v>
          </cell>
          <cell r="D3537">
            <v>8414002077809</v>
          </cell>
          <cell r="F3537" t="str">
            <v>NATUR VITAL SHA BLANCOS  GRISES X 300 ML</v>
          </cell>
          <cell r="H3537" t="str">
            <v>HIGIENE Y CUIDADO PERSONAL</v>
          </cell>
          <cell r="I3537" t="str">
            <v>SHAMPOO Y ACONDICIONADOR</v>
          </cell>
          <cell r="J3537">
            <v>1</v>
          </cell>
        </row>
        <row r="3538">
          <cell r="B3538">
            <v>832154</v>
          </cell>
          <cell r="C3538">
            <v>5594</v>
          </cell>
          <cell r="D3538">
            <v>8414002071418</v>
          </cell>
          <cell r="F3538" t="str">
            <v>NATUR VITAL SHA SENSITIVE X 100 ML</v>
          </cell>
          <cell r="H3538" t="str">
            <v>HIGIENE Y CUIDADO PERSONAL</v>
          </cell>
          <cell r="I3538" t="str">
            <v>SHAMPOO Y ACONDICIONADOR</v>
          </cell>
          <cell r="J3538">
            <v>0</v>
          </cell>
        </row>
        <row r="3539">
          <cell r="B3539">
            <v>832155</v>
          </cell>
          <cell r="C3539">
            <v>1231</v>
          </cell>
          <cell r="D3539">
            <v>7804918401255</v>
          </cell>
          <cell r="F3539" t="str">
            <v>NATURALIST TAB STEVIA X 300</v>
          </cell>
          <cell r="H3539" t="str">
            <v>SUPLEMENTOS</v>
          </cell>
          <cell r="I3539" t="str">
            <v>ENDULZANTES</v>
          </cell>
          <cell r="J3539">
            <v>0</v>
          </cell>
        </row>
        <row r="3540">
          <cell r="B3540">
            <v>832156</v>
          </cell>
          <cell r="C3540">
            <v>4854</v>
          </cell>
          <cell r="D3540">
            <v>7613036653961</v>
          </cell>
          <cell r="F3540" t="str">
            <v>NATURNES COLADO CARNE/VERDURAS X 115 GR</v>
          </cell>
          <cell r="H3540" t="str">
            <v>ALIMENTOS</v>
          </cell>
          <cell r="I3540" t="str">
            <v>COLADOS</v>
          </cell>
          <cell r="J3540">
            <v>0</v>
          </cell>
        </row>
        <row r="3541">
          <cell r="B3541">
            <v>832157</v>
          </cell>
          <cell r="C3541">
            <v>4853</v>
          </cell>
          <cell r="D3541">
            <v>7613036749565</v>
          </cell>
          <cell r="F3541" t="str">
            <v>NATURNES COLADO POLLO/VERDURAS X 115 GR</v>
          </cell>
          <cell r="H3541" t="str">
            <v>ALIMENTOS</v>
          </cell>
          <cell r="I3541" t="str">
            <v>COLADOS</v>
          </cell>
          <cell r="J3541">
            <v>0</v>
          </cell>
        </row>
        <row r="3542">
          <cell r="B3542">
            <v>832158</v>
          </cell>
          <cell r="C3542">
            <v>4062</v>
          </cell>
          <cell r="D3542">
            <v>8414002079230</v>
          </cell>
          <cell r="F3542" t="str">
            <v>NATURVITAL SHA HAPPY KIDS DURAZNO X 300 ML</v>
          </cell>
          <cell r="H3542" t="str">
            <v>HIGIENE Y CUIDADO PERSONAL</v>
          </cell>
          <cell r="I3542" t="str">
            <v>SHAMPOO Y ACONDICIONADOR</v>
          </cell>
          <cell r="J3542">
            <v>0</v>
          </cell>
        </row>
        <row r="3543">
          <cell r="B3543">
            <v>969602</v>
          </cell>
          <cell r="C3543">
            <v>6782</v>
          </cell>
          <cell r="D3543">
            <v>7809591403374</v>
          </cell>
          <cell r="F3543" t="str">
            <v>NAVALIT CAP GRA 10/10 MG X 24</v>
          </cell>
          <cell r="H3543" t="str">
            <v>MEDICAMENTOS</v>
          </cell>
          <cell r="I3543" t="str">
            <v>GASTROINTESTINAL</v>
          </cell>
          <cell r="J3543">
            <v>1</v>
          </cell>
        </row>
        <row r="3544">
          <cell r="B3544">
            <v>832159</v>
          </cell>
          <cell r="C3544">
            <v>5303</v>
          </cell>
          <cell r="D3544">
            <v>7800006002410</v>
          </cell>
          <cell r="F3544" t="str">
            <v>NAXPET COM 10 MG X 10</v>
          </cell>
          <cell r="H3544" t="str">
            <v>VETERINARIOS</v>
          </cell>
          <cell r="I3544" t="str">
            <v>ANALGESIA</v>
          </cell>
          <cell r="J3544">
            <v>0</v>
          </cell>
        </row>
        <row r="3545">
          <cell r="B3545">
            <v>832160</v>
          </cell>
          <cell r="C3545">
            <v>3477</v>
          </cell>
          <cell r="D3545">
            <v>7800006003370</v>
          </cell>
          <cell r="F3545" t="str">
            <v>NAXPET COM 30 MG X 10</v>
          </cell>
          <cell r="H3545" t="str">
            <v>VETERINARIOS</v>
          </cell>
          <cell r="I3545" t="str">
            <v>ANALGESIA</v>
          </cell>
          <cell r="J3545">
            <v>1</v>
          </cell>
        </row>
        <row r="3546">
          <cell r="B3546">
            <v>832161</v>
          </cell>
          <cell r="C3546">
            <v>3478</v>
          </cell>
          <cell r="D3546">
            <v>7800006006814</v>
          </cell>
          <cell r="F3546" t="str">
            <v>NAXPET SUS ORA 0,4% X 20 ML</v>
          </cell>
          <cell r="H3546" t="str">
            <v>VETERINARIOS</v>
          </cell>
          <cell r="I3546" t="str">
            <v>ANALGESIA</v>
          </cell>
          <cell r="J3546">
            <v>2</v>
          </cell>
        </row>
        <row r="3547">
          <cell r="B3547">
            <v>832162</v>
          </cell>
          <cell r="C3547">
            <v>3059</v>
          </cell>
          <cell r="D3547">
            <v>7805750004383</v>
          </cell>
          <cell r="F3547" t="str">
            <v>NEBIDO SOL INY 1000 MG/4ML X 1</v>
          </cell>
          <cell r="H3547" t="str">
            <v>MEDICAMENTOS</v>
          </cell>
          <cell r="I3547" t="str">
            <v>HORMONALES</v>
          </cell>
          <cell r="J3547">
            <v>0</v>
          </cell>
        </row>
        <row r="3548">
          <cell r="B3548">
            <v>832163</v>
          </cell>
          <cell r="C3548">
            <v>3199</v>
          </cell>
          <cell r="D3548">
            <v>7804653720567</v>
          </cell>
          <cell r="F3548" t="str">
            <v>NEBIVITAE COM 5 MG X 28</v>
          </cell>
          <cell r="H3548" t="str">
            <v>MEDICAMENTOS</v>
          </cell>
          <cell r="I3548" t="str">
            <v>CARDIOVASCULAR</v>
          </cell>
          <cell r="J3548">
            <v>5</v>
          </cell>
        </row>
        <row r="3549">
          <cell r="B3549">
            <v>832164</v>
          </cell>
          <cell r="C3549">
            <v>6088</v>
          </cell>
          <cell r="D3549">
            <v>7801001013647</v>
          </cell>
          <cell r="F3549" t="str">
            <v>NEBULIZADOR AIRE COMPRIMIDO BEQ-09 X 1 BLUNDING</v>
          </cell>
          <cell r="H3549" t="str">
            <v>DISPOSITIVOS MéDICOS</v>
          </cell>
          <cell r="I3549" t="str">
            <v>EQUIPOS</v>
          </cell>
          <cell r="J3549">
            <v>0</v>
          </cell>
        </row>
        <row r="3550">
          <cell r="B3550">
            <v>1122662</v>
          </cell>
          <cell r="C3550">
            <v>6964</v>
          </cell>
          <cell r="D3550">
            <v>737186534042</v>
          </cell>
          <cell r="F3550" t="str">
            <v>NEBULIZADOR PORTATIL UNIVERSAL X 1 LOVELIFE</v>
          </cell>
          <cell r="H3550" t="str">
            <v>DISPOSITIVOS MéDICOS</v>
          </cell>
          <cell r="I3550" t="str">
            <v>EQUIPOS</v>
          </cell>
          <cell r="J3550">
            <v>1</v>
          </cell>
        </row>
        <row r="3551">
          <cell r="B3551">
            <v>832165</v>
          </cell>
          <cell r="C3551">
            <v>1884</v>
          </cell>
          <cell r="D3551">
            <v>7730969300332</v>
          </cell>
          <cell r="F3551" t="str">
            <v>NEFERSIL COM 125 MG X 10</v>
          </cell>
          <cell r="H3551" t="str">
            <v>MEDICAMENTOS</v>
          </cell>
          <cell r="I3551" t="str">
            <v>ANALGESIA</v>
          </cell>
          <cell r="J3551">
            <v>6</v>
          </cell>
        </row>
        <row r="3552">
          <cell r="B3552">
            <v>832166</v>
          </cell>
          <cell r="C3552">
            <v>2117</v>
          </cell>
          <cell r="D3552">
            <v>7730698002293</v>
          </cell>
          <cell r="F3552" t="str">
            <v>NEFERSIL FAST CAP 125 MG X 10</v>
          </cell>
          <cell r="H3552" t="str">
            <v>MEDICAMENTOS</v>
          </cell>
          <cell r="I3552" t="str">
            <v>ANALGESIA</v>
          </cell>
          <cell r="J3552">
            <v>0</v>
          </cell>
        </row>
        <row r="3553">
          <cell r="B3553">
            <v>832167</v>
          </cell>
          <cell r="C3553">
            <v>4685</v>
          </cell>
          <cell r="D3553">
            <v>7730969303104</v>
          </cell>
          <cell r="F3553" t="str">
            <v>NEFERSIL-B COM REC X 10</v>
          </cell>
          <cell r="H3553" t="str">
            <v>MEDICAMENTOS</v>
          </cell>
          <cell r="I3553" t="str">
            <v>ANALGESIA</v>
          </cell>
          <cell r="J3553">
            <v>0</v>
          </cell>
        </row>
        <row r="3554">
          <cell r="B3554">
            <v>832168</v>
          </cell>
          <cell r="C3554">
            <v>2299</v>
          </cell>
          <cell r="D3554">
            <v>7804620835607</v>
          </cell>
          <cell r="F3554" t="str">
            <v>NEFEX DUO CAP LP X 30</v>
          </cell>
          <cell r="H3554" t="str">
            <v>MEDICAMENTOS</v>
          </cell>
          <cell r="I3554" t="str">
            <v>UROLOGíA</v>
          </cell>
          <cell r="J3554">
            <v>6</v>
          </cell>
        </row>
        <row r="3555">
          <cell r="B3555">
            <v>832169</v>
          </cell>
          <cell r="C3555">
            <v>4238</v>
          </cell>
          <cell r="D3555">
            <v>7800004508877</v>
          </cell>
          <cell r="F3555" t="str">
            <v>NENEGLOSS ADVANCED POM 40% ZINC X 100 GR</v>
          </cell>
          <cell r="H3555" t="str">
            <v>DERMOCOSMéTICA</v>
          </cell>
          <cell r="I3555" t="str">
            <v>CUIDADO CORPORAL</v>
          </cell>
          <cell r="J3555">
            <v>1</v>
          </cell>
        </row>
        <row r="3556">
          <cell r="B3556">
            <v>832170</v>
          </cell>
          <cell r="C3556">
            <v>1885</v>
          </cell>
          <cell r="D3556">
            <v>7800007672964</v>
          </cell>
          <cell r="F3556" t="str">
            <v>NEO-ALERTOP COM 5 MG X 30</v>
          </cell>
          <cell r="H3556" t="str">
            <v>MEDICAMENTOS</v>
          </cell>
          <cell r="I3556" t="str">
            <v>ALERGIAS</v>
          </cell>
          <cell r="J3556">
            <v>1</v>
          </cell>
        </row>
        <row r="3557">
          <cell r="B3557">
            <v>832171</v>
          </cell>
          <cell r="C3557">
            <v>1886</v>
          </cell>
          <cell r="D3557">
            <v>7800007710802</v>
          </cell>
          <cell r="F3557" t="str">
            <v>NEO-ALERTOP JBE X 120 ML</v>
          </cell>
          <cell r="H3557" t="str">
            <v>MEDICAMENTOS</v>
          </cell>
          <cell r="I3557" t="str">
            <v>ALERGIAS</v>
          </cell>
          <cell r="J3557">
            <v>2</v>
          </cell>
        </row>
        <row r="3558">
          <cell r="B3558">
            <v>832172</v>
          </cell>
          <cell r="C3558">
            <v>6041</v>
          </cell>
          <cell r="D3558">
            <v>7804918500149</v>
          </cell>
          <cell r="F3558" t="str">
            <v>NEO-ALLEDRYL COM REC 5 MG X 30</v>
          </cell>
          <cell r="H3558" t="str">
            <v>MEDICAMENTOS</v>
          </cell>
          <cell r="I3558" t="str">
            <v>ALERGIAS</v>
          </cell>
          <cell r="J3558">
            <v>0</v>
          </cell>
        </row>
        <row r="3559">
          <cell r="B3559">
            <v>832173</v>
          </cell>
          <cell r="C3559">
            <v>6244</v>
          </cell>
          <cell r="D3559">
            <v>7804918441268</v>
          </cell>
          <cell r="F3559" t="str">
            <v>NEO-ALLEDRYL COM REC 5 MG X 60</v>
          </cell>
          <cell r="H3559" t="str">
            <v>MEDICAMENTOS</v>
          </cell>
          <cell r="I3559" t="str">
            <v>ALERGIAS</v>
          </cell>
          <cell r="J3559">
            <v>0</v>
          </cell>
        </row>
        <row r="3560">
          <cell r="B3560">
            <v>832174</v>
          </cell>
          <cell r="C3560">
            <v>4944</v>
          </cell>
          <cell r="D3560">
            <v>7804918441312</v>
          </cell>
          <cell r="F3560" t="str">
            <v>NEO-ALLEDRYL D COM LP 2,5/120 MG X 30</v>
          </cell>
          <cell r="H3560" t="str">
            <v>MEDICAMENTOS</v>
          </cell>
          <cell r="I3560" t="str">
            <v>ALERGIAS</v>
          </cell>
          <cell r="J3560">
            <v>4</v>
          </cell>
        </row>
        <row r="3561">
          <cell r="B3561">
            <v>832175</v>
          </cell>
          <cell r="C3561">
            <v>1887</v>
          </cell>
          <cell r="D3561">
            <v>7804918450406</v>
          </cell>
          <cell r="F3561" t="str">
            <v>NEO-ALLEDRYL JAR 2,5 MG/5ML X 60 ML</v>
          </cell>
          <cell r="H3561" t="str">
            <v>MEDICAMENTOS</v>
          </cell>
          <cell r="I3561" t="str">
            <v>ALERGIAS</v>
          </cell>
          <cell r="J3561">
            <v>2</v>
          </cell>
        </row>
        <row r="3562">
          <cell r="B3562">
            <v>832176</v>
          </cell>
          <cell r="C3562">
            <v>1888</v>
          </cell>
          <cell r="D3562">
            <v>7800063310848</v>
          </cell>
          <cell r="F3562" t="str">
            <v>NEOHYSTICLAR COM 5 MG X 30</v>
          </cell>
          <cell r="H3562" t="str">
            <v>MEDICAMENTOS</v>
          </cell>
          <cell r="I3562" t="str">
            <v>ALERGIAS</v>
          </cell>
          <cell r="J3562">
            <v>0</v>
          </cell>
        </row>
        <row r="3563">
          <cell r="B3563">
            <v>832177</v>
          </cell>
          <cell r="C3563">
            <v>1889</v>
          </cell>
          <cell r="D3563">
            <v>7800063000800</v>
          </cell>
          <cell r="F3563" t="str">
            <v>NEOHYSTICLAR JAR 2,5MG/5 ML X 90 ML</v>
          </cell>
          <cell r="H3563" t="str">
            <v>MEDICAMENTOS</v>
          </cell>
          <cell r="I3563" t="str">
            <v>ALERGIAS</v>
          </cell>
          <cell r="J3563">
            <v>0</v>
          </cell>
        </row>
        <row r="3564">
          <cell r="B3564">
            <v>832178</v>
          </cell>
          <cell r="C3564">
            <v>4031</v>
          </cell>
          <cell r="D3564">
            <v>7800016008877</v>
          </cell>
          <cell r="F3564" t="str">
            <v>NEOLUCID SYNDET LOC LIMP X 250 ML</v>
          </cell>
          <cell r="H3564" t="str">
            <v>HIGIENE Y CUIDADO PERSONAL</v>
          </cell>
          <cell r="I3564" t="str">
            <v>JABONES</v>
          </cell>
          <cell r="J3564">
            <v>2</v>
          </cell>
        </row>
        <row r="3565">
          <cell r="B3565">
            <v>832179</v>
          </cell>
          <cell r="C3565">
            <v>1221</v>
          </cell>
          <cell r="D3565">
            <v>7800007122629</v>
          </cell>
          <cell r="F3565" t="str">
            <v>NEOMICINA COM 500 MG X 12 LAB CHILE</v>
          </cell>
          <cell r="H3565" t="str">
            <v>MEDICAMENTOS</v>
          </cell>
          <cell r="I3565" t="str">
            <v>ANTIINFECCIOSOS</v>
          </cell>
          <cell r="J3565">
            <v>3</v>
          </cell>
        </row>
        <row r="3566">
          <cell r="B3566">
            <v>999199</v>
          </cell>
          <cell r="C3566">
            <v>6838</v>
          </cell>
          <cell r="D3566">
            <v>7795373012967</v>
          </cell>
          <cell r="F3566" t="str">
            <v>NEOQUIN FORTE CRE TOP 4% X 20 GR</v>
          </cell>
          <cell r="H3566" t="str">
            <v>MEDICAMENTOS</v>
          </cell>
          <cell r="I3566" t="str">
            <v>SISTEMA INMUNOLóGICO</v>
          </cell>
          <cell r="J3566">
            <v>0</v>
          </cell>
        </row>
        <row r="3567">
          <cell r="B3567">
            <v>832180</v>
          </cell>
          <cell r="C3567">
            <v>5730</v>
          </cell>
          <cell r="D3567">
            <v>8470001653505</v>
          </cell>
          <cell r="F3567" t="str">
            <v>NEORETIN DISCROM CONTROL SERUM X 30 ML</v>
          </cell>
          <cell r="H3567" t="str">
            <v>DERMOCOSMéTICA</v>
          </cell>
          <cell r="I3567" t="str">
            <v>CUIDADO FACIAL</v>
          </cell>
          <cell r="J3567">
            <v>0</v>
          </cell>
        </row>
        <row r="3568">
          <cell r="B3568">
            <v>832181</v>
          </cell>
          <cell r="C3568">
            <v>1236</v>
          </cell>
          <cell r="D3568">
            <v>7803319004553</v>
          </cell>
          <cell r="F3568" t="str">
            <v>NERVIO VITA CAP X 60</v>
          </cell>
          <cell r="H3568" t="str">
            <v>SUPLEMENTOS</v>
          </cell>
          <cell r="I3568" t="str">
            <v>PRODUCTOS NATURALES</v>
          </cell>
          <cell r="J3568">
            <v>0</v>
          </cell>
        </row>
        <row r="3569">
          <cell r="B3569">
            <v>832182</v>
          </cell>
          <cell r="C3569">
            <v>1527</v>
          </cell>
          <cell r="D3569">
            <v>7803319005611</v>
          </cell>
          <cell r="F3569" t="str">
            <v>NERVIO VITA GOT X 30 ML</v>
          </cell>
          <cell r="H3569" t="str">
            <v>SUPLEMENTOS</v>
          </cell>
          <cell r="I3569" t="str">
            <v>PRODUCTOS NATURALES</v>
          </cell>
          <cell r="J3569">
            <v>0</v>
          </cell>
        </row>
        <row r="3570">
          <cell r="B3570">
            <v>832183</v>
          </cell>
          <cell r="C3570">
            <v>3447</v>
          </cell>
          <cell r="D3570">
            <v>7809561400082</v>
          </cell>
          <cell r="F3570" t="str">
            <v>NERVOHEEL N COM SUB X 50</v>
          </cell>
          <cell r="H3570" t="str">
            <v>HOMEOPáTICOS</v>
          </cell>
          <cell r="I3570" t="str">
            <v>SISTEMA NERVIOSO</v>
          </cell>
          <cell r="J3570">
            <v>5</v>
          </cell>
        </row>
        <row r="3571">
          <cell r="B3571">
            <v>832184</v>
          </cell>
          <cell r="C3571">
            <v>5067</v>
          </cell>
          <cell r="D3571">
            <v>7800023226707</v>
          </cell>
          <cell r="F3571" t="str">
            <v>NERVOTON JAR X 120 ML</v>
          </cell>
          <cell r="H3571" t="str">
            <v>MEDICAMENTOS</v>
          </cell>
          <cell r="I3571" t="str">
            <v>VITAMINAS Y MINERALES</v>
          </cell>
          <cell r="J3571">
            <v>0</v>
          </cell>
        </row>
        <row r="3572">
          <cell r="B3572">
            <v>832185</v>
          </cell>
          <cell r="C3572">
            <v>2831</v>
          </cell>
          <cell r="D3572">
            <v>7891000299265</v>
          </cell>
          <cell r="F3572" t="str">
            <v>NESSUCAR POL X 500 GR</v>
          </cell>
          <cell r="H3572" t="str">
            <v>SUPLEMENTOS</v>
          </cell>
          <cell r="I3572" t="str">
            <v>ALIMENTO MéDICO</v>
          </cell>
          <cell r="J3572">
            <v>1</v>
          </cell>
        </row>
        <row r="3573">
          <cell r="B3573">
            <v>832186</v>
          </cell>
          <cell r="C3573">
            <v>4290</v>
          </cell>
          <cell r="D3573">
            <v>7613035939110</v>
          </cell>
          <cell r="F3573" t="str">
            <v>NESTUM FOR LAC 5 CEREALES X 250 GR</v>
          </cell>
          <cell r="H3573" t="str">
            <v>ALIMENTOS</v>
          </cell>
          <cell r="I3573" t="str">
            <v>LECHES</v>
          </cell>
          <cell r="J3573">
            <v>0</v>
          </cell>
        </row>
        <row r="3574">
          <cell r="B3574">
            <v>832187</v>
          </cell>
          <cell r="C3574">
            <v>5252</v>
          </cell>
          <cell r="D3574">
            <v>7795373012912</v>
          </cell>
          <cell r="F3574" t="str">
            <v>NEUMOCORT AER INH 200 MCG X 200</v>
          </cell>
          <cell r="H3574" t="str">
            <v>MEDICAMENTOS</v>
          </cell>
          <cell r="I3574" t="str">
            <v>RESPIRATORIO</v>
          </cell>
          <cell r="J3574">
            <v>1</v>
          </cell>
        </row>
        <row r="3575">
          <cell r="B3575">
            <v>832188</v>
          </cell>
          <cell r="C3575">
            <v>3370</v>
          </cell>
          <cell r="D3575">
            <v>7795373024458</v>
          </cell>
          <cell r="F3575" t="str">
            <v>NEUMOCORT PLUS AER INH 160/4,5 MCG X 150 DSS</v>
          </cell>
          <cell r="H3575" t="str">
            <v>MEDICAMENTOS</v>
          </cell>
          <cell r="I3575" t="str">
            <v>RESPIRATORIO</v>
          </cell>
          <cell r="J3575">
            <v>1</v>
          </cell>
        </row>
        <row r="3576">
          <cell r="B3576">
            <v>832189</v>
          </cell>
          <cell r="C3576">
            <v>2453</v>
          </cell>
          <cell r="D3576">
            <v>7809561400945</v>
          </cell>
          <cell r="F3576" t="str">
            <v>NEUREXAN COM SUB X 50</v>
          </cell>
          <cell r="H3576" t="str">
            <v>FITOFáRMACOS</v>
          </cell>
          <cell r="I3576" t="str">
            <v>SISTEMA NERVIOSO</v>
          </cell>
          <cell r="J3576">
            <v>4</v>
          </cell>
        </row>
        <row r="3577">
          <cell r="B3577">
            <v>832190</v>
          </cell>
          <cell r="C3577">
            <v>1890</v>
          </cell>
          <cell r="D3577">
            <v>7501298223803</v>
          </cell>
          <cell r="F3577" t="str">
            <v>NEUROBION DC 10.000 AMP X 3</v>
          </cell>
          <cell r="H3577" t="str">
            <v>MEDICAMENTOS</v>
          </cell>
          <cell r="I3577" t="str">
            <v>VITAMINAS Y MINERALES</v>
          </cell>
          <cell r="J3577">
            <v>8</v>
          </cell>
        </row>
        <row r="3578">
          <cell r="B3578">
            <v>832191</v>
          </cell>
          <cell r="C3578">
            <v>3222</v>
          </cell>
          <cell r="D3578">
            <v>7500435221047</v>
          </cell>
          <cell r="F3578" t="str">
            <v>NEUROBIONTA ADVANCE COM REC 100/50/1 X 15</v>
          </cell>
          <cell r="H3578" t="str">
            <v>MEDICAMENTOS</v>
          </cell>
          <cell r="I3578" t="str">
            <v>VITAMINAS Y MINERALES</v>
          </cell>
          <cell r="J3578">
            <v>0</v>
          </cell>
        </row>
        <row r="3579">
          <cell r="B3579">
            <v>832192</v>
          </cell>
          <cell r="C3579">
            <v>3221</v>
          </cell>
          <cell r="D3579">
            <v>7500435221030</v>
          </cell>
          <cell r="F3579" t="str">
            <v>NEUROBIONTA ADVANCE COM REC 100/50/1 X 30</v>
          </cell>
          <cell r="H3579" t="str">
            <v>MEDICAMENTOS</v>
          </cell>
          <cell r="I3579" t="str">
            <v>VITAMINAS Y MINERALES</v>
          </cell>
          <cell r="J3579">
            <v>9</v>
          </cell>
        </row>
        <row r="3580">
          <cell r="B3580">
            <v>832193</v>
          </cell>
          <cell r="C3580">
            <v>3532</v>
          </cell>
          <cell r="D3580">
            <v>737186364885</v>
          </cell>
          <cell r="F3580" t="str">
            <v>NEUROCALM CAP X 60 WELLPLUS</v>
          </cell>
          <cell r="H3580" t="str">
            <v>SUPLEMENTOS</v>
          </cell>
          <cell r="I3580" t="str">
            <v>VITAMINAS Y MINERALES</v>
          </cell>
          <cell r="J3580">
            <v>4</v>
          </cell>
        </row>
        <row r="3581">
          <cell r="B3581">
            <v>832194</v>
          </cell>
          <cell r="C3581">
            <v>3533</v>
          </cell>
          <cell r="D3581">
            <v>737186364878</v>
          </cell>
          <cell r="F3581" t="str">
            <v>NEUROMAG PRO CAP X 90 WELLPLUS</v>
          </cell>
          <cell r="H3581" t="str">
            <v>SUPLEMENTOS</v>
          </cell>
          <cell r="I3581" t="str">
            <v>VITAMINAS Y MINERALES</v>
          </cell>
          <cell r="J3581">
            <v>5</v>
          </cell>
        </row>
        <row r="3582">
          <cell r="B3582">
            <v>832195</v>
          </cell>
          <cell r="C3582">
            <v>4069</v>
          </cell>
          <cell r="D3582">
            <v>7800060136090</v>
          </cell>
          <cell r="F3582" t="str">
            <v>NEUROVAL CD COM DIS 10 MG X 30</v>
          </cell>
          <cell r="H3582" t="str">
            <v>MEDICAMENTOS</v>
          </cell>
          <cell r="I3582" t="str">
            <v>PSICOTRóPICOS</v>
          </cell>
          <cell r="J3582">
            <v>8</v>
          </cell>
        </row>
        <row r="3583">
          <cell r="B3583">
            <v>832196</v>
          </cell>
          <cell r="C3583">
            <v>3131</v>
          </cell>
          <cell r="D3583">
            <v>7800060135956</v>
          </cell>
          <cell r="F3583" t="str">
            <v>NEUROVAL CD COM DIS 5 MG X 30</v>
          </cell>
          <cell r="H3583" t="str">
            <v>MEDICAMENTOS</v>
          </cell>
          <cell r="I3583" t="str">
            <v>PSICOTRóPICOS</v>
          </cell>
          <cell r="J3583">
            <v>5</v>
          </cell>
        </row>
        <row r="3584">
          <cell r="B3584">
            <v>832197</v>
          </cell>
          <cell r="C3584">
            <v>4283</v>
          </cell>
          <cell r="D3584">
            <v>9781081291884</v>
          </cell>
          <cell r="F3584" t="str">
            <v>NEUROVITX ULTRA CAP BLA X 60 NATURAL FARM</v>
          </cell>
          <cell r="H3584" t="str">
            <v>SUPLEMENTOS</v>
          </cell>
          <cell r="I3584" t="str">
            <v>VITAMINAS Y MINERALES</v>
          </cell>
          <cell r="J3584">
            <v>0</v>
          </cell>
        </row>
        <row r="3585">
          <cell r="B3585">
            <v>832198</v>
          </cell>
          <cell r="C3585">
            <v>2275</v>
          </cell>
          <cell r="D3585">
            <v>7800060129399</v>
          </cell>
          <cell r="F3585" t="str">
            <v>NEURUM CAP 50 MG X 30</v>
          </cell>
          <cell r="H3585" t="str">
            <v>MEDICAMENTOS</v>
          </cell>
          <cell r="I3585" t="str">
            <v>SISTEMA NERVIOSO</v>
          </cell>
          <cell r="J3585">
            <v>0</v>
          </cell>
        </row>
        <row r="3586">
          <cell r="B3586">
            <v>832199</v>
          </cell>
          <cell r="C3586">
            <v>2345</v>
          </cell>
          <cell r="D3586">
            <v>7800060152021</v>
          </cell>
          <cell r="F3586" t="str">
            <v>NEURUM COM RAN 75 MG X 30</v>
          </cell>
          <cell r="H3586" t="str">
            <v>MEDICAMENTOS</v>
          </cell>
          <cell r="I3586" t="str">
            <v>SISTEMA NERVIOSO</v>
          </cell>
          <cell r="J3586">
            <v>1</v>
          </cell>
        </row>
        <row r="3587">
          <cell r="B3587">
            <v>832200</v>
          </cell>
          <cell r="C3587">
            <v>5072</v>
          </cell>
          <cell r="D3587">
            <v>7891010251031</v>
          </cell>
          <cell r="F3587" t="str">
            <v>NEUTROGENA AGU MICEL HYD BOOST BIFASICA X 200 ML</v>
          </cell>
          <cell r="H3587" t="str">
            <v>DERMOCOSMéTICA</v>
          </cell>
          <cell r="I3587" t="str">
            <v>DESMAQUILLANTES</v>
          </cell>
          <cell r="J3587">
            <v>0</v>
          </cell>
        </row>
        <row r="3588">
          <cell r="B3588">
            <v>832201</v>
          </cell>
          <cell r="C3588">
            <v>6499</v>
          </cell>
          <cell r="D3588">
            <v>7891010251055</v>
          </cell>
          <cell r="F3588" t="str">
            <v>NEUTROGENA AGU MICEL HYDRO BOOST X 400 ML</v>
          </cell>
          <cell r="H3588" t="str">
            <v>DERMOCOSMéTICA</v>
          </cell>
          <cell r="I3588" t="str">
            <v>DESMAQUILLANTES</v>
          </cell>
          <cell r="J3588">
            <v>0</v>
          </cell>
        </row>
        <row r="3589">
          <cell r="B3589">
            <v>832202</v>
          </cell>
          <cell r="C3589">
            <v>5181</v>
          </cell>
          <cell r="D3589">
            <v>7891010245160</v>
          </cell>
          <cell r="F3589" t="str">
            <v>NEUTROGENA AGU MICEL PURIF SKIN 7 EN 1 X 200 ML</v>
          </cell>
          <cell r="H3589" t="str">
            <v>DERMOCOSMéTICA</v>
          </cell>
          <cell r="I3589" t="str">
            <v>DESMAQUILLANTES</v>
          </cell>
          <cell r="J3589">
            <v>0</v>
          </cell>
        </row>
        <row r="3590">
          <cell r="B3590">
            <v>832203</v>
          </cell>
          <cell r="C3590">
            <v>2720</v>
          </cell>
          <cell r="D3590">
            <v>7891010253066</v>
          </cell>
          <cell r="F3590" t="str">
            <v>NEUTROGENA AGU MICEL PURIF SKIN 7 EN 1 X 400 ML</v>
          </cell>
          <cell r="H3590" t="str">
            <v>DERMOCOSMéTICA</v>
          </cell>
          <cell r="I3590" t="str">
            <v>DESMAQUILLANTES</v>
          </cell>
          <cell r="J3590">
            <v>0</v>
          </cell>
        </row>
        <row r="3591">
          <cell r="B3591">
            <v>832204</v>
          </cell>
          <cell r="C3591">
            <v>2721</v>
          </cell>
          <cell r="D3591">
            <v>7891010253905</v>
          </cell>
          <cell r="F3591" t="str">
            <v>NEUTROGENA CRE CORP HIDR  REP SECA X 400 ML</v>
          </cell>
          <cell r="H3591" t="str">
            <v>DERMOCOSMéTICA</v>
          </cell>
          <cell r="I3591" t="str">
            <v>CUIDADO CORPORAL</v>
          </cell>
          <cell r="J3591">
            <v>0</v>
          </cell>
        </row>
        <row r="3592">
          <cell r="B3592">
            <v>832205</v>
          </cell>
          <cell r="C3592">
            <v>5587</v>
          </cell>
          <cell r="D3592">
            <v>7891010253820</v>
          </cell>
          <cell r="F3592" t="str">
            <v>NEUTROGENA CRE FACIAL ANTI EDAD FPS 22 X 100 GR</v>
          </cell>
          <cell r="H3592" t="str">
            <v>DERMOCOSMéTICA</v>
          </cell>
          <cell r="I3592" t="str">
            <v>CUIDADO FACIAL</v>
          </cell>
          <cell r="J3592">
            <v>1</v>
          </cell>
        </row>
        <row r="3593">
          <cell r="B3593">
            <v>832206</v>
          </cell>
          <cell r="C3593">
            <v>2682</v>
          </cell>
          <cell r="D3593">
            <v>7891010249878</v>
          </cell>
          <cell r="F3593" t="str">
            <v>NEUTROGENA CRE FACIAL ANTI SIGN FPS 30 X 40 GR</v>
          </cell>
          <cell r="H3593" t="str">
            <v>DERMOCOSMéTICA</v>
          </cell>
          <cell r="I3593" t="str">
            <v>CUIDADO FACIAL</v>
          </cell>
          <cell r="J3593">
            <v>0</v>
          </cell>
        </row>
        <row r="3594">
          <cell r="B3594">
            <v>832207</v>
          </cell>
          <cell r="C3594">
            <v>4686</v>
          </cell>
          <cell r="D3594">
            <v>7891010253844</v>
          </cell>
          <cell r="F3594" t="str">
            <v>NEUTROGENA CRE FACIAL HID MATE 3 EN 1 X 100 GR</v>
          </cell>
          <cell r="H3594" t="str">
            <v>DERMOCOSMéTICA</v>
          </cell>
          <cell r="I3594" t="str">
            <v>CUIDADO FACIAL</v>
          </cell>
          <cell r="J3594">
            <v>3</v>
          </cell>
        </row>
        <row r="3595">
          <cell r="B3595">
            <v>832208</v>
          </cell>
          <cell r="C3595">
            <v>2722</v>
          </cell>
          <cell r="D3595">
            <v>70501013007</v>
          </cell>
          <cell r="F3595" t="str">
            <v>NEUTROGENA CRE MANOS NORWEGIAN SIN FRAG X 56 GR</v>
          </cell>
          <cell r="H3595" t="str">
            <v>DERMOCOSMéTICA</v>
          </cell>
          <cell r="I3595" t="str">
            <v>CREMA MANOS</v>
          </cell>
          <cell r="J3595">
            <v>0</v>
          </cell>
        </row>
        <row r="3596">
          <cell r="B3596">
            <v>832209</v>
          </cell>
          <cell r="C3596">
            <v>4696</v>
          </cell>
          <cell r="D3596">
            <v>7891010704490</v>
          </cell>
          <cell r="F3596" t="str">
            <v>NEUTROGENA EXF FACIAL DEEP CLEAN X 100 GR</v>
          </cell>
          <cell r="H3596" t="str">
            <v>DERMOCOSMéTICA</v>
          </cell>
          <cell r="I3596" t="str">
            <v>CUIDADO FACIAL</v>
          </cell>
          <cell r="J3596">
            <v>0</v>
          </cell>
        </row>
        <row r="3597">
          <cell r="B3597">
            <v>832210</v>
          </cell>
          <cell r="C3597">
            <v>5477</v>
          </cell>
          <cell r="D3597">
            <v>70501053607</v>
          </cell>
          <cell r="F3597" t="str">
            <v>NEUTROGENA EXF FACIAL PINK X 124 ML</v>
          </cell>
          <cell r="H3597" t="str">
            <v>DERMOCOSMéTICA</v>
          </cell>
          <cell r="I3597" t="str">
            <v>CUIDADO FACIAL</v>
          </cell>
          <cell r="J3597">
            <v>4</v>
          </cell>
        </row>
        <row r="3598">
          <cell r="B3598">
            <v>832211</v>
          </cell>
          <cell r="C3598">
            <v>3889</v>
          </cell>
          <cell r="D3598">
            <v>7891010882990</v>
          </cell>
          <cell r="F3598" t="str">
            <v>NEUTROGENA GEL CRE CONT OJOS HYD BOOST X 15 GR</v>
          </cell>
          <cell r="H3598" t="str">
            <v>DERMOCOSMéTICA</v>
          </cell>
          <cell r="I3598" t="str">
            <v>CONTORNO OJOS</v>
          </cell>
          <cell r="J3598">
            <v>1</v>
          </cell>
        </row>
        <row r="3599">
          <cell r="B3599">
            <v>832212</v>
          </cell>
          <cell r="C3599">
            <v>5343</v>
          </cell>
          <cell r="D3599">
            <v>7891010255138</v>
          </cell>
          <cell r="F3599" t="str">
            <v>NEUTROGENA GEL FACIAL HYDRO BOOST FPS 25 X 40 GR</v>
          </cell>
          <cell r="H3599" t="str">
            <v>DERMOCOSMéTICA</v>
          </cell>
          <cell r="I3599" t="str">
            <v>CUIDADO FACIAL</v>
          </cell>
          <cell r="J3599">
            <v>1</v>
          </cell>
        </row>
        <row r="3600">
          <cell r="B3600">
            <v>832213</v>
          </cell>
          <cell r="C3600">
            <v>2662</v>
          </cell>
          <cell r="D3600">
            <v>7891010887742</v>
          </cell>
          <cell r="F3600" t="str">
            <v>NEUTROGENA GEL FACIAL HYDRO BOOST FPS 25 X 55 GR</v>
          </cell>
          <cell r="H3600" t="str">
            <v>DERMOCOSMéTICA</v>
          </cell>
          <cell r="I3600" t="str">
            <v>CUIDADO FACIAL</v>
          </cell>
          <cell r="J3600">
            <v>0</v>
          </cell>
        </row>
        <row r="3601">
          <cell r="B3601">
            <v>832214</v>
          </cell>
          <cell r="C3601">
            <v>2735</v>
          </cell>
          <cell r="D3601">
            <v>7891010009250</v>
          </cell>
          <cell r="F3601" t="str">
            <v>NEUTROGENA GEL LIM FACIAL DEEP CLEAN X 150 GR</v>
          </cell>
          <cell r="H3601" t="str">
            <v>DERMOCOSMéTICA</v>
          </cell>
          <cell r="I3601" t="str">
            <v>CUIDADO FACIAL</v>
          </cell>
          <cell r="J3601">
            <v>0</v>
          </cell>
        </row>
        <row r="3602">
          <cell r="B3602">
            <v>832215</v>
          </cell>
          <cell r="C3602">
            <v>5807</v>
          </cell>
          <cell r="D3602">
            <v>7891010599614</v>
          </cell>
          <cell r="F3602" t="str">
            <v>NEUTROGENA GEL LIM FACIAL ULTRA GENTLE X 354 ML</v>
          </cell>
          <cell r="H3602" t="str">
            <v>DERMOCOSMéTICA</v>
          </cell>
          <cell r="I3602" t="str">
            <v>CUIDADO FACIAL</v>
          </cell>
          <cell r="J3602">
            <v>0</v>
          </cell>
        </row>
        <row r="3603">
          <cell r="B3603">
            <v>832216</v>
          </cell>
          <cell r="C3603">
            <v>5673</v>
          </cell>
          <cell r="D3603">
            <v>7891010254933</v>
          </cell>
          <cell r="F3603" t="str">
            <v>NEUTROGENA SERUM HYDRO BOOST X 30 ML</v>
          </cell>
          <cell r="H3603" t="str">
            <v>DERMOCOSMéTICA</v>
          </cell>
          <cell r="I3603" t="str">
            <v>CUIDADO FACIAL</v>
          </cell>
          <cell r="J3603">
            <v>0</v>
          </cell>
        </row>
        <row r="3604">
          <cell r="B3604">
            <v>832217</v>
          </cell>
          <cell r="C3604">
            <v>2264</v>
          </cell>
          <cell r="D3604">
            <v>70501051054</v>
          </cell>
          <cell r="F3604" t="str">
            <v>NEUTROGENA TOA DESMAQ BLUE X 25</v>
          </cell>
          <cell r="H3604" t="str">
            <v>DERMOCOSMéTICA</v>
          </cell>
          <cell r="I3604" t="str">
            <v>DESMAQUILLANTES</v>
          </cell>
          <cell r="J3604">
            <v>9</v>
          </cell>
        </row>
        <row r="3605">
          <cell r="B3605">
            <v>832218</v>
          </cell>
          <cell r="C3605">
            <v>2645</v>
          </cell>
          <cell r="D3605">
            <v>70501053553</v>
          </cell>
          <cell r="F3605" t="str">
            <v>NEUTROGENA TOA DESMAQ NIGHT CALMING X 25</v>
          </cell>
          <cell r="H3605" t="str">
            <v>DERMOCOSMéTICA</v>
          </cell>
          <cell r="I3605" t="str">
            <v>DESMAQUILLANTES</v>
          </cell>
          <cell r="J3605">
            <v>6</v>
          </cell>
        </row>
        <row r="3606">
          <cell r="B3606">
            <v>832219</v>
          </cell>
          <cell r="C3606">
            <v>2723</v>
          </cell>
          <cell r="D3606">
            <v>7891010611521</v>
          </cell>
          <cell r="F3606" t="str">
            <v>NEUTROGENA TONICO ULTRA GENTEL SIN ALC X 200 ML</v>
          </cell>
          <cell r="H3606" t="str">
            <v>DERMOCOSMéTICA</v>
          </cell>
          <cell r="I3606" t="str">
            <v>CUIDADO FACIAL</v>
          </cell>
          <cell r="J3606">
            <v>0</v>
          </cell>
        </row>
        <row r="3607">
          <cell r="B3607">
            <v>832220</v>
          </cell>
          <cell r="C3607">
            <v>3890</v>
          </cell>
          <cell r="D3607">
            <v>7891010882983</v>
          </cell>
          <cell r="F3607" t="str">
            <v>NEUTROGENA WAT GEL FACIAL HYDRO BOOST X 50 GR</v>
          </cell>
          <cell r="H3607" t="str">
            <v>DERMOCOSMéTICA</v>
          </cell>
          <cell r="I3607" t="str">
            <v>CUIDADO FACIAL</v>
          </cell>
          <cell r="J3607">
            <v>4</v>
          </cell>
        </row>
        <row r="3608">
          <cell r="B3608">
            <v>832221</v>
          </cell>
          <cell r="C3608">
            <v>2289</v>
          </cell>
          <cell r="D3608">
            <v>7804620834402</v>
          </cell>
          <cell r="F3608" t="str">
            <v>NEVINEX CAP 150 MG X 30</v>
          </cell>
          <cell r="H3608" t="str">
            <v>MEDICAMENTOS</v>
          </cell>
          <cell r="I3608" t="str">
            <v>SISTEMA NERVIOSO</v>
          </cell>
          <cell r="J3608">
            <v>0</v>
          </cell>
        </row>
        <row r="3609">
          <cell r="B3609">
            <v>832222</v>
          </cell>
          <cell r="C3609">
            <v>2098</v>
          </cell>
          <cell r="D3609">
            <v>7804620834396</v>
          </cell>
          <cell r="F3609" t="str">
            <v>NEVINEX CAP 75 MG X 30</v>
          </cell>
          <cell r="H3609" t="str">
            <v>MEDICAMENTOS</v>
          </cell>
          <cell r="I3609" t="str">
            <v>SISTEMA NERVIOSO</v>
          </cell>
          <cell r="J3609">
            <v>0</v>
          </cell>
        </row>
        <row r="3610">
          <cell r="B3610">
            <v>832223</v>
          </cell>
          <cell r="C3610">
            <v>5635</v>
          </cell>
          <cell r="D3610">
            <v>7616016365014</v>
          </cell>
          <cell r="F3610" t="str">
            <v>NEW COLON CAP X 60 FNL</v>
          </cell>
          <cell r="H3610" t="str">
            <v>SUPLEMENTOS</v>
          </cell>
          <cell r="I3610" t="str">
            <v>PRODUCTOS NATURALES</v>
          </cell>
          <cell r="J3610">
            <v>3</v>
          </cell>
        </row>
        <row r="3611">
          <cell r="B3611">
            <v>832230</v>
          </cell>
          <cell r="C3611">
            <v>5618</v>
          </cell>
          <cell r="D3611">
            <v>51131223196</v>
          </cell>
          <cell r="F3611" t="str">
            <v>NEXCARE BANDITA HIDROCOLOIDE X 6</v>
          </cell>
          <cell r="H3611" t="str">
            <v>DISPOSITIVOS MéDICOS</v>
          </cell>
          <cell r="I3611" t="str">
            <v>PARCHES CURITAS</v>
          </cell>
          <cell r="J3611">
            <v>0</v>
          </cell>
        </row>
        <row r="3612">
          <cell r="B3612">
            <v>832231</v>
          </cell>
          <cell r="C3612">
            <v>2918</v>
          </cell>
          <cell r="D3612">
            <v>7805070400797</v>
          </cell>
          <cell r="F3612" t="str">
            <v>NEXCARE MICROPORE BLANCO 2,5CM/9M X 1</v>
          </cell>
          <cell r="H3612" t="str">
            <v>DISPOSITIVOS MéDICOS</v>
          </cell>
          <cell r="I3612" t="str">
            <v>CINTAS ADHESIVAS</v>
          </cell>
          <cell r="J3612">
            <v>0</v>
          </cell>
        </row>
        <row r="3613">
          <cell r="B3613">
            <v>832232</v>
          </cell>
          <cell r="C3613">
            <v>5529</v>
          </cell>
          <cell r="D3613">
            <v>7805070971334</v>
          </cell>
          <cell r="F3613" t="str">
            <v>NEXCARE MICROPORE CIN ADH BEIGE 1,25CM/9CM X 1</v>
          </cell>
          <cell r="H3613" t="str">
            <v>DISPOSITIVOS MéDICOS</v>
          </cell>
          <cell r="I3613" t="str">
            <v>CINTAS ADHESIVAS</v>
          </cell>
          <cell r="J3613">
            <v>0</v>
          </cell>
        </row>
        <row r="3614">
          <cell r="B3614">
            <v>832233</v>
          </cell>
          <cell r="C3614">
            <v>3584</v>
          </cell>
          <cell r="D3614">
            <v>7805070971341</v>
          </cell>
          <cell r="F3614" t="str">
            <v>NEXCARE MICROPORE CIN ADH BEIGE 2,5CM/9M X 1</v>
          </cell>
          <cell r="H3614" t="str">
            <v>DISPOSITIVOS MéDICOS</v>
          </cell>
          <cell r="I3614" t="str">
            <v>CINTAS ADHESIVAS</v>
          </cell>
          <cell r="J3614">
            <v>0</v>
          </cell>
        </row>
        <row r="3615">
          <cell r="B3615">
            <v>980136</v>
          </cell>
          <cell r="C3615">
            <v>6818</v>
          </cell>
          <cell r="D3615">
            <v>7805070401114</v>
          </cell>
          <cell r="F3615" t="str">
            <v>NEXCARE MICROPORE CIN ADH BLANCA 5CM/9M X 1</v>
          </cell>
          <cell r="H3615" t="str">
            <v>DISPOSITIVOS MéDICOS</v>
          </cell>
          <cell r="I3615" t="str">
            <v>CINTAS ADHESIVAS</v>
          </cell>
          <cell r="J3615">
            <v>0</v>
          </cell>
        </row>
        <row r="3616">
          <cell r="B3616">
            <v>832234</v>
          </cell>
          <cell r="C3616">
            <v>5893</v>
          </cell>
          <cell r="D3616">
            <v>7805070024757</v>
          </cell>
          <cell r="F3616" t="str">
            <v>NEXCARE OPTICLUDE PARCHE OCULAR REGULAR X 5</v>
          </cell>
          <cell r="H3616" t="str">
            <v>DISPOSITIVOS MéDICOS</v>
          </cell>
          <cell r="I3616" t="str">
            <v>OTROS DM</v>
          </cell>
          <cell r="J3616">
            <v>0</v>
          </cell>
        </row>
        <row r="3617">
          <cell r="B3617">
            <v>832235</v>
          </cell>
          <cell r="C3617">
            <v>5626</v>
          </cell>
          <cell r="D3617">
            <v>7805070023941</v>
          </cell>
          <cell r="F3617" t="str">
            <v>NEXCARE PARCHE ESPUMA ACOLCHADA IMPERMEABLE X 15</v>
          </cell>
          <cell r="H3617" t="str">
            <v>DISPOSITIVOS MéDICOS</v>
          </cell>
          <cell r="I3617" t="str">
            <v>PARCHES CURITAS</v>
          </cell>
          <cell r="J3617">
            <v>0</v>
          </cell>
        </row>
        <row r="3618">
          <cell r="B3618">
            <v>857748</v>
          </cell>
          <cell r="C3618">
            <v>6649</v>
          </cell>
          <cell r="D3618">
            <v>51131222984</v>
          </cell>
          <cell r="F3618" t="str">
            <v>NEXCARE PARCHE TRANSPARENTE IMPERMEABLE X 15</v>
          </cell>
          <cell r="H3618" t="str">
            <v>DISPOSITIVOS MéDICOS</v>
          </cell>
          <cell r="I3618" t="str">
            <v>PARCHES CURITAS</v>
          </cell>
          <cell r="J3618">
            <v>1</v>
          </cell>
        </row>
        <row r="3619">
          <cell r="B3619">
            <v>832236</v>
          </cell>
          <cell r="C3619">
            <v>2853</v>
          </cell>
          <cell r="D3619">
            <v>7805070008207</v>
          </cell>
          <cell r="F3619" t="str">
            <v>NEXCARE SOL TOP LIMP HERID X 200 ML</v>
          </cell>
          <cell r="H3619" t="str">
            <v>MEDICAMENTOS</v>
          </cell>
          <cell r="I3619" t="str">
            <v>ANTISéPTICOS</v>
          </cell>
          <cell r="J3619">
            <v>0</v>
          </cell>
        </row>
        <row r="3620">
          <cell r="B3620">
            <v>832237</v>
          </cell>
          <cell r="C3620">
            <v>5417</v>
          </cell>
          <cell r="D3620">
            <v>7805070972348</v>
          </cell>
          <cell r="F3620" t="str">
            <v>NEXCARE TAPONES OIDO DESECHABLES PAR X 4</v>
          </cell>
          <cell r="H3620" t="str">
            <v>DISPOSITIVOS MéDICOS</v>
          </cell>
          <cell r="I3620" t="str">
            <v>OTROS DM</v>
          </cell>
          <cell r="J3620">
            <v>2</v>
          </cell>
        </row>
        <row r="3621">
          <cell r="B3621">
            <v>832238</v>
          </cell>
          <cell r="C3621">
            <v>5416</v>
          </cell>
          <cell r="D3621">
            <v>7805070972362</v>
          </cell>
          <cell r="F3621" t="str">
            <v>NEXCARE TAPONES OIDO REUTILIZABLES PAR X 1</v>
          </cell>
          <cell r="H3621" t="str">
            <v>DISPOSITIVOS MéDICOS</v>
          </cell>
          <cell r="I3621" t="str">
            <v>OTROS DM</v>
          </cell>
          <cell r="J3621">
            <v>0</v>
          </cell>
        </row>
        <row r="3622">
          <cell r="B3622">
            <v>832239</v>
          </cell>
          <cell r="C3622">
            <v>3508</v>
          </cell>
          <cell r="D3622">
            <v>7809599501461</v>
          </cell>
          <cell r="F3622" t="str">
            <v>NEXGARD COM MAS 11,3 MG 2/4 KG X 1</v>
          </cell>
          <cell r="H3622" t="str">
            <v>VETERINARIOS</v>
          </cell>
          <cell r="I3622" t="str">
            <v>ANTIINFECCIOSOS</v>
          </cell>
          <cell r="J3622">
            <v>0</v>
          </cell>
        </row>
        <row r="3623">
          <cell r="B3623">
            <v>832240</v>
          </cell>
          <cell r="C3623">
            <v>3507</v>
          </cell>
          <cell r="D3623">
            <v>7809599501508</v>
          </cell>
          <cell r="F3623" t="str">
            <v>NEXGARD COM MAS 28,3 MG 4,1/10 KG X 1</v>
          </cell>
          <cell r="H3623" t="str">
            <v>VETERINARIOS</v>
          </cell>
          <cell r="I3623" t="str">
            <v>ANTIINFECCIOSOS</v>
          </cell>
          <cell r="J3623">
            <v>2</v>
          </cell>
        </row>
        <row r="3624">
          <cell r="B3624">
            <v>832241</v>
          </cell>
          <cell r="C3624">
            <v>3506</v>
          </cell>
          <cell r="D3624">
            <v>7809599501515</v>
          </cell>
          <cell r="F3624" t="str">
            <v>NEXGARD COM MAS 68 MG 10,1/25 KG X 1</v>
          </cell>
          <cell r="H3624" t="str">
            <v>VETERINARIOS</v>
          </cell>
          <cell r="I3624" t="str">
            <v>ANTIINFECCIOSOS</v>
          </cell>
          <cell r="J3624">
            <v>1</v>
          </cell>
        </row>
        <row r="3625">
          <cell r="B3625">
            <v>832242</v>
          </cell>
          <cell r="C3625">
            <v>5386</v>
          </cell>
          <cell r="D3625">
            <v>7809599501928</v>
          </cell>
          <cell r="F3625" t="str">
            <v>NEXGARD SPECTRA COM MAS 37,5/7,5 MG 7,6/15 KG X 1</v>
          </cell>
          <cell r="H3625" t="str">
            <v>VETERINARIOS</v>
          </cell>
          <cell r="I3625" t="str">
            <v>ANTIINFECCIOSOS</v>
          </cell>
          <cell r="J3625">
            <v>0</v>
          </cell>
        </row>
        <row r="3626">
          <cell r="B3626">
            <v>832243</v>
          </cell>
          <cell r="C3626">
            <v>1891</v>
          </cell>
          <cell r="D3626">
            <v>7896206405533</v>
          </cell>
          <cell r="F3626" t="str">
            <v>NEXIUM COM 20 MG X 28</v>
          </cell>
          <cell r="H3626" t="str">
            <v>MEDICAMENTOS</v>
          </cell>
          <cell r="I3626" t="str">
            <v>GASTROINTESTINAL</v>
          </cell>
          <cell r="J3626">
            <v>1</v>
          </cell>
        </row>
        <row r="3627">
          <cell r="B3627">
            <v>832244</v>
          </cell>
          <cell r="C3627">
            <v>1892</v>
          </cell>
          <cell r="D3627">
            <v>7896206405557</v>
          </cell>
          <cell r="F3627" t="str">
            <v>NEXIUM COM 40 MG X 28</v>
          </cell>
          <cell r="H3627" t="str">
            <v>MEDICAMENTOS</v>
          </cell>
          <cell r="I3627" t="str">
            <v>GASTROINTESTINAL</v>
          </cell>
          <cell r="J3627">
            <v>1</v>
          </cell>
        </row>
        <row r="3628">
          <cell r="B3628">
            <v>832245</v>
          </cell>
          <cell r="C3628">
            <v>4538</v>
          </cell>
          <cell r="D3628">
            <v>7501098609814</v>
          </cell>
          <cell r="F3628" t="str">
            <v>NEXIUM GRA SUS ORA 10 MG X 28</v>
          </cell>
          <cell r="H3628" t="str">
            <v>MEDICAMENTOS</v>
          </cell>
          <cell r="I3628" t="str">
            <v>GASTROINTESTINAL</v>
          </cell>
          <cell r="J3628">
            <v>1</v>
          </cell>
        </row>
        <row r="3629">
          <cell r="B3629">
            <v>832246</v>
          </cell>
          <cell r="C3629">
            <v>4468</v>
          </cell>
          <cell r="D3629">
            <v>7800007123008</v>
          </cell>
          <cell r="F3629" t="str">
            <v>NICERGOLINA COM REC 15 MG X 30 LAB CHILE</v>
          </cell>
          <cell r="H3629" t="str">
            <v>MEDICAMENTOS</v>
          </cell>
          <cell r="I3629" t="str">
            <v>SISTEMA NERVIOSO</v>
          </cell>
          <cell r="J3629">
            <v>2</v>
          </cell>
        </row>
        <row r="3630">
          <cell r="B3630">
            <v>832247</v>
          </cell>
          <cell r="C3630">
            <v>2290</v>
          </cell>
          <cell r="D3630">
            <v>7800060152458</v>
          </cell>
          <cell r="F3630" t="str">
            <v>NICOL COM REC X 28</v>
          </cell>
          <cell r="H3630" t="str">
            <v>MEDICAMENTOS</v>
          </cell>
          <cell r="I3630" t="str">
            <v>HORMONALES</v>
          </cell>
          <cell r="J3630">
            <v>2</v>
          </cell>
        </row>
        <row r="3631">
          <cell r="B3631">
            <v>832248</v>
          </cell>
          <cell r="C3631">
            <v>5136</v>
          </cell>
          <cell r="D3631">
            <v>7804623852106</v>
          </cell>
          <cell r="F3631" t="str">
            <v>NICORETTE GOM MAS 2 MG FRESHMINT X 30</v>
          </cell>
          <cell r="H3631" t="str">
            <v>MEDICAMENTOS</v>
          </cell>
          <cell r="I3631" t="str">
            <v>SISTEMA NERVIOSO</v>
          </cell>
          <cell r="J3631">
            <v>0</v>
          </cell>
        </row>
        <row r="3632">
          <cell r="B3632">
            <v>832249</v>
          </cell>
          <cell r="C3632">
            <v>4094</v>
          </cell>
          <cell r="D3632">
            <v>7891010979829</v>
          </cell>
          <cell r="F3632" t="str">
            <v>NICORETTE GOM MAS 4 MG FRESHMINT X 30</v>
          </cell>
          <cell r="H3632" t="str">
            <v>MEDICAMENTOS</v>
          </cell>
          <cell r="I3632" t="str">
            <v>SISTEMA NERVIOSO</v>
          </cell>
          <cell r="J3632">
            <v>0</v>
          </cell>
        </row>
        <row r="3633">
          <cell r="B3633">
            <v>832250</v>
          </cell>
          <cell r="C3633">
            <v>1893</v>
          </cell>
          <cell r="D3633">
            <v>7800060034174</v>
          </cell>
          <cell r="F3633" t="str">
            <v>NICOTEARS GEL OFT X 5 GR</v>
          </cell>
          <cell r="H3633" t="str">
            <v>MEDICAMENTOS</v>
          </cell>
          <cell r="I3633" t="str">
            <v>OFTALMOLóGICOS</v>
          </cell>
          <cell r="J3633">
            <v>1</v>
          </cell>
        </row>
        <row r="3634">
          <cell r="B3634">
            <v>832251</v>
          </cell>
          <cell r="C3634">
            <v>1894</v>
          </cell>
          <cell r="D3634">
            <v>7800060003408</v>
          </cell>
          <cell r="F3634" t="str">
            <v>NICOTEARS SOL OFT X 20 ML</v>
          </cell>
          <cell r="H3634" t="str">
            <v>MEDICAMENTOS</v>
          </cell>
          <cell r="I3634" t="str">
            <v>OFTALMOLóGICOS</v>
          </cell>
          <cell r="J3634">
            <v>3</v>
          </cell>
        </row>
        <row r="3635">
          <cell r="B3635">
            <v>832252</v>
          </cell>
          <cell r="C3635">
            <v>3753</v>
          </cell>
          <cell r="D3635">
            <v>8445291290877</v>
          </cell>
          <cell r="F3635" t="str">
            <v>NIDAL JUNIOR FOR LAC 1A+ X 800 GR</v>
          </cell>
          <cell r="H3635" t="str">
            <v>ALIMENTOS</v>
          </cell>
          <cell r="I3635" t="str">
            <v>LECHES</v>
          </cell>
          <cell r="J3635">
            <v>1</v>
          </cell>
        </row>
        <row r="3636">
          <cell r="B3636">
            <v>832253</v>
          </cell>
          <cell r="C3636">
            <v>2455</v>
          </cell>
          <cell r="D3636">
            <v>7800026020647</v>
          </cell>
          <cell r="F3636" t="str">
            <v>NIOFEN FORTE SUS ORA 200 MG/5ML X 120 ML</v>
          </cell>
          <cell r="H3636" t="str">
            <v>MEDICAMENTOS</v>
          </cell>
          <cell r="I3636" t="str">
            <v>ANALGESIA</v>
          </cell>
          <cell r="J3636">
            <v>2</v>
          </cell>
        </row>
        <row r="3637">
          <cell r="B3637">
            <v>832254</v>
          </cell>
          <cell r="C3637">
            <v>1895</v>
          </cell>
          <cell r="D3637">
            <v>7800063310701</v>
          </cell>
          <cell r="F3637" t="str">
            <v>NIPOLEN COM 4 MG X 20</v>
          </cell>
          <cell r="H3637" t="str">
            <v>MEDICAMENTOS</v>
          </cell>
          <cell r="I3637" t="str">
            <v>ALERGIAS</v>
          </cell>
          <cell r="J3637">
            <v>4</v>
          </cell>
        </row>
        <row r="3638">
          <cell r="B3638">
            <v>832255</v>
          </cell>
          <cell r="C3638">
            <v>4120</v>
          </cell>
          <cell r="D3638">
            <v>7800063000817</v>
          </cell>
          <cell r="F3638" t="str">
            <v>NIPOLEN JAR 2,5 MG/5ML X 100 ML</v>
          </cell>
          <cell r="H3638" t="str">
            <v>MEDICAMENTOS</v>
          </cell>
          <cell r="I3638" t="str">
            <v>ALERGIAS</v>
          </cell>
          <cell r="J3638">
            <v>0</v>
          </cell>
        </row>
        <row r="3639">
          <cell r="B3639">
            <v>832256</v>
          </cell>
          <cell r="C3639">
            <v>4225</v>
          </cell>
          <cell r="D3639">
            <v>4968420512557</v>
          </cell>
          <cell r="F3639" t="str">
            <v>NIPRO GUANTE QUIRURGICO LATEX 6,5 X 2</v>
          </cell>
          <cell r="H3639" t="str">
            <v>DISPOSITIVOS MéDICOS</v>
          </cell>
          <cell r="I3639" t="str">
            <v>GUANTES</v>
          </cell>
          <cell r="J3639">
            <v>-6</v>
          </cell>
        </row>
        <row r="3640">
          <cell r="B3640">
            <v>832257</v>
          </cell>
          <cell r="C3640">
            <v>5488</v>
          </cell>
          <cell r="D3640">
            <v>383790011655</v>
          </cell>
          <cell r="F3640" t="str">
            <v>NIPRO LANCETA 30G X 100</v>
          </cell>
          <cell r="H3640" t="str">
            <v>DISPOSITIVOS MéDICOS</v>
          </cell>
          <cell r="I3640" t="str">
            <v>TEST GLICEMIA</v>
          </cell>
          <cell r="J3640">
            <v>0</v>
          </cell>
        </row>
        <row r="3641">
          <cell r="B3641">
            <v>832258</v>
          </cell>
          <cell r="C3641">
            <v>2724</v>
          </cell>
          <cell r="D3641">
            <v>8809126648958</v>
          </cell>
          <cell r="F3641" t="str">
            <v>NIPRO PREMIER TIRAS REACTIVAS X 50</v>
          </cell>
          <cell r="H3641" t="str">
            <v>DISPOSITIVOS MéDICOS</v>
          </cell>
          <cell r="I3641" t="str">
            <v>TEST GLICEMIA</v>
          </cell>
          <cell r="J3641">
            <v>2</v>
          </cell>
        </row>
        <row r="3642">
          <cell r="B3642">
            <v>1002512</v>
          </cell>
          <cell r="C3642">
            <v>6849</v>
          </cell>
          <cell r="D3642">
            <v>7800060126961</v>
          </cell>
          <cell r="F3642" t="str">
            <v>NIRVAN COM REC 2 MG X 40</v>
          </cell>
          <cell r="H3642" t="str">
            <v>MEDICAMENTOS</v>
          </cell>
          <cell r="I3642" t="str">
            <v>SISTEMA NERVIOSO</v>
          </cell>
          <cell r="J3642">
            <v>0</v>
          </cell>
        </row>
        <row r="3643">
          <cell r="B3643">
            <v>832259</v>
          </cell>
          <cell r="C3643">
            <v>1232</v>
          </cell>
          <cell r="D3643">
            <v>7800007142573</v>
          </cell>
          <cell r="F3643" t="str">
            <v>NISTATINA OVU 100.000 UI X 12 LAB CHILE</v>
          </cell>
          <cell r="H3643" t="str">
            <v>MEDICAMENTOS</v>
          </cell>
          <cell r="I3643" t="str">
            <v>ANTIINFECCIOSOS</v>
          </cell>
          <cell r="J3643">
            <v>0</v>
          </cell>
        </row>
        <row r="3644">
          <cell r="B3644">
            <v>832260</v>
          </cell>
          <cell r="C3644">
            <v>1230</v>
          </cell>
          <cell r="D3644">
            <v>7800086789409</v>
          </cell>
          <cell r="F3644" t="str">
            <v>NISTATINA SUS ORA 100.000 UI/ML X 24 ML BPH</v>
          </cell>
          <cell r="H3644" t="str">
            <v>MEDICAMENTOS</v>
          </cell>
          <cell r="I3644" t="str">
            <v>ANTIINFECCIOSOS</v>
          </cell>
          <cell r="J3644">
            <v>6</v>
          </cell>
        </row>
        <row r="3645">
          <cell r="B3645">
            <v>832261</v>
          </cell>
          <cell r="C3645">
            <v>1233</v>
          </cell>
          <cell r="D3645">
            <v>7800007144515</v>
          </cell>
          <cell r="F3645" t="str">
            <v>NISTATINA UNG 100.000 UI X 15 GR LAB CHILE</v>
          </cell>
          <cell r="H3645" t="str">
            <v>MEDICAMENTOS</v>
          </cell>
          <cell r="I3645" t="str">
            <v>ANTIINFECCIOSOS</v>
          </cell>
          <cell r="J3645">
            <v>2</v>
          </cell>
        </row>
        <row r="3646">
          <cell r="B3646">
            <v>917462</v>
          </cell>
          <cell r="C3646">
            <v>6720</v>
          </cell>
          <cell r="D3646">
            <v>7804640560572</v>
          </cell>
          <cell r="F3646" t="str">
            <v>NISTATINA UNG 100.000 UI/G X 15 GR HOSPIFARMA</v>
          </cell>
          <cell r="H3646" t="str">
            <v>MEDICAMENTOS</v>
          </cell>
          <cell r="I3646" t="str">
            <v>ANTIINFECCIOSOS</v>
          </cell>
          <cell r="J3646">
            <v>0</v>
          </cell>
        </row>
        <row r="3647">
          <cell r="B3647">
            <v>832262</v>
          </cell>
          <cell r="C3647">
            <v>2646</v>
          </cell>
          <cell r="D3647">
            <v>7800018161037</v>
          </cell>
          <cell r="F3647" t="str">
            <v>NITEXOL CAP GRA 60 MG X 30</v>
          </cell>
          <cell r="H3647" t="str">
            <v>MEDICAMENTOS</v>
          </cell>
          <cell r="I3647" t="str">
            <v>SISTEMA NERVIOSO</v>
          </cell>
          <cell r="J3647">
            <v>0</v>
          </cell>
        </row>
        <row r="3648">
          <cell r="B3648">
            <v>832263</v>
          </cell>
          <cell r="C3648">
            <v>4284</v>
          </cell>
          <cell r="D3648">
            <v>8068629015906</v>
          </cell>
          <cell r="F3648" t="str">
            <v>NITRO GO COM EFE VIT B GUAR TAUR X 20 NATURAL FARM</v>
          </cell>
          <cell r="H3648" t="str">
            <v>SUPLEMENTOS</v>
          </cell>
          <cell r="I3648" t="str">
            <v>VITAMINAS Y MINERALES</v>
          </cell>
          <cell r="J3648">
            <v>0</v>
          </cell>
        </row>
        <row r="3649">
          <cell r="B3649">
            <v>832264</v>
          </cell>
          <cell r="C3649">
            <v>1238</v>
          </cell>
          <cell r="D3649">
            <v>7800063120935</v>
          </cell>
          <cell r="F3649" t="str">
            <v>NITROFURANTOINA MACRO CAP 100 MG X 10 MINTLAB</v>
          </cell>
          <cell r="H3649" t="str">
            <v>MEDICAMENTOS</v>
          </cell>
          <cell r="I3649" t="str">
            <v>ANTIINFECCIOSOS</v>
          </cell>
          <cell r="J3649">
            <v>7</v>
          </cell>
        </row>
        <row r="3650">
          <cell r="B3650">
            <v>832265</v>
          </cell>
          <cell r="C3650">
            <v>3194</v>
          </cell>
          <cell r="D3650">
            <v>4005900940933</v>
          </cell>
          <cell r="F3650" t="str">
            <v>NIVEA AGU MICEL ENERGY ANTIOX X 400 ML</v>
          </cell>
          <cell r="H3650" t="str">
            <v>DERMOCOSMéTICA</v>
          </cell>
          <cell r="I3650" t="str">
            <v>DESMAQUILLANTES</v>
          </cell>
          <cell r="J3650">
            <v>0</v>
          </cell>
        </row>
        <row r="3651">
          <cell r="B3651">
            <v>832266</v>
          </cell>
          <cell r="C3651">
            <v>1477</v>
          </cell>
          <cell r="D3651">
            <v>4005900499257</v>
          </cell>
          <cell r="F3651" t="str">
            <v>NIVEA AGU MICEL MICELLAIR EXPERT X 400 ML</v>
          </cell>
          <cell r="H3651" t="str">
            <v>DERMOCOSMéTICA</v>
          </cell>
          <cell r="I3651" t="str">
            <v>DESMAQUILLANTES</v>
          </cell>
          <cell r="J3651">
            <v>1</v>
          </cell>
        </row>
        <row r="3652">
          <cell r="B3652">
            <v>832267</v>
          </cell>
          <cell r="C3652">
            <v>1479</v>
          </cell>
          <cell r="D3652">
            <v>7702003006265</v>
          </cell>
          <cell r="F3652" t="str">
            <v>NIVEA AGU MICEL MICELLAIR SKIN BREATHE X 400 ML</v>
          </cell>
          <cell r="H3652" t="str">
            <v>DERMOCOSMéTICA</v>
          </cell>
          <cell r="I3652" t="str">
            <v>DESMAQUILLANTES</v>
          </cell>
          <cell r="J3652">
            <v>3</v>
          </cell>
        </row>
        <row r="3653">
          <cell r="B3653">
            <v>832268</v>
          </cell>
          <cell r="C3653">
            <v>1480</v>
          </cell>
          <cell r="D3653">
            <v>4005900773821</v>
          </cell>
          <cell r="F3653" t="str">
            <v>NIVEA AGU MICEL ROSE CARE BIFASICA X 400 ML</v>
          </cell>
          <cell r="H3653" t="str">
            <v>DERMOCOSMéTICA</v>
          </cell>
          <cell r="I3653" t="str">
            <v>DESMAQUILLANTES</v>
          </cell>
          <cell r="J3653">
            <v>0</v>
          </cell>
        </row>
        <row r="3654">
          <cell r="B3654">
            <v>832269</v>
          </cell>
          <cell r="C3654">
            <v>5596</v>
          </cell>
          <cell r="D3654">
            <v>40066783</v>
          </cell>
          <cell r="F3654" t="str">
            <v>NIVEA AGU MICEL SUAVIZANTE X 100 ML</v>
          </cell>
          <cell r="H3654" t="str">
            <v>DERMOCOSMéTICA</v>
          </cell>
          <cell r="I3654" t="str">
            <v>DESMAQUILLANTES</v>
          </cell>
          <cell r="J3654">
            <v>0</v>
          </cell>
        </row>
        <row r="3655">
          <cell r="B3655">
            <v>832270</v>
          </cell>
          <cell r="C3655">
            <v>4452</v>
          </cell>
          <cell r="D3655">
            <v>4005900616678</v>
          </cell>
          <cell r="F3655" t="str">
            <v>NIVEA AGU MICEL URBAN SKIN DETOX X 400 ML</v>
          </cell>
          <cell r="H3655" t="str">
            <v>DERMOCOSMéTICA</v>
          </cell>
          <cell r="I3655" t="str">
            <v>DESMAQUILLANTES</v>
          </cell>
          <cell r="J3655">
            <v>0</v>
          </cell>
        </row>
        <row r="3656">
          <cell r="B3656">
            <v>832271</v>
          </cell>
          <cell r="C3656">
            <v>5273</v>
          </cell>
          <cell r="D3656">
            <v>4005900887801</v>
          </cell>
          <cell r="F3656" t="str">
            <v>NIVEA CRE CONT OJOS LUMINOUS 630 X 15 ML</v>
          </cell>
          <cell r="H3656" t="str">
            <v>DERMOCOSMéTICA</v>
          </cell>
          <cell r="I3656" t="str">
            <v>CONTORNO OJOS</v>
          </cell>
          <cell r="J3656">
            <v>0</v>
          </cell>
        </row>
        <row r="3657">
          <cell r="B3657">
            <v>832272</v>
          </cell>
          <cell r="C3657">
            <v>1240</v>
          </cell>
          <cell r="D3657">
            <v>4005808832385</v>
          </cell>
          <cell r="F3657" t="str">
            <v>NIVEA CRE CORP DUCHA PIEL SECA X 250 ML</v>
          </cell>
          <cell r="H3657" t="str">
            <v>DERMOCOSMéTICA</v>
          </cell>
          <cell r="I3657" t="str">
            <v>CUIDADO CORPORAL</v>
          </cell>
          <cell r="J3657">
            <v>-1</v>
          </cell>
        </row>
        <row r="3658">
          <cell r="B3658">
            <v>832273</v>
          </cell>
          <cell r="C3658">
            <v>4752</v>
          </cell>
          <cell r="D3658">
            <v>4005808881512</v>
          </cell>
          <cell r="F3658" t="str">
            <v>NIVEA CRE CORP GEL Q10 CELULITIS X 200 ML</v>
          </cell>
          <cell r="H3658" t="str">
            <v>DERMOCOSMéTICA</v>
          </cell>
          <cell r="I3658" t="str">
            <v>CUIDADO CORPORAL</v>
          </cell>
          <cell r="J3658">
            <v>0</v>
          </cell>
        </row>
        <row r="3659">
          <cell r="B3659">
            <v>832274</v>
          </cell>
          <cell r="C3659">
            <v>1476</v>
          </cell>
          <cell r="D3659">
            <v>4005808024742</v>
          </cell>
          <cell r="F3659" t="str">
            <v>NIVEA CRE CORP HIDR EXPRESS X 400 ML</v>
          </cell>
          <cell r="H3659" t="str">
            <v>DERMOCOSMéTICA</v>
          </cell>
          <cell r="I3659" t="str">
            <v>CUIDADO CORPORAL</v>
          </cell>
          <cell r="J3659">
            <v>0</v>
          </cell>
        </row>
        <row r="3660">
          <cell r="B3660">
            <v>832275</v>
          </cell>
          <cell r="C3660">
            <v>1478</v>
          </cell>
          <cell r="D3660">
            <v>4005808319695</v>
          </cell>
          <cell r="F3660" t="str">
            <v>NIVEA CRE CORP MILK NUTRI EXT SECA X 400 ML</v>
          </cell>
          <cell r="H3660" t="str">
            <v>DERMOCOSMéTICA</v>
          </cell>
          <cell r="I3660" t="str">
            <v>CUIDADO CORPORAL</v>
          </cell>
          <cell r="J3660">
            <v>0</v>
          </cell>
        </row>
        <row r="3661">
          <cell r="B3661">
            <v>832276</v>
          </cell>
          <cell r="C3661">
            <v>5083</v>
          </cell>
          <cell r="D3661">
            <v>4005900517616</v>
          </cell>
          <cell r="F3661" t="str">
            <v>NIVEA CRE CORP MIX IT BERRY X 100 ML</v>
          </cell>
          <cell r="H3661" t="str">
            <v>DERMOCOSMéTICA</v>
          </cell>
          <cell r="I3661" t="str">
            <v>CUIDADO CORPORAL</v>
          </cell>
          <cell r="J3661">
            <v>0</v>
          </cell>
        </row>
        <row r="3662">
          <cell r="B3662">
            <v>832277</v>
          </cell>
          <cell r="C3662">
            <v>1242</v>
          </cell>
          <cell r="D3662">
            <v>4005900491060</v>
          </cell>
          <cell r="F3662" t="str">
            <v>NIVEA CRE CORP REAF Q10 VITC X 1 L</v>
          </cell>
          <cell r="H3662" t="str">
            <v>DERMOCOSMéTICA</v>
          </cell>
          <cell r="I3662" t="str">
            <v>CUIDADO CORPORAL</v>
          </cell>
          <cell r="J3662">
            <v>0</v>
          </cell>
        </row>
        <row r="3663">
          <cell r="B3663">
            <v>832278</v>
          </cell>
          <cell r="C3663">
            <v>1241</v>
          </cell>
          <cell r="D3663">
            <v>4005808323234</v>
          </cell>
          <cell r="F3663" t="str">
            <v>NIVEA CRE CORP REAF Q10 VITC X 400 ML</v>
          </cell>
          <cell r="H3663" t="str">
            <v>DERMOCOSMéTICA</v>
          </cell>
          <cell r="I3663" t="str">
            <v>CUIDADO CORPORAL</v>
          </cell>
          <cell r="J3663">
            <v>1</v>
          </cell>
        </row>
        <row r="3664">
          <cell r="B3664">
            <v>965512</v>
          </cell>
          <cell r="C3664">
            <v>6749</v>
          </cell>
          <cell r="D3664">
            <v>4005808341757</v>
          </cell>
          <cell r="F3664" t="str">
            <v>NIVEA CRE CORP SOFT MILK 48H X 125 ML</v>
          </cell>
          <cell r="H3664" t="str">
            <v>DERMOCOSMéTICA</v>
          </cell>
          <cell r="I3664" t="str">
            <v>CUIDADO CORPORAL</v>
          </cell>
          <cell r="J3664">
            <v>2</v>
          </cell>
        </row>
        <row r="3665">
          <cell r="B3665">
            <v>832279</v>
          </cell>
          <cell r="C3665">
            <v>5082</v>
          </cell>
          <cell r="D3665">
            <v>4005808321216</v>
          </cell>
          <cell r="F3665" t="str">
            <v>NIVEA CRE CORP SOFT MILK 48H X 250 ML</v>
          </cell>
          <cell r="H3665" t="str">
            <v>DERMOCOSMéTICA</v>
          </cell>
          <cell r="I3665" t="str">
            <v>CUIDADO CORPORAL</v>
          </cell>
          <cell r="J3665">
            <v>0</v>
          </cell>
        </row>
        <row r="3666">
          <cell r="B3666">
            <v>832280</v>
          </cell>
          <cell r="C3666">
            <v>5075</v>
          </cell>
          <cell r="D3666">
            <v>4005808890590</v>
          </cell>
          <cell r="F3666" t="str">
            <v>NIVEA CRE CORP SOFT X 100 ML</v>
          </cell>
          <cell r="H3666" t="str">
            <v>DERMOCOSMéTICA</v>
          </cell>
          <cell r="I3666" t="str">
            <v>CUIDADO CORPORAL</v>
          </cell>
          <cell r="J3666">
            <v>0</v>
          </cell>
        </row>
        <row r="3667">
          <cell r="B3667">
            <v>832281</v>
          </cell>
          <cell r="C3667">
            <v>1518</v>
          </cell>
          <cell r="D3667">
            <v>4005808515592</v>
          </cell>
          <cell r="F3667" t="str">
            <v>NIVEA CRE CORP SOFT X 200 ML</v>
          </cell>
          <cell r="H3667" t="str">
            <v>DERMOCOSMéTICA</v>
          </cell>
          <cell r="I3667" t="str">
            <v>CUIDADO CORPORAL</v>
          </cell>
          <cell r="J3667">
            <v>2</v>
          </cell>
        </row>
        <row r="3668">
          <cell r="B3668">
            <v>832282</v>
          </cell>
          <cell r="C3668">
            <v>3990</v>
          </cell>
          <cell r="D3668">
            <v>4005900470928</v>
          </cell>
          <cell r="F3668" t="str">
            <v>NIVEA CRE FACIAL ANTIARRUGAS REAF 45+ FPS 25 X 50 ML</v>
          </cell>
          <cell r="H3668" t="str">
            <v>DERMOCOSMéTICA</v>
          </cell>
          <cell r="I3668" t="str">
            <v>CUIDADO FACIAL</v>
          </cell>
          <cell r="J3668">
            <v>0</v>
          </cell>
        </row>
        <row r="3669">
          <cell r="B3669">
            <v>832283</v>
          </cell>
          <cell r="C3669">
            <v>1253</v>
          </cell>
          <cell r="D3669">
            <v>4005900470935</v>
          </cell>
          <cell r="F3669" t="str">
            <v>NIVEA CRE FACIAL ANTIARRUGAS REVITALIZANTE +55 X 50 ML</v>
          </cell>
          <cell r="H3669" t="str">
            <v>DERMOCOSMéTICA</v>
          </cell>
          <cell r="I3669" t="str">
            <v>CUIDADO FACIAL</v>
          </cell>
          <cell r="J3669">
            <v>0</v>
          </cell>
        </row>
        <row r="3670">
          <cell r="B3670">
            <v>832284</v>
          </cell>
          <cell r="C3670">
            <v>1245</v>
          </cell>
          <cell r="D3670">
            <v>4005900806154</v>
          </cell>
          <cell r="F3670" t="str">
            <v>NIVEA CRE FACIAL HIDRATANTE ROSE CARE X 50 ML</v>
          </cell>
          <cell r="H3670" t="str">
            <v>DERMOCOSMéTICA</v>
          </cell>
          <cell r="I3670" t="str">
            <v>CUIDADO FACIAL</v>
          </cell>
          <cell r="J3670">
            <v>0</v>
          </cell>
        </row>
        <row r="3671">
          <cell r="B3671">
            <v>832285</v>
          </cell>
          <cell r="C3671">
            <v>1489</v>
          </cell>
          <cell r="D3671">
            <v>4005900797209</v>
          </cell>
          <cell r="F3671" t="str">
            <v>NIVEA CRE FACIAL Q10 DIA ENERGY FPS 15 X 50 ML</v>
          </cell>
          <cell r="H3671" t="str">
            <v>DERMOCOSMéTICA</v>
          </cell>
          <cell r="I3671" t="str">
            <v>CUIDADO FACIAL</v>
          </cell>
          <cell r="J3671">
            <v>0</v>
          </cell>
        </row>
        <row r="3672">
          <cell r="B3672">
            <v>832286</v>
          </cell>
          <cell r="C3672">
            <v>4455</v>
          </cell>
          <cell r="D3672">
            <v>4005808553839</v>
          </cell>
          <cell r="F3672" t="str">
            <v>NIVEA CRE FACIAL Q10 DIA POWER FPS 15 X 50 ML</v>
          </cell>
          <cell r="H3672" t="str">
            <v>DERMOCOSMéTICA</v>
          </cell>
          <cell r="I3672" t="str">
            <v>CUIDADO FACIAL</v>
          </cell>
          <cell r="J3672">
            <v>0</v>
          </cell>
        </row>
        <row r="3673">
          <cell r="B3673">
            <v>832287</v>
          </cell>
          <cell r="C3673">
            <v>4451</v>
          </cell>
          <cell r="D3673">
            <v>4005808553846</v>
          </cell>
          <cell r="F3673" t="str">
            <v>NIVEA CRE FACIAL Q10 NOCHE X 50 ML</v>
          </cell>
          <cell r="H3673" t="str">
            <v>DERMOCOSMéTICA</v>
          </cell>
          <cell r="I3673" t="str">
            <v>CUIDADO FACIAL</v>
          </cell>
          <cell r="J3673">
            <v>0</v>
          </cell>
        </row>
        <row r="3674">
          <cell r="B3674">
            <v>832288</v>
          </cell>
          <cell r="C3674">
            <v>5265</v>
          </cell>
          <cell r="D3674">
            <v>4005900887818</v>
          </cell>
          <cell r="F3674" t="str">
            <v>NIVEA CRE LUMINOUS 630 ANTIMANCHAS NOCHE X 50 ML</v>
          </cell>
          <cell r="H3674" t="str">
            <v>DERMOCOSMéTICA</v>
          </cell>
          <cell r="I3674" t="str">
            <v>CUIDADO FACIAL</v>
          </cell>
          <cell r="J3674">
            <v>0</v>
          </cell>
        </row>
        <row r="3675">
          <cell r="B3675">
            <v>832289</v>
          </cell>
          <cell r="C3675">
            <v>1244</v>
          </cell>
          <cell r="D3675">
            <v>4005800137556</v>
          </cell>
          <cell r="F3675" t="str">
            <v>NIVEA CREME LATA X 150 ML</v>
          </cell>
          <cell r="H3675" t="str">
            <v>DERMOCOSMéTICA</v>
          </cell>
          <cell r="I3675" t="str">
            <v>CUIDADO CORPORAL</v>
          </cell>
          <cell r="J3675">
            <v>4</v>
          </cell>
        </row>
        <row r="3676">
          <cell r="B3676">
            <v>832290</v>
          </cell>
          <cell r="C3676">
            <v>1473</v>
          </cell>
          <cell r="D3676">
            <v>4005800137686</v>
          </cell>
          <cell r="F3676" t="str">
            <v>NIVEA CREME LATA X 250 ML</v>
          </cell>
          <cell r="H3676" t="str">
            <v>DERMOCOSMéTICA</v>
          </cell>
          <cell r="I3676" t="str">
            <v>CUIDADO CORPORAL</v>
          </cell>
          <cell r="J3676">
            <v>0</v>
          </cell>
        </row>
        <row r="3677">
          <cell r="B3677">
            <v>832291</v>
          </cell>
          <cell r="C3677">
            <v>4443</v>
          </cell>
          <cell r="D3677">
            <v>4005800137662</v>
          </cell>
          <cell r="F3677" t="str">
            <v>NIVEA CREME LATA X 400 ML</v>
          </cell>
          <cell r="H3677" t="str">
            <v>DERMOCOSMéTICA</v>
          </cell>
          <cell r="I3677" t="str">
            <v>CUIDADO CORPORAL</v>
          </cell>
          <cell r="J3677">
            <v>0</v>
          </cell>
        </row>
        <row r="3678">
          <cell r="B3678">
            <v>832292</v>
          </cell>
          <cell r="C3678">
            <v>1519</v>
          </cell>
          <cell r="D3678">
            <v>4005800137679</v>
          </cell>
          <cell r="F3678" t="str">
            <v>NIVEA CREME LATA X 60 ML</v>
          </cell>
          <cell r="H3678" t="str">
            <v>DERMOCOSMéTICA</v>
          </cell>
          <cell r="I3678" t="str">
            <v>CUIDADO CORPORAL</v>
          </cell>
          <cell r="J3678">
            <v>0</v>
          </cell>
        </row>
        <row r="3679">
          <cell r="B3679">
            <v>832293</v>
          </cell>
          <cell r="C3679">
            <v>1256</v>
          </cell>
          <cell r="D3679">
            <v>42210191</v>
          </cell>
          <cell r="F3679" t="str">
            <v>NIVEA DES BAR ACLARADO NATURAL CLASSIC X 43 GR</v>
          </cell>
          <cell r="H3679" t="str">
            <v>HIGIENE Y CUIDADO PERSONAL</v>
          </cell>
          <cell r="I3679" t="str">
            <v>DESODORANTES</v>
          </cell>
          <cell r="J3679">
            <v>0</v>
          </cell>
        </row>
        <row r="3680">
          <cell r="B3680">
            <v>832294</v>
          </cell>
          <cell r="C3680">
            <v>6129</v>
          </cell>
          <cell r="D3680">
            <v>4006000087054</v>
          </cell>
          <cell r="F3680" t="str">
            <v>NIVEA DES BAR BW INVISIBLE CLEAR 72H X 54 GR</v>
          </cell>
          <cell r="H3680" t="str">
            <v>HIGIENE Y CUIDADO PERSONAL</v>
          </cell>
          <cell r="I3680" t="str">
            <v>DESODORANTES</v>
          </cell>
          <cell r="J3680">
            <v>1</v>
          </cell>
        </row>
        <row r="3681">
          <cell r="B3681">
            <v>832295</v>
          </cell>
          <cell r="C3681">
            <v>5597</v>
          </cell>
          <cell r="D3681">
            <v>4005900919618</v>
          </cell>
          <cell r="F3681" t="str">
            <v>NIVEA DES BAR BW INVISIBLE TOQUE SEDA 48H X 54 GR</v>
          </cell>
          <cell r="H3681" t="str">
            <v>HIGIENE Y CUIDADO PERSONAL</v>
          </cell>
          <cell r="I3681" t="str">
            <v>DESODORANTES</v>
          </cell>
          <cell r="J3681">
            <v>0</v>
          </cell>
        </row>
        <row r="3682">
          <cell r="B3682">
            <v>832296</v>
          </cell>
          <cell r="C3682">
            <v>1249</v>
          </cell>
          <cell r="D3682">
            <v>42176152</v>
          </cell>
          <cell r="F3682" t="str">
            <v>NIVEA DES BAR DOUBLE EFFECT X 43 GR</v>
          </cell>
          <cell r="H3682" t="str">
            <v>HIGIENE Y CUIDADO PERSONAL</v>
          </cell>
          <cell r="I3682" t="str">
            <v>DESODORANTES</v>
          </cell>
          <cell r="J3682">
            <v>0</v>
          </cell>
        </row>
        <row r="3683">
          <cell r="B3683">
            <v>832297</v>
          </cell>
          <cell r="C3683">
            <v>4151</v>
          </cell>
          <cell r="D3683">
            <v>42096276</v>
          </cell>
          <cell r="F3683" t="str">
            <v>NIVEA DES BAR DRY COMF PLUS X 43 GR</v>
          </cell>
          <cell r="H3683" t="str">
            <v>HIGIENE Y CUIDADO PERSONAL</v>
          </cell>
          <cell r="I3683" t="str">
            <v>DESODORANTES</v>
          </cell>
          <cell r="J3683">
            <v>0</v>
          </cell>
        </row>
        <row r="3684">
          <cell r="B3684">
            <v>832298</v>
          </cell>
          <cell r="C3684">
            <v>5598</v>
          </cell>
          <cell r="D3684">
            <v>4005900919571</v>
          </cell>
          <cell r="F3684" t="str">
            <v>NIVEA DES BAR DRY COMFORT 48H X 54 GR</v>
          </cell>
          <cell r="H3684" t="str">
            <v>HIGIENE Y CUIDADO PERSONAL</v>
          </cell>
          <cell r="I3684" t="str">
            <v>DESODORANTES</v>
          </cell>
          <cell r="J3684">
            <v>0</v>
          </cell>
        </row>
        <row r="3685">
          <cell r="B3685">
            <v>832299</v>
          </cell>
          <cell r="C3685">
            <v>4887</v>
          </cell>
          <cell r="D3685">
            <v>42277842</v>
          </cell>
          <cell r="F3685" t="str">
            <v>NIVEA DES BAR PROTECT  CARE X 43 GR</v>
          </cell>
          <cell r="H3685" t="str">
            <v>HIGIENE Y CUIDADO PERSONAL</v>
          </cell>
          <cell r="I3685" t="str">
            <v>DESODORANTES</v>
          </cell>
          <cell r="J3685">
            <v>0</v>
          </cell>
        </row>
        <row r="3686">
          <cell r="B3686">
            <v>832300</v>
          </cell>
          <cell r="C3686">
            <v>3055</v>
          </cell>
          <cell r="D3686">
            <v>42231349</v>
          </cell>
          <cell r="F3686" t="str">
            <v>NIVEA DES BAR SENS  PURE X 43 GR</v>
          </cell>
          <cell r="H3686" t="str">
            <v>HIGIENE Y CUIDADO PERSONAL</v>
          </cell>
          <cell r="I3686" t="str">
            <v>DESODORANTES</v>
          </cell>
          <cell r="J3686">
            <v>0</v>
          </cell>
        </row>
        <row r="3687">
          <cell r="B3687">
            <v>832301</v>
          </cell>
          <cell r="C3687">
            <v>3052</v>
          </cell>
          <cell r="D3687">
            <v>42236986</v>
          </cell>
          <cell r="F3687" t="str">
            <v>NIVEA DES BAR STRESS PROT X 43 GR</v>
          </cell>
          <cell r="H3687" t="str">
            <v>HIGIENE Y CUIDADO PERSONAL</v>
          </cell>
          <cell r="I3687" t="str">
            <v>DESODORANTES</v>
          </cell>
          <cell r="J3687">
            <v>0</v>
          </cell>
        </row>
        <row r="3688">
          <cell r="B3688">
            <v>832302</v>
          </cell>
          <cell r="C3688">
            <v>5599</v>
          </cell>
          <cell r="D3688">
            <v>4005900919601</v>
          </cell>
          <cell r="F3688" t="str">
            <v>NIVEA DES BAR TONO NAT EXTRA 48H X 54 GR</v>
          </cell>
          <cell r="H3688" t="str">
            <v>HIGIENE Y CUIDADO PERSONAL</v>
          </cell>
          <cell r="I3688" t="str">
            <v>DESODORANTES</v>
          </cell>
          <cell r="J3688">
            <v>0</v>
          </cell>
        </row>
        <row r="3689">
          <cell r="B3689">
            <v>832303</v>
          </cell>
          <cell r="C3689">
            <v>6128</v>
          </cell>
          <cell r="D3689">
            <v>4005900919595</v>
          </cell>
          <cell r="F3689" t="str">
            <v>NIVEA DES BAR TONO NAT SATIN 48H X 54 GR</v>
          </cell>
          <cell r="H3689" t="str">
            <v>HIGIENE Y CUIDADO PERSONAL</v>
          </cell>
          <cell r="I3689" t="str">
            <v>DESODORANTES</v>
          </cell>
          <cell r="J3689">
            <v>2</v>
          </cell>
        </row>
        <row r="3690">
          <cell r="B3690">
            <v>968843</v>
          </cell>
          <cell r="C3690">
            <v>6778</v>
          </cell>
          <cell r="D3690">
            <v>4005808630646</v>
          </cell>
          <cell r="F3690" t="str">
            <v>NIVEA DES ROL ACLARADO BEAUTY TOUCH X 50 ML</v>
          </cell>
          <cell r="H3690" t="str">
            <v>HIGIENE Y CUIDADO PERSONAL</v>
          </cell>
          <cell r="I3690" t="str">
            <v>DESODORANTES</v>
          </cell>
          <cell r="J3690">
            <v>0</v>
          </cell>
        </row>
        <row r="3691">
          <cell r="B3691">
            <v>832304</v>
          </cell>
          <cell r="C3691">
            <v>1246</v>
          </cell>
          <cell r="D3691">
            <v>4005808725014</v>
          </cell>
          <cell r="F3691" t="str">
            <v>NIVEA DES ROL BW INVISIBLE PURE X 50 ML</v>
          </cell>
          <cell r="H3691" t="str">
            <v>HIGIENE Y CUIDADO PERSONAL</v>
          </cell>
          <cell r="I3691" t="str">
            <v>DESODORANTES</v>
          </cell>
          <cell r="J3691">
            <v>1</v>
          </cell>
        </row>
        <row r="3692">
          <cell r="B3692">
            <v>832305</v>
          </cell>
          <cell r="C3692">
            <v>3650</v>
          </cell>
          <cell r="D3692">
            <v>4005900831934</v>
          </cell>
          <cell r="F3692" t="str">
            <v>NIVEA DES ROL BW MAX PROT X 50 ML</v>
          </cell>
          <cell r="H3692" t="str">
            <v>HIGIENE Y CUIDADO PERSONAL</v>
          </cell>
          <cell r="I3692" t="str">
            <v>DESODORANTES</v>
          </cell>
          <cell r="J3692">
            <v>0</v>
          </cell>
        </row>
        <row r="3693">
          <cell r="B3693">
            <v>832306</v>
          </cell>
          <cell r="C3693">
            <v>4445</v>
          </cell>
          <cell r="D3693">
            <v>4005808257720</v>
          </cell>
          <cell r="F3693" t="str">
            <v>NIVEA DES ROL DOUBLE EFFECT X 50 ML</v>
          </cell>
          <cell r="H3693" t="str">
            <v>HIGIENE Y CUIDADO PERSONAL</v>
          </cell>
          <cell r="I3693" t="str">
            <v>DESODORANTES</v>
          </cell>
          <cell r="J3693">
            <v>2</v>
          </cell>
        </row>
        <row r="3694">
          <cell r="B3694">
            <v>1078914</v>
          </cell>
          <cell r="C3694">
            <v>6918</v>
          </cell>
          <cell r="D3694">
            <v>4006000039312</v>
          </cell>
          <cell r="F3694" t="str">
            <v>NIVEA DES ROL PEARL BEAUTY X 50 ML</v>
          </cell>
          <cell r="H3694" t="str">
            <v>HIGIENE Y CUIDADO PERSONAL</v>
          </cell>
          <cell r="I3694" t="str">
            <v>DESODORANTES</v>
          </cell>
          <cell r="J3694">
            <v>2</v>
          </cell>
        </row>
        <row r="3695">
          <cell r="B3695">
            <v>832307</v>
          </cell>
          <cell r="C3695">
            <v>1247</v>
          </cell>
          <cell r="D3695">
            <v>4005900130785</v>
          </cell>
          <cell r="F3695" t="str">
            <v>NIVEA DES ROL PROTECT  CARE X 50 ML</v>
          </cell>
          <cell r="H3695" t="str">
            <v>HIGIENE Y CUIDADO PERSONAL</v>
          </cell>
          <cell r="I3695" t="str">
            <v>DESODORANTES</v>
          </cell>
          <cell r="J3695">
            <v>0</v>
          </cell>
        </row>
        <row r="3696">
          <cell r="B3696">
            <v>832308</v>
          </cell>
          <cell r="C3696">
            <v>3654</v>
          </cell>
          <cell r="D3696">
            <v>42236801</v>
          </cell>
          <cell r="F3696" t="str">
            <v>NIVEA DES ROL STRESS PROTECT X 50 ML</v>
          </cell>
          <cell r="H3696" t="str">
            <v>HIGIENE Y CUIDADO PERSONAL</v>
          </cell>
          <cell r="I3696" t="str">
            <v>DESODORANTES</v>
          </cell>
          <cell r="J3696">
            <v>1</v>
          </cell>
        </row>
        <row r="3697">
          <cell r="B3697">
            <v>832309</v>
          </cell>
          <cell r="C3697">
            <v>4444</v>
          </cell>
          <cell r="D3697">
            <v>4005900624116</v>
          </cell>
          <cell r="F3697" t="str">
            <v>NIVEA DES ROL TONO NAT CLASSIC TOUCH X 50 ML</v>
          </cell>
          <cell r="H3697" t="str">
            <v>HIGIENE Y CUIDADO PERSONAL</v>
          </cell>
          <cell r="I3697" t="str">
            <v>DESODORANTES</v>
          </cell>
          <cell r="J3697">
            <v>0</v>
          </cell>
        </row>
        <row r="3698">
          <cell r="B3698">
            <v>832310</v>
          </cell>
          <cell r="C3698">
            <v>1492</v>
          </cell>
          <cell r="D3698">
            <v>4005808630660</v>
          </cell>
          <cell r="F3698" t="str">
            <v>NIVEA DES SP ACLARADO NATURAL BEAUTY X 150 ML</v>
          </cell>
          <cell r="H3698" t="str">
            <v>HIGIENE Y CUIDADO PERSONAL</v>
          </cell>
          <cell r="I3698" t="str">
            <v>DESODORANTES</v>
          </cell>
          <cell r="J3698">
            <v>0</v>
          </cell>
        </row>
        <row r="3699">
          <cell r="B3699">
            <v>895049</v>
          </cell>
          <cell r="C3699">
            <v>6684</v>
          </cell>
          <cell r="D3699">
            <v>4005900036643</v>
          </cell>
          <cell r="F3699" t="str">
            <v>NIVEA DES SP BW CLEAR X 150 ML</v>
          </cell>
          <cell r="H3699" t="str">
            <v>HIGIENE Y CUIDADO PERSONAL</v>
          </cell>
          <cell r="I3699" t="str">
            <v>DESODORANTES</v>
          </cell>
          <cell r="J3699">
            <v>0</v>
          </cell>
        </row>
        <row r="3700">
          <cell r="B3700">
            <v>832311</v>
          </cell>
          <cell r="C3700">
            <v>1493</v>
          </cell>
          <cell r="D3700">
            <v>4005900036605</v>
          </cell>
          <cell r="F3700" t="str">
            <v>NIVEA DES SP BW INVISIBLE PURE X 150 ML</v>
          </cell>
          <cell r="H3700" t="str">
            <v>HIGIENE Y CUIDADO PERSONAL</v>
          </cell>
          <cell r="I3700" t="str">
            <v>DESODORANTES</v>
          </cell>
          <cell r="J3700">
            <v>0</v>
          </cell>
        </row>
        <row r="3701">
          <cell r="B3701">
            <v>832312</v>
          </cell>
          <cell r="C3701">
            <v>1491</v>
          </cell>
          <cell r="D3701">
            <v>4005900830937</v>
          </cell>
          <cell r="F3701" t="str">
            <v>NIVEA DES SP BW MAX PROTECTION X 150 ML</v>
          </cell>
          <cell r="H3701" t="str">
            <v>HIGIENE Y CUIDADO PERSONAL</v>
          </cell>
          <cell r="I3701" t="str">
            <v>DESODORANTES</v>
          </cell>
          <cell r="J3701">
            <v>0</v>
          </cell>
        </row>
        <row r="3702">
          <cell r="B3702">
            <v>1020566</v>
          </cell>
          <cell r="C3702">
            <v>6871</v>
          </cell>
          <cell r="D3702">
            <v>4005900618979</v>
          </cell>
          <cell r="F3702" t="str">
            <v>NIVEA DES SP BW SATIN X 150 ML</v>
          </cell>
          <cell r="H3702" t="str">
            <v>HIGIENE Y CUIDADO PERSONAL</v>
          </cell>
          <cell r="I3702" t="str">
            <v>DESODORANTES</v>
          </cell>
          <cell r="J3702">
            <v>1</v>
          </cell>
        </row>
        <row r="3703">
          <cell r="B3703">
            <v>832313</v>
          </cell>
          <cell r="C3703">
            <v>5809</v>
          </cell>
          <cell r="D3703">
            <v>4005900937520</v>
          </cell>
          <cell r="F3703" t="str">
            <v>NIVEA DES SP PEARL  BEAUTY PREMIUM X 150 ML</v>
          </cell>
          <cell r="H3703" t="str">
            <v>HIGIENE Y CUIDADO PERSONAL</v>
          </cell>
          <cell r="I3703" t="str">
            <v>DESODORANTES</v>
          </cell>
          <cell r="J3703">
            <v>1</v>
          </cell>
        </row>
        <row r="3704">
          <cell r="B3704">
            <v>832314</v>
          </cell>
          <cell r="C3704">
            <v>4448</v>
          </cell>
          <cell r="D3704">
            <v>4005808837311</v>
          </cell>
          <cell r="F3704" t="str">
            <v>NIVEA DES SP PEARL  BEAUTY X 150 ML</v>
          </cell>
          <cell r="H3704" t="str">
            <v>HIGIENE Y CUIDADO PERSONAL</v>
          </cell>
          <cell r="I3704" t="str">
            <v>DESODORANTES</v>
          </cell>
          <cell r="J3704">
            <v>0</v>
          </cell>
        </row>
        <row r="3705">
          <cell r="B3705">
            <v>832315</v>
          </cell>
          <cell r="C3705">
            <v>4458</v>
          </cell>
          <cell r="D3705">
            <v>4005900122186</v>
          </cell>
          <cell r="F3705" t="str">
            <v>NIVEA DES SP PROT  CARE X 150 ML</v>
          </cell>
          <cell r="H3705" t="str">
            <v>HIGIENE Y CUIDADO PERSONAL</v>
          </cell>
          <cell r="I3705" t="str">
            <v>DESODORANTES</v>
          </cell>
          <cell r="J3705">
            <v>2</v>
          </cell>
        </row>
        <row r="3706">
          <cell r="B3706">
            <v>832316</v>
          </cell>
          <cell r="C3706">
            <v>4449</v>
          </cell>
          <cell r="D3706">
            <v>4005808662388</v>
          </cell>
          <cell r="F3706" t="str">
            <v>NIVEA DES SP SIN PERF SENS X 150 ML</v>
          </cell>
          <cell r="H3706" t="str">
            <v>HIGIENE Y CUIDADO PERSONAL</v>
          </cell>
          <cell r="I3706" t="str">
            <v>DESODORANTES</v>
          </cell>
          <cell r="J3706">
            <v>4</v>
          </cell>
        </row>
        <row r="3707">
          <cell r="B3707">
            <v>832317</v>
          </cell>
          <cell r="C3707">
            <v>3576</v>
          </cell>
          <cell r="D3707">
            <v>4005808715688</v>
          </cell>
          <cell r="F3707" t="str">
            <v>NIVEA DES SP STRESS PROTECT 48H X 150 ML</v>
          </cell>
          <cell r="H3707" t="str">
            <v>HIGIENE Y CUIDADO PERSONAL</v>
          </cell>
          <cell r="I3707" t="str">
            <v>DESODORANTES</v>
          </cell>
          <cell r="J3707">
            <v>1</v>
          </cell>
        </row>
        <row r="3708">
          <cell r="B3708">
            <v>832318</v>
          </cell>
          <cell r="C3708">
            <v>1251</v>
          </cell>
          <cell r="D3708">
            <v>42277132</v>
          </cell>
          <cell r="F3708" t="str">
            <v>NIVEA DESMAQ BIFASICO OJOS X 125 ML</v>
          </cell>
          <cell r="H3708" t="str">
            <v>DERMOCOSMéTICA</v>
          </cell>
          <cell r="I3708" t="str">
            <v>DESMAQUILLANTES</v>
          </cell>
          <cell r="J3708">
            <v>5</v>
          </cell>
        </row>
        <row r="3709">
          <cell r="B3709">
            <v>832319</v>
          </cell>
          <cell r="C3709">
            <v>5266</v>
          </cell>
          <cell r="D3709">
            <v>4005900786487</v>
          </cell>
          <cell r="F3709" t="str">
            <v>NIVEA FLUIDO LUMINOUS 630 ANTIMANCHAS FPS 50 X 40 ML</v>
          </cell>
          <cell r="H3709" t="str">
            <v>DERMOCOSMéTICA</v>
          </cell>
          <cell r="I3709" t="str">
            <v>CUIDADO FACIAL</v>
          </cell>
          <cell r="J3709">
            <v>0</v>
          </cell>
        </row>
        <row r="3710">
          <cell r="B3710">
            <v>832320</v>
          </cell>
          <cell r="C3710">
            <v>5249</v>
          </cell>
          <cell r="D3710">
            <v>4005808732739</v>
          </cell>
          <cell r="F3710" t="str">
            <v>NIVEA GEL DUCHA FRANGIPANI X 250 ML</v>
          </cell>
          <cell r="H3710" t="str">
            <v>HIGIENE Y CUIDADO PERSONAL</v>
          </cell>
          <cell r="I3710" t="str">
            <v>JABONES</v>
          </cell>
          <cell r="J3710">
            <v>0</v>
          </cell>
        </row>
        <row r="3711">
          <cell r="B3711">
            <v>832321</v>
          </cell>
          <cell r="C3711">
            <v>3993</v>
          </cell>
          <cell r="D3711">
            <v>4005808313167</v>
          </cell>
          <cell r="F3711" t="str">
            <v>NIVEA GEL DUCHA WATERLILY X 250 ML</v>
          </cell>
          <cell r="H3711" t="str">
            <v>HIGIENE Y CUIDADO PERSONAL</v>
          </cell>
          <cell r="I3711" t="str">
            <v>JABONES</v>
          </cell>
          <cell r="J3711">
            <v>0</v>
          </cell>
        </row>
        <row r="3712">
          <cell r="B3712">
            <v>832322</v>
          </cell>
          <cell r="C3712">
            <v>1252</v>
          </cell>
          <cell r="D3712">
            <v>42231509</v>
          </cell>
          <cell r="F3712" t="str">
            <v>NIVEA GEL LIM FACIAL PURIFICANTE X 150 ML</v>
          </cell>
          <cell r="H3712" t="str">
            <v>DERMOCOSMéTICA</v>
          </cell>
          <cell r="I3712" t="str">
            <v>CUIDADO FACIAL</v>
          </cell>
          <cell r="J3712">
            <v>0</v>
          </cell>
        </row>
        <row r="3713">
          <cell r="B3713">
            <v>832323</v>
          </cell>
          <cell r="C3713">
            <v>4453</v>
          </cell>
          <cell r="D3713">
            <v>4005808806874</v>
          </cell>
          <cell r="F3713" t="str">
            <v>NIVEA JAB BAR AVENA X 3</v>
          </cell>
          <cell r="H3713" t="str">
            <v>HIGIENE Y CUIDADO PERSONAL</v>
          </cell>
          <cell r="I3713" t="str">
            <v>JABONES</v>
          </cell>
          <cell r="J3713">
            <v>0</v>
          </cell>
        </row>
        <row r="3714">
          <cell r="B3714">
            <v>832324</v>
          </cell>
          <cell r="C3714">
            <v>4456</v>
          </cell>
          <cell r="D3714">
            <v>4005808177608</v>
          </cell>
          <cell r="F3714" t="str">
            <v>NIVEA JAB BAR ORQUIDEAS X 3</v>
          </cell>
          <cell r="H3714" t="str">
            <v>HIGIENE Y CUIDADO PERSONAL</v>
          </cell>
          <cell r="I3714" t="str">
            <v>JABONES</v>
          </cell>
          <cell r="J3714">
            <v>0</v>
          </cell>
        </row>
        <row r="3715">
          <cell r="B3715">
            <v>832325</v>
          </cell>
          <cell r="C3715">
            <v>1490</v>
          </cell>
          <cell r="D3715">
            <v>4005808538553</v>
          </cell>
          <cell r="F3715" t="str">
            <v>NIVEA JAB INTIMO CUIDADO SUAVE X 250 ML</v>
          </cell>
          <cell r="H3715" t="str">
            <v>HIGIENE Y CUIDADO PERSONAL</v>
          </cell>
          <cell r="I3715" t="str">
            <v>JABONES ÍNTIMOS</v>
          </cell>
          <cell r="J3715">
            <v>1</v>
          </cell>
        </row>
        <row r="3716">
          <cell r="B3716">
            <v>832326</v>
          </cell>
          <cell r="C3716">
            <v>4457</v>
          </cell>
          <cell r="D3716">
            <v>4005900083272</v>
          </cell>
          <cell r="F3716" t="str">
            <v>NIVEA JAB LIQ CREME CARE X 250 ML</v>
          </cell>
          <cell r="H3716" t="str">
            <v>HIGIENE Y CUIDADO PERSONAL</v>
          </cell>
          <cell r="I3716" t="str">
            <v>JABONES</v>
          </cell>
          <cell r="J3716">
            <v>0</v>
          </cell>
        </row>
        <row r="3717">
          <cell r="B3717">
            <v>832327</v>
          </cell>
          <cell r="C3717">
            <v>4454</v>
          </cell>
          <cell r="D3717">
            <v>4005900120250</v>
          </cell>
          <cell r="F3717" t="str">
            <v>NIVEA JAB LIQ CREME SOFT X 250 ML</v>
          </cell>
          <cell r="H3717" t="str">
            <v>HIGIENE Y CUIDADO PERSONAL</v>
          </cell>
          <cell r="I3717" t="str">
            <v>JABONES</v>
          </cell>
          <cell r="J3717">
            <v>0</v>
          </cell>
        </row>
        <row r="3718">
          <cell r="B3718">
            <v>832329</v>
          </cell>
          <cell r="C3718">
            <v>3947</v>
          </cell>
          <cell r="D3718">
            <v>4005808182510</v>
          </cell>
          <cell r="F3718" t="str">
            <v>NIVEA LECHE LIMP FACIAL SUAVE ALMENDRAS X 200 ML</v>
          </cell>
          <cell r="H3718" t="str">
            <v>DERMOCOSMéTICA</v>
          </cell>
          <cell r="I3718" t="str">
            <v>CUIDADO FACIAL</v>
          </cell>
          <cell r="J3718">
            <v>0</v>
          </cell>
        </row>
        <row r="3719">
          <cell r="B3719">
            <v>832328</v>
          </cell>
          <cell r="C3719">
            <v>3946</v>
          </cell>
          <cell r="D3719">
            <v>4005900773845</v>
          </cell>
          <cell r="F3719" t="str">
            <v>NIVEA LECHE TONICO MICEL ROSE CARE X 200 ML</v>
          </cell>
          <cell r="H3719" t="str">
            <v>DERMOCOSMéTICA</v>
          </cell>
          <cell r="I3719" t="str">
            <v>CUIDADO FACIAL</v>
          </cell>
          <cell r="J3719">
            <v>2</v>
          </cell>
        </row>
        <row r="3720">
          <cell r="B3720">
            <v>917720</v>
          </cell>
          <cell r="C3720">
            <v>6728</v>
          </cell>
          <cell r="D3720">
            <v>8412300813006</v>
          </cell>
          <cell r="F3720" t="str">
            <v>NIVEA MEN AFTER SHAVE PROTECT &amp; CARE X 100 ML</v>
          </cell>
          <cell r="H3720" t="str">
            <v>HIGIENE Y CUIDADO PERSONAL</v>
          </cell>
          <cell r="I3720" t="str">
            <v>AFEITADO</v>
          </cell>
          <cell r="J3720">
            <v>1</v>
          </cell>
        </row>
        <row r="3721">
          <cell r="B3721">
            <v>832330</v>
          </cell>
          <cell r="C3721">
            <v>1526</v>
          </cell>
          <cell r="D3721">
            <v>8715200813061</v>
          </cell>
          <cell r="F3721" t="str">
            <v>NIVEA MEN AFTER SHAVE SENSITIVE X 100 ML</v>
          </cell>
          <cell r="H3721" t="str">
            <v>HIGIENE Y CUIDADO PERSONAL</v>
          </cell>
          <cell r="I3721" t="str">
            <v>AFEITADO</v>
          </cell>
          <cell r="J3721">
            <v>0</v>
          </cell>
        </row>
        <row r="3722">
          <cell r="B3722">
            <v>832331</v>
          </cell>
          <cell r="C3722">
            <v>1243</v>
          </cell>
          <cell r="D3722">
            <v>4005808588961</v>
          </cell>
          <cell r="F3722" t="str">
            <v>NIVEA MEN CRE AFE SENSITIVE X 100 ML</v>
          </cell>
          <cell r="H3722" t="str">
            <v>HIGIENE Y CUIDADO PERSONAL</v>
          </cell>
          <cell r="I3722" t="str">
            <v>AFEITADO</v>
          </cell>
          <cell r="J3722">
            <v>2</v>
          </cell>
        </row>
        <row r="3723">
          <cell r="B3723">
            <v>832332</v>
          </cell>
          <cell r="C3723">
            <v>5395</v>
          </cell>
          <cell r="D3723">
            <v>4005900528223</v>
          </cell>
          <cell r="F3723" t="str">
            <v>NIVEA MEN CRE CORP X 150 ML</v>
          </cell>
          <cell r="H3723" t="str">
            <v>DERMOCOSMéTICA</v>
          </cell>
          <cell r="I3723" t="str">
            <v>CUIDADO CORPORAL</v>
          </cell>
          <cell r="J3723">
            <v>1</v>
          </cell>
        </row>
        <row r="3724">
          <cell r="B3724">
            <v>832333</v>
          </cell>
          <cell r="C3724">
            <v>5112</v>
          </cell>
          <cell r="D3724">
            <v>4005900919526</v>
          </cell>
          <cell r="F3724" t="str">
            <v>NIVEA MEN DES BAR BW INVISIBLE 48H X 54 GR</v>
          </cell>
          <cell r="H3724" t="str">
            <v>HIGIENE Y CUIDADO PERSONAL</v>
          </cell>
          <cell r="I3724" t="str">
            <v>DESODORANTES</v>
          </cell>
          <cell r="J3724">
            <v>0</v>
          </cell>
        </row>
        <row r="3725">
          <cell r="B3725">
            <v>832334</v>
          </cell>
          <cell r="C3725">
            <v>1257</v>
          </cell>
          <cell r="D3725">
            <v>4005900363442</v>
          </cell>
          <cell r="F3725" t="str">
            <v>NIVEA MEN DES BAR PROTECT  CARE X 43 GR</v>
          </cell>
          <cell r="H3725" t="str">
            <v>HIGIENE Y CUIDADO PERSONAL</v>
          </cell>
          <cell r="I3725" t="str">
            <v>DESODORANTES</v>
          </cell>
          <cell r="J3725">
            <v>0</v>
          </cell>
        </row>
        <row r="3726">
          <cell r="B3726">
            <v>832335</v>
          </cell>
          <cell r="C3726">
            <v>5113</v>
          </cell>
          <cell r="D3726">
            <v>4005900927224</v>
          </cell>
          <cell r="F3726" t="str">
            <v>NIVEA MEN DES BAR SENS PROT 48H X 54 GR</v>
          </cell>
          <cell r="H3726" t="str">
            <v>HIGIENE Y CUIDADO PERSONAL</v>
          </cell>
          <cell r="I3726" t="str">
            <v>DESODORANTES</v>
          </cell>
          <cell r="J3726">
            <v>0</v>
          </cell>
        </row>
        <row r="3727">
          <cell r="B3727">
            <v>832336</v>
          </cell>
          <cell r="C3727">
            <v>4450</v>
          </cell>
          <cell r="D3727">
            <v>42231301</v>
          </cell>
          <cell r="F3727" t="str">
            <v>NIVEA MEN DES BAR SENS PROT X 43 GR</v>
          </cell>
          <cell r="H3727" t="str">
            <v>HIGIENE Y CUIDADO PERSONAL</v>
          </cell>
          <cell r="I3727" t="str">
            <v>DESODORANTES</v>
          </cell>
          <cell r="J3727">
            <v>0</v>
          </cell>
        </row>
        <row r="3728">
          <cell r="B3728">
            <v>832337</v>
          </cell>
          <cell r="C3728">
            <v>5355</v>
          </cell>
          <cell r="D3728">
            <v>4005900919540</v>
          </cell>
          <cell r="F3728" t="str">
            <v>NIVEA MEN DES BAR SILVER PROT X 54 GR</v>
          </cell>
          <cell r="H3728" t="str">
            <v>HIGIENE Y CUIDADO PERSONAL</v>
          </cell>
          <cell r="I3728" t="str">
            <v>DESODORANTES</v>
          </cell>
          <cell r="J3728">
            <v>0</v>
          </cell>
        </row>
        <row r="3729">
          <cell r="B3729">
            <v>832338</v>
          </cell>
          <cell r="C3729">
            <v>2276</v>
          </cell>
          <cell r="D3729">
            <v>4005900036759</v>
          </cell>
          <cell r="F3729" t="str">
            <v>NIVEA MEN DES ROL BW INVISIBLE X 50 ML</v>
          </cell>
          <cell r="H3729" t="str">
            <v>HIGIENE Y CUIDADO PERSONAL</v>
          </cell>
          <cell r="I3729" t="str">
            <v>DESODORANTES</v>
          </cell>
          <cell r="J3729">
            <v>0</v>
          </cell>
        </row>
        <row r="3730">
          <cell r="B3730">
            <v>832339</v>
          </cell>
          <cell r="C3730">
            <v>5191</v>
          </cell>
          <cell r="D3730">
            <v>4005900354945</v>
          </cell>
          <cell r="F3730" t="str">
            <v>NIVEA MEN DES ROL PROTECT CARE X 50 ML</v>
          </cell>
          <cell r="H3730" t="str">
            <v>HIGIENE Y CUIDADO PERSONAL</v>
          </cell>
          <cell r="I3730" t="str">
            <v>DESODORANTES</v>
          </cell>
          <cell r="J3730">
            <v>0</v>
          </cell>
        </row>
        <row r="3731">
          <cell r="B3731">
            <v>1384809</v>
          </cell>
          <cell r="C3731">
            <v>7060</v>
          </cell>
          <cell r="D3731">
            <v>4005808257621</v>
          </cell>
          <cell r="F3731" t="str">
            <v>NIVEA MEN DES ROL SENSITIVE PROTECT X 50 ML</v>
          </cell>
          <cell r="H3731" t="str">
            <v>HIGIENE Y CUIDADO PERSONAL</v>
          </cell>
          <cell r="I3731" t="str">
            <v>DESODORANTES</v>
          </cell>
          <cell r="J3731">
            <v>2</v>
          </cell>
        </row>
        <row r="3732">
          <cell r="B3732">
            <v>832340</v>
          </cell>
          <cell r="C3732">
            <v>4447</v>
          </cell>
          <cell r="D3732">
            <v>4005808715695</v>
          </cell>
          <cell r="F3732" t="str">
            <v>NIVEA MEN DES SP ACT DRY STRESS X 150 ML</v>
          </cell>
          <cell r="H3732" t="str">
            <v>HIGIENE Y CUIDADO PERSONAL</v>
          </cell>
          <cell r="I3732" t="str">
            <v>DESODORANTES</v>
          </cell>
          <cell r="J3732">
            <v>0</v>
          </cell>
        </row>
        <row r="3733">
          <cell r="B3733">
            <v>832341</v>
          </cell>
          <cell r="C3733">
            <v>5829</v>
          </cell>
          <cell r="D3733">
            <v>4005900376459</v>
          </cell>
          <cell r="F3733" t="str">
            <v>NIVEA MEN DES SP BW FRESH X 150 ML</v>
          </cell>
          <cell r="H3733" t="str">
            <v>HIGIENE Y CUIDADO PERSONAL</v>
          </cell>
          <cell r="I3733" t="str">
            <v>DESODORANTES</v>
          </cell>
          <cell r="J3733">
            <v>3</v>
          </cell>
        </row>
        <row r="3734">
          <cell r="B3734">
            <v>832342</v>
          </cell>
          <cell r="C3734">
            <v>1494</v>
          </cell>
          <cell r="D3734">
            <v>4005900830951</v>
          </cell>
          <cell r="F3734" t="str">
            <v>NIVEA MEN DES SP BW MAX PROTECTION X 150 ML</v>
          </cell>
          <cell r="H3734" t="str">
            <v>HIGIENE Y CUIDADO PERSONAL</v>
          </cell>
          <cell r="I3734" t="str">
            <v>DESODORANTES</v>
          </cell>
          <cell r="J3734">
            <v>0</v>
          </cell>
        </row>
        <row r="3735">
          <cell r="B3735">
            <v>832343</v>
          </cell>
          <cell r="C3735">
            <v>5278</v>
          </cell>
          <cell r="D3735">
            <v>4005900036711</v>
          </cell>
          <cell r="F3735" t="str">
            <v>NIVEA MEN DES SP BW ORIGINAL X 150 ML</v>
          </cell>
          <cell r="H3735" t="str">
            <v>HIGIENE Y CUIDADO PERSONAL</v>
          </cell>
          <cell r="I3735" t="str">
            <v>DESODORANTES</v>
          </cell>
          <cell r="J3735">
            <v>0</v>
          </cell>
        </row>
        <row r="3736">
          <cell r="B3736">
            <v>832344</v>
          </cell>
          <cell r="C3736">
            <v>1248</v>
          </cell>
          <cell r="D3736">
            <v>4005808305964</v>
          </cell>
          <cell r="F3736" t="str">
            <v>NIVEA MEN DES SP DRY SILVER X 150 ML</v>
          </cell>
          <cell r="H3736" t="str">
            <v>HIGIENE Y CUIDADO PERSONAL</v>
          </cell>
          <cell r="I3736" t="str">
            <v>DESODORANTES</v>
          </cell>
          <cell r="J3736">
            <v>2</v>
          </cell>
        </row>
        <row r="3737">
          <cell r="B3737">
            <v>832345</v>
          </cell>
          <cell r="C3737">
            <v>1255</v>
          </cell>
          <cell r="D3737">
            <v>4005900353054</v>
          </cell>
          <cell r="F3737" t="str">
            <v>NIVEA MEN DES SP PROTECT  CARE X 150 ML</v>
          </cell>
          <cell r="H3737" t="str">
            <v>HIGIENE Y CUIDADO PERSONAL</v>
          </cell>
          <cell r="I3737" t="str">
            <v>DESODORANTES</v>
          </cell>
          <cell r="J3737">
            <v>1</v>
          </cell>
        </row>
        <row r="3738">
          <cell r="B3738">
            <v>832346</v>
          </cell>
          <cell r="C3738">
            <v>4446</v>
          </cell>
          <cell r="D3738">
            <v>4005808663798</v>
          </cell>
          <cell r="F3738" t="str">
            <v>NIVEA MEN DES SP SENS PROT X 150 ML</v>
          </cell>
          <cell r="H3738" t="str">
            <v>HIGIENE Y CUIDADO PERSONAL</v>
          </cell>
          <cell r="I3738" t="str">
            <v>DESODORANTES</v>
          </cell>
          <cell r="J3738">
            <v>0</v>
          </cell>
        </row>
        <row r="3739">
          <cell r="B3739">
            <v>832347</v>
          </cell>
          <cell r="C3739">
            <v>1250</v>
          </cell>
          <cell r="D3739">
            <v>4005900143969</v>
          </cell>
          <cell r="F3739" t="str">
            <v>NIVEA MEN ESP AFE SENSITIVE X 200 ML</v>
          </cell>
          <cell r="H3739" t="str">
            <v>HIGIENE Y CUIDADO PERSONAL</v>
          </cell>
          <cell r="I3739" t="str">
            <v>AFEITADO</v>
          </cell>
          <cell r="J3739">
            <v>0</v>
          </cell>
        </row>
        <row r="3740">
          <cell r="B3740">
            <v>895417</v>
          </cell>
          <cell r="C3740">
            <v>6700</v>
          </cell>
          <cell r="D3740">
            <v>6001051000692</v>
          </cell>
          <cell r="F3740" t="str">
            <v>NIVEA MEN GEL DUCHA ACTIVE CLEAN X 250 ML</v>
          </cell>
          <cell r="H3740" t="str">
            <v>HIGIENE Y CUIDADO PERSONAL</v>
          </cell>
          <cell r="I3740" t="str">
            <v>JABONES</v>
          </cell>
          <cell r="J3740">
            <v>1</v>
          </cell>
        </row>
        <row r="3741">
          <cell r="B3741">
            <v>832348</v>
          </cell>
          <cell r="C3741">
            <v>4000</v>
          </cell>
          <cell r="D3741">
            <v>4005808172382</v>
          </cell>
          <cell r="F3741" t="str">
            <v>NIVEA MEN GEL DUCHA VITALITY FRESH X 250 ML</v>
          </cell>
          <cell r="H3741" t="str">
            <v>HIGIENE Y CUIDADO PERSONAL</v>
          </cell>
          <cell r="I3741" t="str">
            <v>JABONES</v>
          </cell>
          <cell r="J3741">
            <v>0</v>
          </cell>
        </row>
        <row r="3742">
          <cell r="B3742">
            <v>832349</v>
          </cell>
          <cell r="C3742">
            <v>1469</v>
          </cell>
          <cell r="D3742">
            <v>4005900764546</v>
          </cell>
          <cell r="F3742" t="str">
            <v>NIVEA PROT LAB BLACKBERRY SHINE X 4,8 GR</v>
          </cell>
          <cell r="H3742" t="str">
            <v>DERMOCOSMéTICA</v>
          </cell>
          <cell r="I3742" t="str">
            <v>PROTECTORES LABIALES</v>
          </cell>
          <cell r="J3742">
            <v>6</v>
          </cell>
        </row>
        <row r="3743">
          <cell r="B3743">
            <v>832350</v>
          </cell>
          <cell r="C3743">
            <v>3196</v>
          </cell>
          <cell r="D3743">
            <v>7791969850777</v>
          </cell>
          <cell r="F3743" t="str">
            <v>NIVEA PROT LAB CHERRY SHINE X 4,8 GR</v>
          </cell>
          <cell r="H3743" t="str">
            <v>DERMOCOSMéTICA</v>
          </cell>
          <cell r="I3743" t="str">
            <v>PROTECTORES LABIALES</v>
          </cell>
          <cell r="J3743">
            <v>1</v>
          </cell>
        </row>
        <row r="3744">
          <cell r="B3744">
            <v>1309598</v>
          </cell>
          <cell r="C3744">
            <v>7031</v>
          </cell>
          <cell r="D3744">
            <v>4006000157276</v>
          </cell>
          <cell r="F3744" t="str">
            <v>NIVEA PROT LAB DISNEY PRINCESS CANDY CHERRY X 4,8 GR</v>
          </cell>
          <cell r="H3744" t="str">
            <v>DERMOCOSMéTICA</v>
          </cell>
          <cell r="I3744" t="str">
            <v>PROTECTORES LABIALES</v>
          </cell>
          <cell r="J3744">
            <v>2</v>
          </cell>
        </row>
        <row r="3745">
          <cell r="B3745">
            <v>832351</v>
          </cell>
          <cell r="C3745">
            <v>1472</v>
          </cell>
          <cell r="D3745">
            <v>4005900436931</v>
          </cell>
          <cell r="F3745" t="str">
            <v>NIVEA PROT LAB MED REPAIR X 4,8 GR</v>
          </cell>
          <cell r="H3745" t="str">
            <v>DERMOCOSMéTICA</v>
          </cell>
          <cell r="I3745" t="str">
            <v>PROTECTORES LABIALES</v>
          </cell>
          <cell r="J3745">
            <v>0</v>
          </cell>
        </row>
        <row r="3746">
          <cell r="B3746">
            <v>832352</v>
          </cell>
          <cell r="C3746">
            <v>4285</v>
          </cell>
          <cell r="D3746">
            <v>7791969850661</v>
          </cell>
          <cell r="F3746" t="str">
            <v>NIVEA PROT LAB SOFT ROSE X 4,8 GR</v>
          </cell>
          <cell r="H3746" t="str">
            <v>DERMOCOSMéTICA</v>
          </cell>
          <cell r="I3746" t="str">
            <v>PROTECTORES LABIALES</v>
          </cell>
          <cell r="J3746">
            <v>0</v>
          </cell>
        </row>
        <row r="3747">
          <cell r="B3747">
            <v>832353</v>
          </cell>
          <cell r="C3747">
            <v>3195</v>
          </cell>
          <cell r="D3747">
            <v>4005900764553</v>
          </cell>
          <cell r="F3747" t="str">
            <v>NIVEA PROT LAB WATERMELON SHINE X 4,8 GR</v>
          </cell>
          <cell r="H3747" t="str">
            <v>DERMOCOSMéTICA</v>
          </cell>
          <cell r="I3747" t="str">
            <v>PROTECTORES LABIALES</v>
          </cell>
          <cell r="J3747">
            <v>0</v>
          </cell>
        </row>
        <row r="3748">
          <cell r="B3748">
            <v>832354</v>
          </cell>
          <cell r="C3748">
            <v>4610</v>
          </cell>
          <cell r="D3748">
            <v>4005900786470</v>
          </cell>
          <cell r="F3748" t="str">
            <v>NIVEA SERUM LUMINOUS 630 ANTIMANCHAS X 30 ML</v>
          </cell>
          <cell r="H3748" t="str">
            <v>DERMOCOSMéTICA</v>
          </cell>
          <cell r="I3748" t="str">
            <v>CUIDADO FACIAL</v>
          </cell>
          <cell r="J3748">
            <v>0</v>
          </cell>
        </row>
        <row r="3749">
          <cell r="B3749">
            <v>832355</v>
          </cell>
          <cell r="C3749">
            <v>2194</v>
          </cell>
          <cell r="D3749">
            <v>4005900981400</v>
          </cell>
          <cell r="F3749" t="str">
            <v>NIVEA SET PIEL SECA CRE NUT + CRE REAF Q10</v>
          </cell>
          <cell r="H3749" t="str">
            <v>MISCELáNEOS</v>
          </cell>
          <cell r="I3749" t="str">
            <v>NAVIDAD</v>
          </cell>
          <cell r="J3749">
            <v>0</v>
          </cell>
        </row>
        <row r="3750">
          <cell r="B3750">
            <v>832356</v>
          </cell>
          <cell r="C3750">
            <v>2193</v>
          </cell>
          <cell r="D3750">
            <v>4005900981080</v>
          </cell>
          <cell r="F3750" t="str">
            <v>NIVEA SET Q10 ENERGY AGU MIC + CRE + MAS</v>
          </cell>
          <cell r="H3750" t="str">
            <v>MISCELáNEOS</v>
          </cell>
          <cell r="I3750" t="str">
            <v>NAVIDAD</v>
          </cell>
          <cell r="J3750">
            <v>0</v>
          </cell>
        </row>
        <row r="3751">
          <cell r="B3751">
            <v>832357</v>
          </cell>
          <cell r="C3751">
            <v>3651</v>
          </cell>
          <cell r="D3751">
            <v>4005808185276</v>
          </cell>
          <cell r="F3751" t="str">
            <v>NIVEA TOA DESMAQ 3 EN 1 BIODEG PIEL SECA X 25</v>
          </cell>
          <cell r="H3751" t="str">
            <v>DERMOCOSMéTICA</v>
          </cell>
          <cell r="I3751" t="str">
            <v>DESMAQUILLANTES</v>
          </cell>
          <cell r="J3751">
            <v>0</v>
          </cell>
        </row>
        <row r="3752">
          <cell r="B3752">
            <v>832358</v>
          </cell>
          <cell r="C3752">
            <v>1474</v>
          </cell>
          <cell r="D3752">
            <v>4005900985804</v>
          </cell>
          <cell r="F3752" t="str">
            <v>NIVEA TOA DESMAQ MICELAR ROSE CARE X 25</v>
          </cell>
          <cell r="H3752" t="str">
            <v>DERMOCOSMéTICA</v>
          </cell>
          <cell r="I3752" t="str">
            <v>DESMAQUILLANTES</v>
          </cell>
          <cell r="J3752">
            <v>0</v>
          </cell>
        </row>
        <row r="3753">
          <cell r="B3753">
            <v>832359</v>
          </cell>
          <cell r="C3753">
            <v>2203</v>
          </cell>
          <cell r="D3753">
            <v>4005900499264</v>
          </cell>
          <cell r="F3753" t="str">
            <v>NIVEA TOA DESMAQ MICELLAIR EXPERT X 25</v>
          </cell>
          <cell r="H3753" t="str">
            <v>DERMOCOSMéTICA</v>
          </cell>
          <cell r="I3753" t="str">
            <v>DESMAQUILLANTES</v>
          </cell>
          <cell r="J3753">
            <v>0</v>
          </cell>
        </row>
        <row r="3754">
          <cell r="B3754">
            <v>832360</v>
          </cell>
          <cell r="C3754">
            <v>1254</v>
          </cell>
          <cell r="D3754">
            <v>4005900413901</v>
          </cell>
          <cell r="F3754" t="str">
            <v>NIVEA TOA DESMAQ MICELLAIR X 25</v>
          </cell>
          <cell r="H3754" t="str">
            <v>DERMOCOSMéTICA</v>
          </cell>
          <cell r="I3754" t="str">
            <v>DESMAQUILLANTES</v>
          </cell>
          <cell r="J3754">
            <v>0</v>
          </cell>
        </row>
        <row r="3755">
          <cell r="B3755">
            <v>832361</v>
          </cell>
          <cell r="C3755">
            <v>2189</v>
          </cell>
          <cell r="D3755">
            <v>4005900773869</v>
          </cell>
          <cell r="F3755" t="str">
            <v>NIVEA TOA DESMAQ NAT GOOD ALOE X 25</v>
          </cell>
          <cell r="H3755" t="str">
            <v>DERMOCOSMéTICA</v>
          </cell>
          <cell r="I3755" t="str">
            <v>DESMAQUILLANTES</v>
          </cell>
          <cell r="J3755">
            <v>2</v>
          </cell>
        </row>
        <row r="3756">
          <cell r="B3756">
            <v>832362</v>
          </cell>
          <cell r="C3756">
            <v>1896</v>
          </cell>
          <cell r="D3756">
            <v>7800007713667</v>
          </cell>
          <cell r="F3756" t="str">
            <v>NOGESTA COM 75 MCG X 28</v>
          </cell>
          <cell r="H3756" t="str">
            <v>MEDICAMENTOS</v>
          </cell>
          <cell r="I3756" t="str">
            <v>HORMONALES</v>
          </cell>
          <cell r="J3756">
            <v>3</v>
          </cell>
        </row>
        <row r="3757">
          <cell r="B3757">
            <v>832363</v>
          </cell>
          <cell r="C3757">
            <v>6260</v>
          </cell>
          <cell r="D3757">
            <v>8809800000294</v>
          </cell>
          <cell r="F3757" t="str">
            <v>NOLAHOUR PARCHE FACIAL SPOT ERASER BLUE X 63</v>
          </cell>
          <cell r="H3757" t="str">
            <v>DERMOCOSMéTICA</v>
          </cell>
          <cell r="I3757" t="str">
            <v>CUIDADO FACIAL</v>
          </cell>
          <cell r="J3757">
            <v>-10</v>
          </cell>
        </row>
        <row r="3758">
          <cell r="B3758">
            <v>832364</v>
          </cell>
          <cell r="C3758">
            <v>6261</v>
          </cell>
          <cell r="D3758">
            <v>8809800000287</v>
          </cell>
          <cell r="F3758" t="str">
            <v>NOLAHOUR PARCHE FACIAL SPOT ERASER GREEN X 9</v>
          </cell>
          <cell r="H3758" t="str">
            <v>DERMOCOSMéTICA</v>
          </cell>
          <cell r="I3758" t="str">
            <v>CUIDADO FACIAL</v>
          </cell>
          <cell r="J3758">
            <v>-7</v>
          </cell>
        </row>
        <row r="3759">
          <cell r="B3759">
            <v>832365</v>
          </cell>
          <cell r="C3759">
            <v>6258</v>
          </cell>
          <cell r="D3759">
            <v>8809800000300</v>
          </cell>
          <cell r="F3759" t="str">
            <v>NOLAHOUR PARCHE FACIAL SPOT ERASER ORANGE X 12</v>
          </cell>
          <cell r="H3759" t="str">
            <v>DERMOCOSMéTICA</v>
          </cell>
          <cell r="I3759" t="str">
            <v>CUIDADO FACIAL</v>
          </cell>
          <cell r="J3759">
            <v>-5</v>
          </cell>
        </row>
        <row r="3760">
          <cell r="B3760">
            <v>832366</v>
          </cell>
          <cell r="C3760">
            <v>1258</v>
          </cell>
          <cell r="D3760">
            <v>7800007804174</v>
          </cell>
          <cell r="F3760" t="str">
            <v>NOPIOX LOC X 100 ML</v>
          </cell>
          <cell r="H3760" t="str">
            <v>MEDICAMENTOS</v>
          </cell>
          <cell r="I3760" t="str">
            <v>ANTIINFECCIOSOS</v>
          </cell>
          <cell r="J3760">
            <v>0</v>
          </cell>
        </row>
        <row r="3761">
          <cell r="B3761">
            <v>832367</v>
          </cell>
          <cell r="C3761">
            <v>3445</v>
          </cell>
          <cell r="D3761">
            <v>7800007805065</v>
          </cell>
          <cell r="F3761" t="str">
            <v>NORAH COM REC X 28</v>
          </cell>
          <cell r="H3761" t="str">
            <v>MEDICAMENTOS</v>
          </cell>
          <cell r="I3761" t="str">
            <v>HORMONALES</v>
          </cell>
          <cell r="J3761">
            <v>3</v>
          </cell>
        </row>
        <row r="3762">
          <cell r="B3762">
            <v>832368</v>
          </cell>
          <cell r="C3762">
            <v>2832</v>
          </cell>
          <cell r="D3762">
            <v>7800070004570</v>
          </cell>
          <cell r="F3762" t="str">
            <v>NORDOX COM REC 200 MG X 14</v>
          </cell>
          <cell r="H3762" t="str">
            <v>MEDICAMENTOS</v>
          </cell>
          <cell r="I3762" t="str">
            <v>ANALGESIA</v>
          </cell>
          <cell r="J3762">
            <v>2</v>
          </cell>
        </row>
        <row r="3763">
          <cell r="B3763">
            <v>832369</v>
          </cell>
          <cell r="C3763">
            <v>1897</v>
          </cell>
          <cell r="D3763">
            <v>7800018163697</v>
          </cell>
          <cell r="F3763" t="str">
            <v>NORMIX COM 200 MG X 12</v>
          </cell>
          <cell r="H3763" t="str">
            <v>MEDICAMENTOS</v>
          </cell>
          <cell r="I3763" t="str">
            <v>ANTIINFECCIOSOS</v>
          </cell>
          <cell r="J3763">
            <v>0</v>
          </cell>
        </row>
        <row r="3764">
          <cell r="B3764">
            <v>1004011</v>
          </cell>
          <cell r="C3764">
            <v>6866</v>
          </cell>
          <cell r="D3764">
            <v>7800018163680</v>
          </cell>
          <cell r="F3764" t="str">
            <v>NORMIX COM REC 200 MG X 24</v>
          </cell>
          <cell r="H3764" t="str">
            <v>MEDICAMENTOS</v>
          </cell>
          <cell r="I3764" t="str">
            <v>ANTIINFECCIOSOS</v>
          </cell>
          <cell r="J3764">
            <v>0</v>
          </cell>
        </row>
        <row r="3765">
          <cell r="B3765">
            <v>832370</v>
          </cell>
          <cell r="C3765">
            <v>4070</v>
          </cell>
          <cell r="D3765">
            <v>7804650883210</v>
          </cell>
          <cell r="F3765" t="str">
            <v>NORTIUM XR COM LP 50 MG X 30</v>
          </cell>
          <cell r="H3765" t="str">
            <v>MEDICAMENTOS</v>
          </cell>
          <cell r="I3765" t="str">
            <v>SISTEMA NERVIOSO</v>
          </cell>
          <cell r="J3765">
            <v>1</v>
          </cell>
        </row>
        <row r="3766">
          <cell r="B3766">
            <v>832371</v>
          </cell>
          <cell r="C3766">
            <v>3974</v>
          </cell>
          <cell r="D3766">
            <v>7800026254875</v>
          </cell>
          <cell r="F3766" t="str">
            <v>NORVETAL 20 CD COM REC X 28</v>
          </cell>
          <cell r="H3766" t="str">
            <v>MEDICAMENTOS</v>
          </cell>
          <cell r="I3766" t="str">
            <v>HORMONALES</v>
          </cell>
          <cell r="J3766">
            <v>1</v>
          </cell>
        </row>
        <row r="3767">
          <cell r="B3767">
            <v>832372</v>
          </cell>
          <cell r="C3767">
            <v>3975</v>
          </cell>
          <cell r="D3767">
            <v>7800026009604</v>
          </cell>
          <cell r="F3767" t="str">
            <v>NORVETAL COM REC X 21</v>
          </cell>
          <cell r="H3767" t="str">
            <v>MEDICAMENTOS</v>
          </cell>
          <cell r="I3767" t="str">
            <v>HORMONALES</v>
          </cell>
          <cell r="J3767">
            <v>0</v>
          </cell>
        </row>
        <row r="3768">
          <cell r="B3768">
            <v>832373</v>
          </cell>
          <cell r="C3768">
            <v>1898</v>
          </cell>
          <cell r="D3768">
            <v>7800063110387</v>
          </cell>
          <cell r="F3768" t="str">
            <v>NOSCAPINA COM 20 MG X 20 MINTLAB</v>
          </cell>
          <cell r="H3768" t="str">
            <v>MEDICAMENTOS</v>
          </cell>
          <cell r="I3768" t="str">
            <v>RESPIRATORIO</v>
          </cell>
          <cell r="J3768">
            <v>5</v>
          </cell>
        </row>
        <row r="3769">
          <cell r="B3769">
            <v>832374</v>
          </cell>
          <cell r="C3769">
            <v>4114</v>
          </cell>
          <cell r="D3769">
            <v>7800063130033</v>
          </cell>
          <cell r="F3769" t="str">
            <v>NOSCAPINA JAR 5 MG/5ML X 100 ML MINTLAB</v>
          </cell>
          <cell r="H3769" t="str">
            <v>MEDICAMENTOS</v>
          </cell>
          <cell r="I3769" t="str">
            <v>RESPIRATORIO</v>
          </cell>
          <cell r="J3769">
            <v>3</v>
          </cell>
        </row>
        <row r="3770">
          <cell r="B3770">
            <v>832375</v>
          </cell>
          <cell r="C3770">
            <v>2858</v>
          </cell>
          <cell r="D3770">
            <v>7702026175436</v>
          </cell>
          <cell r="F3770" t="str">
            <v>NOSOTRAS PROT DIAR ALG NORMAL X 40</v>
          </cell>
          <cell r="H3770" t="str">
            <v>HIGIENE Y CUIDADO PERSONAL</v>
          </cell>
          <cell r="I3770" t="str">
            <v>PROTECTORES DIARIOS</v>
          </cell>
          <cell r="J3770">
            <v>0</v>
          </cell>
        </row>
        <row r="3771">
          <cell r="B3771">
            <v>832376</v>
          </cell>
          <cell r="C3771">
            <v>4309</v>
          </cell>
          <cell r="D3771">
            <v>7702026176952</v>
          </cell>
          <cell r="F3771" t="str">
            <v>NOSOTRAS PROT DIAR LARGO ALAS X 40</v>
          </cell>
          <cell r="H3771" t="str">
            <v>HIGIENE Y CUIDADO PERSONAL</v>
          </cell>
          <cell r="I3771" t="str">
            <v>TOALLAS HIGIéNICAS Y TAMPONES</v>
          </cell>
          <cell r="J3771">
            <v>0</v>
          </cell>
        </row>
        <row r="3772">
          <cell r="B3772">
            <v>832377</v>
          </cell>
          <cell r="C3772">
            <v>4976</v>
          </cell>
          <cell r="D3772">
            <v>7702026180904</v>
          </cell>
          <cell r="F3772" t="str">
            <v>NOSOTRAS PROT DIAR LARGOS X 30</v>
          </cell>
          <cell r="H3772" t="str">
            <v>HIGIENE Y CUIDADO PERSONAL</v>
          </cell>
          <cell r="I3772" t="str">
            <v>TOALLAS HIGIéNICAS Y TAMPONES</v>
          </cell>
          <cell r="J3772">
            <v>0</v>
          </cell>
        </row>
        <row r="3773">
          <cell r="B3773">
            <v>832378</v>
          </cell>
          <cell r="C3773">
            <v>3204</v>
          </cell>
          <cell r="D3773">
            <v>7702026147198</v>
          </cell>
          <cell r="F3773" t="str">
            <v>NOSOTRAS TAMP C/APLIC ABUND X 8</v>
          </cell>
          <cell r="H3773" t="str">
            <v>HIGIENE Y CUIDADO PERSONAL</v>
          </cell>
          <cell r="I3773" t="str">
            <v>TOALLAS HIGIéNICAS Y TAMPONES</v>
          </cell>
          <cell r="J3773">
            <v>0</v>
          </cell>
        </row>
        <row r="3774">
          <cell r="B3774">
            <v>832379</v>
          </cell>
          <cell r="C3774">
            <v>3282</v>
          </cell>
          <cell r="D3774">
            <v>7702026173623</v>
          </cell>
          <cell r="F3774" t="str">
            <v>NOSOTRAS TOA HIG ALG NORMAL ALAS REG X 10</v>
          </cell>
          <cell r="H3774" t="str">
            <v>HIGIENE Y CUIDADO PERSONAL</v>
          </cell>
          <cell r="I3774" t="str">
            <v>TOALLAS HIGIéNICAS Y TAMPONES</v>
          </cell>
          <cell r="J3774">
            <v>1</v>
          </cell>
        </row>
        <row r="3775">
          <cell r="B3775">
            <v>832380</v>
          </cell>
          <cell r="C3775">
            <v>2856</v>
          </cell>
          <cell r="D3775">
            <v>7702026147006</v>
          </cell>
          <cell r="F3775" t="str">
            <v>NOSOTRAS TOA HIG MALLA ULT INV REG X 16</v>
          </cell>
          <cell r="H3775" t="str">
            <v>HIGIENE Y CUIDADO PERSONAL</v>
          </cell>
          <cell r="I3775" t="str">
            <v>TOALLAS HIGIéNICAS Y TAMPONES</v>
          </cell>
          <cell r="J3775">
            <v>0</v>
          </cell>
        </row>
        <row r="3776">
          <cell r="B3776">
            <v>832381</v>
          </cell>
          <cell r="C3776">
            <v>2857</v>
          </cell>
          <cell r="D3776">
            <v>7702026180287</v>
          </cell>
          <cell r="F3776" t="str">
            <v>NOSOTRAS TOA HIG NOCT SUAV LARG ABUND X 8</v>
          </cell>
          <cell r="H3776" t="str">
            <v>HIGIENE Y CUIDADO PERSONAL</v>
          </cell>
          <cell r="I3776" t="str">
            <v>TOALLAS HIGIéNICAS Y TAMPONES</v>
          </cell>
          <cell r="J3776">
            <v>-1</v>
          </cell>
        </row>
        <row r="3777">
          <cell r="B3777">
            <v>832382</v>
          </cell>
          <cell r="C3777">
            <v>3277</v>
          </cell>
          <cell r="D3777">
            <v>7702026180263</v>
          </cell>
          <cell r="F3777" t="str">
            <v>NOSOTRAS TOA HIG NOCT SUAVE ALG LARGA ABUND X 20</v>
          </cell>
          <cell r="H3777" t="str">
            <v>HIGIENE Y CUIDADO PERSONAL</v>
          </cell>
          <cell r="I3777" t="str">
            <v>TOALLAS HIGIéNICAS Y TAMPONES</v>
          </cell>
          <cell r="J3777">
            <v>0</v>
          </cell>
        </row>
        <row r="3778">
          <cell r="B3778">
            <v>832383</v>
          </cell>
          <cell r="C3778">
            <v>1899</v>
          </cell>
          <cell r="D3778">
            <v>7501124183363</v>
          </cell>
          <cell r="F3778" t="str">
            <v>NOVAFEM AMP X 1</v>
          </cell>
          <cell r="H3778" t="str">
            <v>MEDICAMENTOS</v>
          </cell>
          <cell r="I3778" t="str">
            <v>HORMONALES</v>
          </cell>
          <cell r="J3778">
            <v>3</v>
          </cell>
        </row>
        <row r="3779">
          <cell r="B3779">
            <v>832384</v>
          </cell>
          <cell r="C3779">
            <v>1900</v>
          </cell>
          <cell r="D3779">
            <v>7800020162138</v>
          </cell>
          <cell r="F3779" t="str">
            <v>NOVAFEM JER X 1</v>
          </cell>
          <cell r="H3779" t="str">
            <v>MEDICAMENTOS</v>
          </cell>
          <cell r="I3779" t="str">
            <v>HORMONALES</v>
          </cell>
          <cell r="J3779">
            <v>1</v>
          </cell>
        </row>
        <row r="3780">
          <cell r="B3780">
            <v>832385</v>
          </cell>
          <cell r="C3780">
            <v>4394</v>
          </cell>
          <cell r="D3780">
            <v>7804656600460</v>
          </cell>
          <cell r="F3780" t="str">
            <v>NOVALIF CAP X 60</v>
          </cell>
          <cell r="H3780" t="str">
            <v>SUPLEMENTOS</v>
          </cell>
          <cell r="I3780" t="str">
            <v>VITAMINAS Y MINERALES</v>
          </cell>
          <cell r="J3780">
            <v>1</v>
          </cell>
        </row>
        <row r="3781">
          <cell r="B3781">
            <v>832386</v>
          </cell>
          <cell r="C3781">
            <v>5545</v>
          </cell>
          <cell r="D3781">
            <v>7800068010965</v>
          </cell>
          <cell r="F3781" t="str">
            <v>NOVAMOX COM DIS 1 GR X 14</v>
          </cell>
          <cell r="H3781" t="str">
            <v>MEDICAMENTOS</v>
          </cell>
          <cell r="I3781" t="str">
            <v>ANTIINFECCIOSOS</v>
          </cell>
          <cell r="J3781">
            <v>0</v>
          </cell>
        </row>
        <row r="3782">
          <cell r="B3782">
            <v>832387</v>
          </cell>
          <cell r="C3782">
            <v>5943</v>
          </cell>
          <cell r="D3782">
            <v>7800068010958</v>
          </cell>
          <cell r="F3782" t="str">
            <v>NOVAMOX COM DIS 1 GR X 20</v>
          </cell>
          <cell r="H3782" t="str">
            <v>MEDICAMENTOS</v>
          </cell>
          <cell r="I3782" t="str">
            <v>ANTIINFECCIOSOS</v>
          </cell>
          <cell r="J3782">
            <v>0</v>
          </cell>
        </row>
        <row r="3783">
          <cell r="B3783">
            <v>832388</v>
          </cell>
          <cell r="C3783">
            <v>1901</v>
          </cell>
          <cell r="D3783">
            <v>7800060035140</v>
          </cell>
          <cell r="F3783" t="str">
            <v>NOVO TEARS SOL OFT X 10 ML</v>
          </cell>
          <cell r="H3783" t="str">
            <v>MEDICAMENTOS</v>
          </cell>
          <cell r="I3783" t="str">
            <v>OFTALMOLóGICOS</v>
          </cell>
          <cell r="J3783">
            <v>4</v>
          </cell>
        </row>
        <row r="3784">
          <cell r="B3784">
            <v>832389</v>
          </cell>
          <cell r="C3784">
            <v>1259</v>
          </cell>
          <cell r="D3784">
            <v>7804621200442</v>
          </cell>
          <cell r="F3784" t="str">
            <v>NOVOFINE AGUJAS PLUS 32G 4MM X 7 UD</v>
          </cell>
          <cell r="H3784" t="str">
            <v>DISPOSITIVOS MéDICOS</v>
          </cell>
          <cell r="I3784" t="str">
            <v>AGUJAS Y JERINGAS</v>
          </cell>
          <cell r="J3784">
            <v>0</v>
          </cell>
        </row>
        <row r="3785">
          <cell r="B3785">
            <v>967082</v>
          </cell>
          <cell r="C3785">
            <v>6764</v>
          </cell>
          <cell r="D3785">
            <v>7792183488760</v>
          </cell>
          <cell r="F3785" t="str">
            <v>NOVOINSOMNIUM COM REC 2 MG X 30</v>
          </cell>
          <cell r="H3785" t="str">
            <v>MEDICAMENTOS</v>
          </cell>
          <cell r="I3785" t="str">
            <v>SISTEMA NERVIOSO</v>
          </cell>
          <cell r="J3785">
            <v>0</v>
          </cell>
        </row>
        <row r="3786">
          <cell r="B3786">
            <v>832390</v>
          </cell>
          <cell r="C3786">
            <v>2951</v>
          </cell>
          <cell r="D3786">
            <v>7792183488777</v>
          </cell>
          <cell r="F3786" t="str">
            <v>NOVOINSOMNIUM COM REC 3 MG X 30</v>
          </cell>
          <cell r="H3786" t="str">
            <v>MEDICAMENTOS</v>
          </cell>
          <cell r="I3786" t="str">
            <v>SISTEMA NERVIOSO</v>
          </cell>
          <cell r="J3786">
            <v>0</v>
          </cell>
        </row>
        <row r="3787">
          <cell r="B3787">
            <v>832391</v>
          </cell>
          <cell r="C3787">
            <v>3214</v>
          </cell>
          <cell r="D3787">
            <v>7800057001776</v>
          </cell>
          <cell r="F3787" t="str">
            <v>NP-27 SOL TOP GOT 8,71% X 30 ML</v>
          </cell>
          <cell r="H3787" t="str">
            <v>MEDICAMENTOS</v>
          </cell>
          <cell r="I3787" t="str">
            <v>ANTISéPTICOS</v>
          </cell>
          <cell r="J3787">
            <v>2</v>
          </cell>
        </row>
        <row r="3788">
          <cell r="B3788">
            <v>832392</v>
          </cell>
          <cell r="C3788">
            <v>2458</v>
          </cell>
          <cell r="D3788">
            <v>7800023000017</v>
          </cell>
          <cell r="F3788" t="str">
            <v>NP-27 SOL TOP SP 8,71% X 60 ML</v>
          </cell>
          <cell r="H3788" t="str">
            <v>MEDICAMENTOS</v>
          </cell>
          <cell r="I3788" t="str">
            <v>ANTISéPTICOS</v>
          </cell>
          <cell r="J3788">
            <v>2</v>
          </cell>
        </row>
        <row r="3789">
          <cell r="B3789">
            <v>1150389</v>
          </cell>
          <cell r="C3789">
            <v>6983</v>
          </cell>
          <cell r="D3789">
            <v>7800007661845</v>
          </cell>
          <cell r="F3789" t="str">
            <v>NUROX SOL INY 40 MG/0,4ML X 2</v>
          </cell>
          <cell r="H3789" t="str">
            <v>MEDICAMENTOS</v>
          </cell>
          <cell r="I3789" t="str">
            <v>CARDIOVASCULAR</v>
          </cell>
          <cell r="J3789">
            <v>0</v>
          </cell>
        </row>
        <row r="3790">
          <cell r="B3790">
            <v>832393</v>
          </cell>
          <cell r="C3790">
            <v>4102</v>
          </cell>
          <cell r="D3790">
            <v>7805350000617</v>
          </cell>
          <cell r="F3790" t="str">
            <v>NUTRA SMART BEBE OMEGA 3 X 240 ML</v>
          </cell>
          <cell r="H3790" t="str">
            <v>SUPLEMENTOS</v>
          </cell>
          <cell r="I3790" t="str">
            <v>OMEGA 3</v>
          </cell>
          <cell r="J3790">
            <v>2</v>
          </cell>
        </row>
        <row r="3791">
          <cell r="B3791">
            <v>832394</v>
          </cell>
          <cell r="C3791">
            <v>3918</v>
          </cell>
          <cell r="D3791">
            <v>7805350001010</v>
          </cell>
          <cell r="F3791" t="str">
            <v>NUTRA SMART FISH OIL CAP 1000 MG X 90</v>
          </cell>
          <cell r="H3791" t="str">
            <v>SUPLEMENTOS</v>
          </cell>
          <cell r="I3791" t="str">
            <v>OMEGA 3</v>
          </cell>
          <cell r="J3791">
            <v>0</v>
          </cell>
        </row>
        <row r="3792">
          <cell r="B3792">
            <v>832395</v>
          </cell>
          <cell r="C3792">
            <v>3919</v>
          </cell>
          <cell r="D3792">
            <v>7805350001256</v>
          </cell>
          <cell r="F3792" t="str">
            <v>NUTRA SMART KIDS OMEGA 3 PIÑA X 200 ML</v>
          </cell>
          <cell r="H3792" t="str">
            <v>SUPLEMENTOS</v>
          </cell>
          <cell r="I3792" t="str">
            <v>OMEGA 3</v>
          </cell>
          <cell r="J3792">
            <v>1</v>
          </cell>
        </row>
        <row r="3793">
          <cell r="B3793">
            <v>832396</v>
          </cell>
          <cell r="C3793">
            <v>2341</v>
          </cell>
          <cell r="D3793">
            <v>7804612011583</v>
          </cell>
          <cell r="F3793" t="str">
            <v>NUTRAFEEL CRE FACIAL HIDRATANTE X 100 GR</v>
          </cell>
          <cell r="H3793" t="str">
            <v>DERMOCOSMéTICA</v>
          </cell>
          <cell r="I3793" t="str">
            <v>CUIDADO FACIAL</v>
          </cell>
          <cell r="J3793">
            <v>1</v>
          </cell>
        </row>
        <row r="3794">
          <cell r="B3794">
            <v>832397</v>
          </cell>
          <cell r="C3794">
            <v>5041</v>
          </cell>
          <cell r="D3794">
            <v>7809576418560</v>
          </cell>
          <cell r="F3794" t="str">
            <v>NUTRASURE COLAGENO VAINILLA X 850 GR</v>
          </cell>
          <cell r="H3794" t="str">
            <v>SUPLEMENTOS</v>
          </cell>
          <cell r="I3794" t="str">
            <v>ALIMENTO MéDICO</v>
          </cell>
          <cell r="J3794">
            <v>1</v>
          </cell>
        </row>
        <row r="3795">
          <cell r="B3795">
            <v>832398</v>
          </cell>
          <cell r="C3795">
            <v>4369</v>
          </cell>
          <cell r="D3795">
            <v>8470001547927</v>
          </cell>
          <cell r="F3795" t="str">
            <v>NUTRATOPIC CRE FACIAL PRO-AMP L-ISOLE X 50 ML</v>
          </cell>
          <cell r="H3795" t="str">
            <v>DERMOCOSMéTICA</v>
          </cell>
          <cell r="I3795" t="str">
            <v>CUIDADO FACIAL</v>
          </cell>
          <cell r="J3795">
            <v>1</v>
          </cell>
        </row>
        <row r="3796">
          <cell r="B3796">
            <v>1318449</v>
          </cell>
          <cell r="C3796">
            <v>7041</v>
          </cell>
          <cell r="D3796">
            <v>8429420277021</v>
          </cell>
          <cell r="F3796" t="str">
            <v>NUTRATOPIC CRE FACIAL PRO-AMP PACK LOCION X 50 ML</v>
          </cell>
          <cell r="H3796" t="str">
            <v>DERMOCOSMéTICA</v>
          </cell>
          <cell r="I3796" t="str">
            <v>CUIDADO FACIAL</v>
          </cell>
          <cell r="J3796">
            <v>0</v>
          </cell>
        </row>
        <row r="3797">
          <cell r="B3797">
            <v>832399</v>
          </cell>
          <cell r="C3797">
            <v>5674</v>
          </cell>
          <cell r="D3797">
            <v>8429420166547</v>
          </cell>
          <cell r="F3797" t="str">
            <v>NUTRATOPIC LOC CORP PRO-AMP L-ISOLE X 400 ML</v>
          </cell>
          <cell r="H3797" t="str">
            <v>DERMOCOSMéTICA</v>
          </cell>
          <cell r="I3797" t="str">
            <v>CUIDADO CORPORAL</v>
          </cell>
          <cell r="J3797">
            <v>1</v>
          </cell>
        </row>
        <row r="3798">
          <cell r="B3798">
            <v>832400</v>
          </cell>
          <cell r="C3798">
            <v>5734</v>
          </cell>
          <cell r="D3798">
            <v>4022679162458</v>
          </cell>
          <cell r="F3798" t="str">
            <v>NUTRAZUL MAGNESIO/ZINC/VITAMINA C TAB EFE PIÑA X 20</v>
          </cell>
          <cell r="H3798" t="str">
            <v>SUPLEMENTOS</v>
          </cell>
          <cell r="I3798" t="str">
            <v>VITAMINAS Y MINERALES</v>
          </cell>
          <cell r="J3798">
            <v>2</v>
          </cell>
        </row>
        <row r="3799">
          <cell r="B3799">
            <v>832401</v>
          </cell>
          <cell r="C3799">
            <v>6236</v>
          </cell>
          <cell r="D3799">
            <v>5033290144722</v>
          </cell>
          <cell r="F3799" t="str">
            <v>NUTRISORB COMPLEJO B SOL ORA GOT X 15 ML BIOCARE</v>
          </cell>
          <cell r="H3799" t="str">
            <v>SUPLEMENTOS</v>
          </cell>
          <cell r="I3799" t="str">
            <v>VITAMINAS Y MINERALES</v>
          </cell>
          <cell r="J3799">
            <v>0</v>
          </cell>
        </row>
        <row r="3800">
          <cell r="B3800">
            <v>832402</v>
          </cell>
          <cell r="C3800">
            <v>6237</v>
          </cell>
          <cell r="D3800">
            <v>5033290160913</v>
          </cell>
          <cell r="F3800" t="str">
            <v>NUTRISORB VITAMINA B12 SOL ORA GOT X 15 ML BIOCARE</v>
          </cell>
          <cell r="H3800" t="str">
            <v>SUPLEMENTOS</v>
          </cell>
          <cell r="I3800" t="str">
            <v>VITAMINAS Y MINERALES</v>
          </cell>
          <cell r="J3800">
            <v>2</v>
          </cell>
        </row>
        <row r="3801">
          <cell r="B3801">
            <v>832403</v>
          </cell>
          <cell r="C3801">
            <v>5076</v>
          </cell>
          <cell r="D3801">
            <v>7501027209184</v>
          </cell>
          <cell r="F3801" t="str">
            <v>NUTRISSE TINT 70 RUBIO/ALMENDRA X 45 GR</v>
          </cell>
          <cell r="H3801" t="str">
            <v>HIGIENE Y CUIDADO PERSONAL</v>
          </cell>
          <cell r="I3801" t="str">
            <v>TINTURAS</v>
          </cell>
          <cell r="J3801">
            <v>1</v>
          </cell>
        </row>
        <row r="3802">
          <cell r="B3802">
            <v>832404</v>
          </cell>
          <cell r="C3802">
            <v>5324</v>
          </cell>
          <cell r="D3802">
            <v>8901526566020</v>
          </cell>
          <cell r="F3802" t="str">
            <v>NUTRISSE TINT RETOCADOR RAIZ 20 NEGRO X 20 GR</v>
          </cell>
          <cell r="H3802" t="str">
            <v>HIGIENE Y CUIDADO PERSONAL</v>
          </cell>
          <cell r="I3802" t="str">
            <v>TINTURAS</v>
          </cell>
          <cell r="J3802">
            <v>3</v>
          </cell>
        </row>
        <row r="3803">
          <cell r="B3803">
            <v>832405</v>
          </cell>
          <cell r="C3803">
            <v>1260</v>
          </cell>
          <cell r="D3803">
            <v>7803319006373</v>
          </cell>
          <cell r="F3803" t="str">
            <v>NUTRUM CAP COMPLEJO B ADULTOS X 60</v>
          </cell>
          <cell r="H3803" t="str">
            <v>SUPLEMENTOS</v>
          </cell>
          <cell r="I3803" t="str">
            <v>VITAMINAS Y MINERALES</v>
          </cell>
          <cell r="J3803">
            <v>0</v>
          </cell>
        </row>
        <row r="3804">
          <cell r="B3804">
            <v>832406</v>
          </cell>
          <cell r="C3804">
            <v>4723</v>
          </cell>
          <cell r="D3804">
            <v>7803319006182</v>
          </cell>
          <cell r="F3804" t="str">
            <v>NUTRUM STUDENT CAP X 60 AURAVITALIS</v>
          </cell>
          <cell r="H3804" t="str">
            <v>SUPLEMENTOS</v>
          </cell>
          <cell r="I3804" t="str">
            <v>VITAMINAS Y MINERALES</v>
          </cell>
          <cell r="J3804">
            <v>0</v>
          </cell>
        </row>
        <row r="3805">
          <cell r="B3805">
            <v>832407</v>
          </cell>
          <cell r="C3805">
            <v>2945</v>
          </cell>
          <cell r="D3805">
            <v>7707213871078</v>
          </cell>
          <cell r="F3805" t="str">
            <v>NUVARING ANI VAG X 1</v>
          </cell>
          <cell r="H3805" t="str">
            <v>MEDICAMENTOS</v>
          </cell>
          <cell r="I3805" t="str">
            <v>HORMONALES</v>
          </cell>
          <cell r="J3805">
            <v>1</v>
          </cell>
        </row>
        <row r="3806">
          <cell r="B3806">
            <v>832408</v>
          </cell>
          <cell r="C3806">
            <v>4201</v>
          </cell>
          <cell r="D3806">
            <v>7800007805638</v>
          </cell>
          <cell r="F3806" t="str">
            <v>NUVIGIL COM 150 MG X 30</v>
          </cell>
          <cell r="H3806" t="str">
            <v>MEDICAMENTOS</v>
          </cell>
          <cell r="I3806" t="str">
            <v>SISTEMA NERVIOSO</v>
          </cell>
          <cell r="J3806">
            <v>0</v>
          </cell>
        </row>
        <row r="3807">
          <cell r="B3807">
            <v>832409</v>
          </cell>
          <cell r="C3807">
            <v>5509</v>
          </cell>
          <cell r="D3807">
            <v>7809561400532</v>
          </cell>
          <cell r="F3807" t="str">
            <v>NUX VOMICA-HEELACCORD SOL ORA GOT X 30 ML</v>
          </cell>
          <cell r="H3807" t="str">
            <v>HOMEOPáTICOS</v>
          </cell>
          <cell r="I3807" t="str">
            <v>GASTROINTESTINAL</v>
          </cell>
          <cell r="J3807">
            <v>1</v>
          </cell>
        </row>
        <row r="3808">
          <cell r="B3808">
            <v>832410</v>
          </cell>
          <cell r="C3808">
            <v>2493</v>
          </cell>
          <cell r="D3808">
            <v>7800060140608</v>
          </cell>
          <cell r="F3808" t="str">
            <v>OBEXOL CAP 37,5 MG X 30</v>
          </cell>
          <cell r="H3808" t="str">
            <v>MEDICAMENTOS</v>
          </cell>
          <cell r="I3808" t="str">
            <v>SISTEMA NERVIOSO</v>
          </cell>
          <cell r="J3808">
            <v>0</v>
          </cell>
        </row>
        <row r="3809">
          <cell r="B3809">
            <v>832411</v>
          </cell>
          <cell r="C3809">
            <v>2230</v>
          </cell>
          <cell r="D3809" t="str">
            <v>P00019</v>
          </cell>
          <cell r="F3809" t="str">
            <v>OBLEAS CHINAS UD LIWUPAT X 5</v>
          </cell>
          <cell r="H3809" t="str">
            <v>MEDICAMENTOS</v>
          </cell>
          <cell r="I3809" t="str">
            <v>ANALGESIA</v>
          </cell>
          <cell r="J3809">
            <v>0</v>
          </cell>
        </row>
        <row r="3810">
          <cell r="B3810">
            <v>832412</v>
          </cell>
          <cell r="C3810">
            <v>1902</v>
          </cell>
          <cell r="D3810">
            <v>7800060003217</v>
          </cell>
          <cell r="F3810" t="str">
            <v>OFTABIOTICO SOL OFT X 10 ML</v>
          </cell>
          <cell r="H3810" t="str">
            <v>MEDICAMENTOS</v>
          </cell>
          <cell r="I3810" t="str">
            <v>OFTALMOLóGICOS</v>
          </cell>
          <cell r="J3810">
            <v>1</v>
          </cell>
        </row>
        <row r="3811">
          <cell r="B3811">
            <v>832413</v>
          </cell>
          <cell r="C3811">
            <v>1903</v>
          </cell>
          <cell r="D3811">
            <v>7800060039643</v>
          </cell>
          <cell r="F3811" t="str">
            <v>OFTAFILM SOL OFT 0,4% X 10ML</v>
          </cell>
          <cell r="H3811" t="str">
            <v>MEDICAMENTOS</v>
          </cell>
          <cell r="I3811" t="str">
            <v>OFTALMOLóGICOS</v>
          </cell>
          <cell r="J3811">
            <v>3</v>
          </cell>
        </row>
        <row r="3812">
          <cell r="B3812">
            <v>832414</v>
          </cell>
          <cell r="C3812">
            <v>2559</v>
          </cell>
          <cell r="D3812">
            <v>7800060040571</v>
          </cell>
          <cell r="F3812" t="str">
            <v>OFTAFILM SP SOL OFT 0,4% X 10 ML</v>
          </cell>
          <cell r="H3812" t="str">
            <v>MEDICAMENTOS</v>
          </cell>
          <cell r="I3812" t="str">
            <v>OFTALMOLóGICOS</v>
          </cell>
          <cell r="J3812">
            <v>2</v>
          </cell>
        </row>
        <row r="3813">
          <cell r="B3813">
            <v>832415</v>
          </cell>
          <cell r="C3813">
            <v>2318</v>
          </cell>
          <cell r="D3813">
            <v>7800060003323</v>
          </cell>
          <cell r="F3813" t="str">
            <v>OFTAGEN COMPUESTO SOL OFT X 5 ML</v>
          </cell>
          <cell r="H3813" t="str">
            <v>MEDICAMENTOS</v>
          </cell>
          <cell r="I3813" t="str">
            <v>OFTALMOLóGICOS</v>
          </cell>
          <cell r="J3813">
            <v>1</v>
          </cell>
        </row>
        <row r="3814">
          <cell r="B3814">
            <v>832416</v>
          </cell>
          <cell r="C3814">
            <v>6147</v>
          </cell>
          <cell r="D3814">
            <v>7800060003330</v>
          </cell>
          <cell r="F3814" t="str">
            <v>OFTAGEN COMPUESTO UNG OFT X 3,5 GR</v>
          </cell>
          <cell r="H3814" t="str">
            <v>MEDICAMENTOS</v>
          </cell>
          <cell r="I3814" t="str">
            <v>OFTALMOLóGICOS</v>
          </cell>
          <cell r="J3814">
            <v>1</v>
          </cell>
        </row>
        <row r="3815">
          <cell r="B3815">
            <v>832417</v>
          </cell>
          <cell r="C3815">
            <v>3243</v>
          </cell>
          <cell r="D3815">
            <v>7800060003309</v>
          </cell>
          <cell r="F3815" t="str">
            <v>OFTAGEN SOL OFT 0,3% X 5 ML</v>
          </cell>
          <cell r="H3815" t="str">
            <v>MEDICAMENTOS</v>
          </cell>
          <cell r="I3815" t="str">
            <v>OFTALMOLóGICOS</v>
          </cell>
          <cell r="J3815">
            <v>4</v>
          </cell>
        </row>
        <row r="3816">
          <cell r="B3816">
            <v>832418</v>
          </cell>
          <cell r="C3816">
            <v>2181</v>
          </cell>
          <cell r="D3816">
            <v>7800060003316</v>
          </cell>
          <cell r="F3816" t="str">
            <v>OFTAGEN UNG OFT 0,3% X 3,5 GR</v>
          </cell>
          <cell r="H3816" t="str">
            <v>MEDICAMENTOS</v>
          </cell>
          <cell r="I3816" t="str">
            <v>OFTALMOLóGICOS</v>
          </cell>
          <cell r="J3816">
            <v>0</v>
          </cell>
        </row>
        <row r="3817">
          <cell r="B3817">
            <v>1544047</v>
          </cell>
          <cell r="C3817">
            <v>7071</v>
          </cell>
          <cell r="D3817">
            <v>7804657990898</v>
          </cell>
          <cell r="F3817" t="str">
            <v>OFTALPRED SUS OFT 1% X 5 ML</v>
          </cell>
          <cell r="H3817" t="str">
            <v>MEDICAMENTOS</v>
          </cell>
          <cell r="I3817" t="str">
            <v>OFTALMOLóGICOS</v>
          </cell>
          <cell r="J3817">
            <v>5</v>
          </cell>
        </row>
        <row r="3818">
          <cell r="B3818">
            <v>832419</v>
          </cell>
          <cell r="C3818">
            <v>974</v>
          </cell>
          <cell r="D3818">
            <v>7800060003132</v>
          </cell>
          <cell r="F3818" t="str">
            <v>OFTASONA-P SOL OFT 0,1% X 10 ML</v>
          </cell>
          <cell r="H3818" t="str">
            <v>MEDICAMENTOS</v>
          </cell>
          <cell r="I3818" t="str">
            <v>CORTICOIDES</v>
          </cell>
          <cell r="J3818">
            <v>1</v>
          </cell>
        </row>
        <row r="3819">
          <cell r="B3819">
            <v>832420</v>
          </cell>
          <cell r="C3819">
            <v>904</v>
          </cell>
          <cell r="D3819">
            <v>7800060033528</v>
          </cell>
          <cell r="F3819" t="str">
            <v>OFTAVIR UNG OFT 3% X 3,5 GR</v>
          </cell>
          <cell r="H3819" t="str">
            <v>MEDICAMENTOS</v>
          </cell>
          <cell r="I3819" t="str">
            <v>OFTALMOLóGICOS</v>
          </cell>
          <cell r="J3819">
            <v>1</v>
          </cell>
        </row>
        <row r="3820">
          <cell r="B3820">
            <v>969835</v>
          </cell>
          <cell r="C3820">
            <v>6783</v>
          </cell>
          <cell r="D3820">
            <v>7800060037274</v>
          </cell>
          <cell r="F3820" t="str">
            <v>OFTOL FORTE SUS OFT 0,5% X 5 ML</v>
          </cell>
          <cell r="H3820" t="str">
            <v>MEDICAMENTOS</v>
          </cell>
          <cell r="I3820" t="str">
            <v>OFTALMOLóGICOS</v>
          </cell>
          <cell r="J3820">
            <v>2</v>
          </cell>
        </row>
        <row r="3821">
          <cell r="B3821">
            <v>832421</v>
          </cell>
          <cell r="C3821">
            <v>3345</v>
          </cell>
          <cell r="D3821">
            <v>7800060040069</v>
          </cell>
          <cell r="F3821" t="str">
            <v>OFTOL PLUS SUS OFT X 5 ML</v>
          </cell>
          <cell r="H3821" t="str">
            <v>MEDICAMENTOS</v>
          </cell>
          <cell r="I3821" t="str">
            <v>OFTALMOLóGICOS</v>
          </cell>
          <cell r="J3821">
            <v>1</v>
          </cell>
        </row>
        <row r="3822">
          <cell r="B3822">
            <v>832422</v>
          </cell>
          <cell r="C3822">
            <v>4095</v>
          </cell>
          <cell r="D3822">
            <v>7800060037199</v>
          </cell>
          <cell r="F3822" t="str">
            <v>OFTOL SUS OFT 0,2% X 5 ML</v>
          </cell>
          <cell r="H3822" t="str">
            <v>MEDICAMENTOS</v>
          </cell>
          <cell r="I3822" t="str">
            <v>OFTALMOLóGICOS</v>
          </cell>
          <cell r="J3822">
            <v>1</v>
          </cell>
        </row>
        <row r="3823">
          <cell r="B3823">
            <v>832423</v>
          </cell>
          <cell r="C3823">
            <v>2439</v>
          </cell>
          <cell r="D3823">
            <v>7804612010449</v>
          </cell>
          <cell r="F3823" t="str">
            <v>OILTOPIC CRE X 200 ML</v>
          </cell>
          <cell r="H3823" t="str">
            <v>DERMOCOSMéTICA</v>
          </cell>
          <cell r="I3823" t="str">
            <v>CUIDADO CORPORAL</v>
          </cell>
          <cell r="J3823">
            <v>0</v>
          </cell>
        </row>
        <row r="3824">
          <cell r="B3824">
            <v>832424</v>
          </cell>
          <cell r="C3824">
            <v>4948</v>
          </cell>
          <cell r="D3824">
            <v>884394006424</v>
          </cell>
          <cell r="F3824" t="str">
            <v>OKF ALOE DRINK AGU SAB MANGO X 500 ML</v>
          </cell>
          <cell r="H3824" t="str">
            <v>ALIMENTOS</v>
          </cell>
          <cell r="I3824" t="str">
            <v>BEBESTIBLES</v>
          </cell>
          <cell r="J3824">
            <v>10</v>
          </cell>
        </row>
        <row r="3825">
          <cell r="B3825">
            <v>832425</v>
          </cell>
          <cell r="C3825">
            <v>4946</v>
          </cell>
          <cell r="D3825">
            <v>884394006486</v>
          </cell>
          <cell r="F3825" t="str">
            <v>OKF ALOE DRINK AGU SAB PINEAPPLE X 500 ML</v>
          </cell>
          <cell r="H3825" t="str">
            <v>ALIMENTOS</v>
          </cell>
          <cell r="I3825" t="str">
            <v>BEBESTIBLES</v>
          </cell>
          <cell r="J3825">
            <v>0</v>
          </cell>
        </row>
        <row r="3826">
          <cell r="B3826">
            <v>832426</v>
          </cell>
          <cell r="C3826">
            <v>4947</v>
          </cell>
          <cell r="D3826">
            <v>884394006462</v>
          </cell>
          <cell r="F3826" t="str">
            <v>OKF ALOE DRINK AGU SAB STRAWBERRY X 500 ML</v>
          </cell>
          <cell r="H3826" t="str">
            <v>ALIMENTOS</v>
          </cell>
          <cell r="I3826" t="str">
            <v>BEBESTIBLES</v>
          </cell>
          <cell r="J3826">
            <v>7</v>
          </cell>
        </row>
        <row r="3827">
          <cell r="B3827">
            <v>1309677</v>
          </cell>
          <cell r="C3827">
            <v>7033</v>
          </cell>
          <cell r="D3827">
            <v>8780202109061</v>
          </cell>
          <cell r="F3827" t="str">
            <v>OKRA CAP X 120 FNL</v>
          </cell>
          <cell r="H3827" t="str">
            <v>SUPLEMENTOS</v>
          </cell>
          <cell r="I3827" t="str">
            <v>PRODUCTOS NATURALES</v>
          </cell>
          <cell r="J3827">
            <v>2</v>
          </cell>
        </row>
        <row r="3828">
          <cell r="B3828">
            <v>1218807</v>
          </cell>
          <cell r="C3828">
            <v>7011</v>
          </cell>
          <cell r="D3828">
            <v>793969707539</v>
          </cell>
          <cell r="F3828" t="str">
            <v>OKRA CAP X 60 GREEN MEDICAL</v>
          </cell>
          <cell r="H3828" t="str">
            <v>SUPLEMENTOS</v>
          </cell>
          <cell r="I3828" t="str">
            <v>PRODUCTOS NATURALES</v>
          </cell>
          <cell r="J3828">
            <v>3</v>
          </cell>
        </row>
        <row r="3829">
          <cell r="B3829">
            <v>832427</v>
          </cell>
          <cell r="C3829">
            <v>3321</v>
          </cell>
          <cell r="D3829">
            <v>7804616661425</v>
          </cell>
          <cell r="F3829" t="str">
            <v>OKRA CAP X 60 SUPLALIM</v>
          </cell>
          <cell r="H3829" t="str">
            <v>SUPLEMENTOS</v>
          </cell>
          <cell r="I3829" t="str">
            <v>PRODUCTOS NATURALES</v>
          </cell>
          <cell r="J3829">
            <v>0</v>
          </cell>
        </row>
        <row r="3830">
          <cell r="B3830">
            <v>832428</v>
          </cell>
          <cell r="C3830">
            <v>2456</v>
          </cell>
          <cell r="D3830">
            <v>7804653720185</v>
          </cell>
          <cell r="F3830" t="str">
            <v>OLANVITAE COM REC 10 MG X 28</v>
          </cell>
          <cell r="H3830" t="str">
            <v>MEDICAMENTOS</v>
          </cell>
          <cell r="I3830" t="str">
            <v>SISTEMA NERVIOSO</v>
          </cell>
          <cell r="J3830">
            <v>2</v>
          </cell>
        </row>
        <row r="3831">
          <cell r="B3831">
            <v>832429</v>
          </cell>
          <cell r="C3831">
            <v>1261</v>
          </cell>
          <cell r="D3831">
            <v>7804653720178</v>
          </cell>
          <cell r="F3831" t="str">
            <v>OLANVITAE COM REC 5 MG X 28</v>
          </cell>
          <cell r="H3831" t="str">
            <v>MEDICAMENTOS</v>
          </cell>
          <cell r="I3831" t="str">
            <v>SISTEMA NERVIOSO</v>
          </cell>
          <cell r="J3831">
            <v>0</v>
          </cell>
        </row>
        <row r="3832">
          <cell r="B3832">
            <v>832430</v>
          </cell>
          <cell r="C3832">
            <v>5964</v>
          </cell>
          <cell r="D3832">
            <v>7891317023157</v>
          </cell>
          <cell r="F3832" t="str">
            <v>OLANZAPINA COM 10 MG X 30 MOMENTA</v>
          </cell>
          <cell r="H3832" t="str">
            <v>MEDICAMENTOS</v>
          </cell>
          <cell r="I3832" t="str">
            <v>SISTEMA NERVIOSO</v>
          </cell>
          <cell r="J3832">
            <v>5</v>
          </cell>
        </row>
        <row r="3833">
          <cell r="B3833">
            <v>832431</v>
          </cell>
          <cell r="C3833">
            <v>6370</v>
          </cell>
          <cell r="D3833">
            <v>7800046005686</v>
          </cell>
          <cell r="F3833" t="str">
            <v>OLANZAPINA COM 5 MG X 30 MOMENTA</v>
          </cell>
          <cell r="H3833" t="str">
            <v>MEDICAMENTOS</v>
          </cell>
          <cell r="I3833" t="str">
            <v>SISTEMA NERVIOSO</v>
          </cell>
          <cell r="J3833">
            <v>2</v>
          </cell>
        </row>
        <row r="3834">
          <cell r="B3834">
            <v>832432</v>
          </cell>
          <cell r="C3834">
            <v>4778</v>
          </cell>
          <cell r="D3834">
            <v>7804606510498</v>
          </cell>
          <cell r="F3834" t="str">
            <v>OLANZYL COM REC 10 MG X 28</v>
          </cell>
          <cell r="H3834" t="str">
            <v>MEDICAMENTOS</v>
          </cell>
          <cell r="I3834" t="str">
            <v>SISTEMA NERVIOSO</v>
          </cell>
          <cell r="J3834">
            <v>0</v>
          </cell>
        </row>
        <row r="3835">
          <cell r="B3835">
            <v>855845</v>
          </cell>
          <cell r="C3835">
            <v>6639</v>
          </cell>
          <cell r="D3835">
            <v>7501001164003</v>
          </cell>
          <cell r="F3835" t="str">
            <v>OLD SPICE DES BAR PURE SPORT X 50 GR</v>
          </cell>
          <cell r="H3835" t="str">
            <v>HIGIENE Y CUIDADO PERSONAL</v>
          </cell>
          <cell r="I3835" t="str">
            <v>DESODORANTES</v>
          </cell>
          <cell r="J3835">
            <v>1</v>
          </cell>
        </row>
        <row r="3836">
          <cell r="B3836">
            <v>832433</v>
          </cell>
          <cell r="C3836">
            <v>5965</v>
          </cell>
          <cell r="D3836">
            <v>7500435156875</v>
          </cell>
          <cell r="F3836" t="str">
            <v>OLD SPICE DES BAR SUDOR DEFENCE X 50 GR</v>
          </cell>
          <cell r="H3836" t="str">
            <v>HIGIENE Y CUIDADO PERSONAL</v>
          </cell>
          <cell r="I3836" t="str">
            <v>DESODORANTES</v>
          </cell>
          <cell r="J3836">
            <v>0</v>
          </cell>
        </row>
        <row r="3837">
          <cell r="B3837">
            <v>832434</v>
          </cell>
          <cell r="C3837">
            <v>1264</v>
          </cell>
          <cell r="D3837">
            <v>7506339349047</v>
          </cell>
          <cell r="F3837" t="str">
            <v>OLD SPICE DES SP FRESH X 150 ML</v>
          </cell>
          <cell r="H3837" t="str">
            <v>HIGIENE Y CUIDADO PERSONAL</v>
          </cell>
          <cell r="I3837" t="str">
            <v>DESODORANTES</v>
          </cell>
          <cell r="J3837">
            <v>2</v>
          </cell>
        </row>
        <row r="3838">
          <cell r="B3838">
            <v>832435</v>
          </cell>
          <cell r="C3838">
            <v>2675</v>
          </cell>
          <cell r="D3838">
            <v>8903726234426</v>
          </cell>
          <cell r="F3838" t="str">
            <v>OLMECARD COM REC 40 MG X 30 SEVEN PHARMA</v>
          </cell>
          <cell r="H3838" t="str">
            <v>MEDICAMENTOS</v>
          </cell>
          <cell r="I3838" t="str">
            <v>CARDIOVASCULAR</v>
          </cell>
          <cell r="J3838">
            <v>0</v>
          </cell>
        </row>
        <row r="3839">
          <cell r="B3839">
            <v>832436</v>
          </cell>
          <cell r="C3839">
            <v>4007</v>
          </cell>
          <cell r="D3839">
            <v>7804650881810</v>
          </cell>
          <cell r="F3839" t="str">
            <v>OLMEPRESS COM REC 20 MG X 30</v>
          </cell>
          <cell r="H3839" t="str">
            <v>MEDICAMENTOS</v>
          </cell>
          <cell r="I3839" t="str">
            <v>CARDIOVASCULAR</v>
          </cell>
          <cell r="J3839">
            <v>0</v>
          </cell>
        </row>
        <row r="3840">
          <cell r="B3840">
            <v>1104215</v>
          </cell>
          <cell r="C3840">
            <v>6938</v>
          </cell>
          <cell r="D3840">
            <v>7804650886099</v>
          </cell>
          <cell r="F3840" t="str">
            <v>OLMEPRESS COM REC 20 MG X 40</v>
          </cell>
          <cell r="H3840" t="str">
            <v>MEDICAMENTOS</v>
          </cell>
          <cell r="I3840" t="str">
            <v>CARDIOVASCULAR</v>
          </cell>
          <cell r="J3840">
            <v>3</v>
          </cell>
        </row>
        <row r="3841">
          <cell r="B3841">
            <v>832437</v>
          </cell>
          <cell r="C3841">
            <v>4373</v>
          </cell>
          <cell r="D3841">
            <v>7804650881834</v>
          </cell>
          <cell r="F3841" t="str">
            <v>OLMEPRESS COM REC 40 MG X 30</v>
          </cell>
          <cell r="H3841" t="str">
            <v>MEDICAMENTOS</v>
          </cell>
          <cell r="I3841" t="str">
            <v>CARDIOVASCULAR</v>
          </cell>
          <cell r="J3841">
            <v>0</v>
          </cell>
        </row>
        <row r="3842">
          <cell r="B3842">
            <v>1104314</v>
          </cell>
          <cell r="C3842">
            <v>6939</v>
          </cell>
          <cell r="D3842">
            <v>7804650886129</v>
          </cell>
          <cell r="F3842" t="str">
            <v>OLMEPRESS COM REC 40 MG X 40</v>
          </cell>
          <cell r="H3842" t="str">
            <v>MEDICAMENTOS</v>
          </cell>
          <cell r="I3842" t="str">
            <v>CARDIOVASCULAR</v>
          </cell>
          <cell r="J3842">
            <v>2</v>
          </cell>
        </row>
        <row r="3843">
          <cell r="B3843">
            <v>1104198</v>
          </cell>
          <cell r="C3843">
            <v>6937</v>
          </cell>
          <cell r="D3843">
            <v>7804650886105</v>
          </cell>
          <cell r="F3843" t="str">
            <v>OLMEPRESS D COM REC 20/12,5 MG X 40</v>
          </cell>
          <cell r="H3843" t="str">
            <v>MEDICAMENTOS</v>
          </cell>
          <cell r="I3843" t="str">
            <v>CARDIOVASCULAR</v>
          </cell>
          <cell r="J3843">
            <v>8</v>
          </cell>
        </row>
        <row r="3844">
          <cell r="B3844">
            <v>832438</v>
          </cell>
          <cell r="C3844">
            <v>3342</v>
          </cell>
          <cell r="D3844">
            <v>7804650881735</v>
          </cell>
          <cell r="F3844" t="str">
            <v>OLMEPRESS D COM REC 40/12,5 MG X 30</v>
          </cell>
          <cell r="H3844" t="str">
            <v>MEDICAMENTOS</v>
          </cell>
          <cell r="I3844" t="str">
            <v>CARDIOVASCULAR</v>
          </cell>
          <cell r="J3844">
            <v>0</v>
          </cell>
        </row>
        <row r="3845">
          <cell r="B3845">
            <v>1104317</v>
          </cell>
          <cell r="C3845">
            <v>6940</v>
          </cell>
          <cell r="D3845">
            <v>7804650886112</v>
          </cell>
          <cell r="F3845" t="str">
            <v>OLMEPRESS D COM REC 40/12,5 MG X 40</v>
          </cell>
          <cell r="H3845" t="str">
            <v>MEDICAMENTOS</v>
          </cell>
          <cell r="I3845" t="str">
            <v>CARDIOVASCULAR</v>
          </cell>
          <cell r="J3845">
            <v>1</v>
          </cell>
        </row>
        <row r="3846">
          <cell r="B3846">
            <v>832439</v>
          </cell>
          <cell r="C3846">
            <v>3673</v>
          </cell>
          <cell r="D3846">
            <v>7891317018467</v>
          </cell>
          <cell r="F3846" t="str">
            <v>OLMESARTAN COM REC 20 MG X 30 MOMENTA</v>
          </cell>
          <cell r="H3846" t="str">
            <v>MEDICAMENTOS</v>
          </cell>
          <cell r="I3846" t="str">
            <v>CARDIOVASCULAR</v>
          </cell>
          <cell r="J3846">
            <v>6</v>
          </cell>
        </row>
        <row r="3847">
          <cell r="B3847">
            <v>832440</v>
          </cell>
          <cell r="C3847">
            <v>5341</v>
          </cell>
          <cell r="D3847">
            <v>7800068031144</v>
          </cell>
          <cell r="F3847" t="str">
            <v>OLMESARTAN COM REC 20 MG X 30 PASTEUR</v>
          </cell>
          <cell r="H3847" t="str">
            <v>MEDICAMENTOS</v>
          </cell>
          <cell r="I3847" t="str">
            <v>CARDIOVASCULAR</v>
          </cell>
          <cell r="J3847">
            <v>0</v>
          </cell>
        </row>
        <row r="3848">
          <cell r="B3848">
            <v>832441</v>
          </cell>
          <cell r="C3848">
            <v>4152</v>
          </cell>
          <cell r="D3848">
            <v>7891317018474</v>
          </cell>
          <cell r="F3848" t="str">
            <v>OLMESARTAN COM REC 40 MG X 30 MOMENTA</v>
          </cell>
          <cell r="H3848" t="str">
            <v>MEDICAMENTOS</v>
          </cell>
          <cell r="I3848" t="str">
            <v>CARDIOVASCULAR</v>
          </cell>
          <cell r="J3848">
            <v>4</v>
          </cell>
        </row>
        <row r="3849">
          <cell r="B3849">
            <v>832442</v>
          </cell>
          <cell r="C3849">
            <v>5043</v>
          </cell>
          <cell r="D3849">
            <v>7800068031151</v>
          </cell>
          <cell r="F3849" t="str">
            <v>OLMESARTAN COM REC 40 MG X 30 PASTEUR</v>
          </cell>
          <cell r="H3849" t="str">
            <v>MEDICAMENTOS</v>
          </cell>
          <cell r="I3849" t="str">
            <v>CARDIOVASCULAR</v>
          </cell>
          <cell r="J3849">
            <v>0</v>
          </cell>
        </row>
        <row r="3850">
          <cell r="B3850">
            <v>832443</v>
          </cell>
          <cell r="C3850">
            <v>5304</v>
          </cell>
          <cell r="D3850">
            <v>7891317026813</v>
          </cell>
          <cell r="F3850" t="str">
            <v>OLMESARTAN/HIDROCLOROTIAZIDA COM REC 20/12,5 MG X 30 MOMENTA</v>
          </cell>
          <cell r="H3850" t="str">
            <v>MEDICAMENTOS</v>
          </cell>
          <cell r="I3850" t="str">
            <v>CARDIOVASCULAR</v>
          </cell>
          <cell r="J3850">
            <v>2</v>
          </cell>
        </row>
        <row r="3851">
          <cell r="B3851">
            <v>832444</v>
          </cell>
          <cell r="C3851">
            <v>5549</v>
          </cell>
          <cell r="D3851">
            <v>7800068031168</v>
          </cell>
          <cell r="F3851" t="str">
            <v>OLMESARTAN/HIDROCLOROTIAZIDA COM REC 20/12,5 MG X 30 PASTEUR</v>
          </cell>
          <cell r="H3851" t="str">
            <v>MEDICAMENTOS</v>
          </cell>
          <cell r="I3851" t="str">
            <v>CARDIOVASCULAR</v>
          </cell>
          <cell r="J3851">
            <v>0</v>
          </cell>
        </row>
        <row r="3852">
          <cell r="B3852">
            <v>832445</v>
          </cell>
          <cell r="C3852">
            <v>3394</v>
          </cell>
          <cell r="D3852">
            <v>7891317023140</v>
          </cell>
          <cell r="F3852" t="str">
            <v>OLMESARTAN/HIDROCLOROTIAZIDA COM REC 40/12,5 MG X 30 MOMENTA</v>
          </cell>
          <cell r="H3852" t="str">
            <v>MEDICAMENTOS</v>
          </cell>
          <cell r="I3852" t="str">
            <v>CARDIOVASCULAR</v>
          </cell>
          <cell r="J3852">
            <v>2</v>
          </cell>
        </row>
        <row r="3853">
          <cell r="B3853">
            <v>832446</v>
          </cell>
          <cell r="C3853">
            <v>5548</v>
          </cell>
          <cell r="D3853">
            <v>7800068031175</v>
          </cell>
          <cell r="F3853" t="str">
            <v>OLMESARTAN/HIDROCLOROTIAZIDA COM REC 40/12,5 MG X 30 PASTEUR</v>
          </cell>
          <cell r="H3853" t="str">
            <v>MEDICAMENTOS</v>
          </cell>
          <cell r="I3853" t="str">
            <v>CARDIOVASCULAR</v>
          </cell>
          <cell r="J3853">
            <v>0</v>
          </cell>
        </row>
        <row r="3854">
          <cell r="B3854">
            <v>832447</v>
          </cell>
          <cell r="C3854">
            <v>2938</v>
          </cell>
          <cell r="D3854">
            <v>7809591402896</v>
          </cell>
          <cell r="F3854" t="str">
            <v>OLTAN AMLO COM REC 40/10 MG X 30</v>
          </cell>
          <cell r="H3854" t="str">
            <v>MEDICAMENTOS</v>
          </cell>
          <cell r="I3854" t="str">
            <v>CARDIOVASCULAR</v>
          </cell>
          <cell r="J3854">
            <v>1</v>
          </cell>
        </row>
        <row r="3855">
          <cell r="B3855">
            <v>832448</v>
          </cell>
          <cell r="C3855">
            <v>4217</v>
          </cell>
          <cell r="D3855">
            <v>7809591402889</v>
          </cell>
          <cell r="F3855" t="str">
            <v>OLTAN AMLO COM REC 40/5 MG X 30</v>
          </cell>
          <cell r="H3855" t="str">
            <v>MEDICAMENTOS</v>
          </cell>
          <cell r="I3855" t="str">
            <v>CARDIOVASCULAR</v>
          </cell>
          <cell r="J3855">
            <v>5</v>
          </cell>
        </row>
        <row r="3856">
          <cell r="B3856">
            <v>832449</v>
          </cell>
          <cell r="C3856">
            <v>4276</v>
          </cell>
          <cell r="D3856">
            <v>7809591402797</v>
          </cell>
          <cell r="F3856" t="str">
            <v>OLTAN COM REC 40 MG X 30</v>
          </cell>
          <cell r="H3856" t="str">
            <v>MEDICAMENTOS</v>
          </cell>
          <cell r="I3856" t="str">
            <v>CARDIOVASCULAR</v>
          </cell>
          <cell r="J3856">
            <v>0</v>
          </cell>
        </row>
        <row r="3857">
          <cell r="B3857">
            <v>832450</v>
          </cell>
          <cell r="C3857">
            <v>4096</v>
          </cell>
          <cell r="D3857">
            <v>7809591402902</v>
          </cell>
          <cell r="F3857" t="str">
            <v>OLTAN-D COM REC 20/12,5 MG X 30</v>
          </cell>
          <cell r="H3857" t="str">
            <v>MEDICAMENTOS</v>
          </cell>
          <cell r="I3857" t="str">
            <v>CARDIOVASCULAR</v>
          </cell>
          <cell r="J3857">
            <v>1</v>
          </cell>
        </row>
        <row r="3858">
          <cell r="B3858">
            <v>832451</v>
          </cell>
          <cell r="C3858">
            <v>3355</v>
          </cell>
          <cell r="D3858">
            <v>7809591402919</v>
          </cell>
          <cell r="F3858" t="str">
            <v>OLTAN-D COM REC 40/12,5 MG X 30</v>
          </cell>
          <cell r="H3858" t="str">
            <v>MEDICAMENTOS</v>
          </cell>
          <cell r="I3858" t="str">
            <v>CARDIOVASCULAR</v>
          </cell>
          <cell r="J3858">
            <v>2</v>
          </cell>
        </row>
        <row r="3859">
          <cell r="B3859">
            <v>832452</v>
          </cell>
          <cell r="C3859">
            <v>3158</v>
          </cell>
          <cell r="D3859">
            <v>8470008731411</v>
          </cell>
          <cell r="F3859" t="str">
            <v>OMACOR CAP BLA 1000 MG X 28</v>
          </cell>
          <cell r="H3859" t="str">
            <v>MEDICAMENTOS</v>
          </cell>
          <cell r="I3859" t="str">
            <v>PRODUCTOS NATURALES</v>
          </cell>
          <cell r="J3859">
            <v>0</v>
          </cell>
        </row>
        <row r="3860">
          <cell r="B3860">
            <v>832453</v>
          </cell>
          <cell r="C3860">
            <v>5977</v>
          </cell>
          <cell r="D3860">
            <v>850059630228</v>
          </cell>
          <cell r="F3860" t="str">
            <v>OMEGA 3 CAP 800/400 MG X 60 FNL</v>
          </cell>
          <cell r="H3860" t="str">
            <v>SUPLEMENTOS</v>
          </cell>
          <cell r="I3860" t="str">
            <v>OMEGA 3</v>
          </cell>
          <cell r="J3860">
            <v>2</v>
          </cell>
        </row>
        <row r="3861">
          <cell r="B3861">
            <v>832454</v>
          </cell>
          <cell r="C3861">
            <v>2647</v>
          </cell>
          <cell r="D3861">
            <v>7803319005857</v>
          </cell>
          <cell r="F3861" t="str">
            <v>OMEGA 3 CAP BLA 1000 MG X 60 AURAVITALIS</v>
          </cell>
          <cell r="H3861" t="str">
            <v>SUPLEMENTOS</v>
          </cell>
          <cell r="I3861" t="str">
            <v>OMEGA 3</v>
          </cell>
          <cell r="J3861">
            <v>2</v>
          </cell>
        </row>
        <row r="3862">
          <cell r="B3862">
            <v>832455</v>
          </cell>
          <cell r="C3862">
            <v>4337</v>
          </cell>
          <cell r="D3862">
            <v>9201858858169</v>
          </cell>
          <cell r="F3862" t="str">
            <v>OMEGA 3 CAP BLA X 150 FNL</v>
          </cell>
          <cell r="H3862" t="str">
            <v>SUPLEMENTOS</v>
          </cell>
          <cell r="I3862" t="str">
            <v>OMEGA 3</v>
          </cell>
          <cell r="J3862">
            <v>0</v>
          </cell>
        </row>
        <row r="3863">
          <cell r="B3863">
            <v>832456</v>
          </cell>
          <cell r="C3863">
            <v>5897</v>
          </cell>
          <cell r="D3863">
            <v>9007008049698</v>
          </cell>
          <cell r="F3863" t="str">
            <v>OMEGA 3 CAP X 120 NATURAL FARM</v>
          </cell>
          <cell r="H3863" t="str">
            <v>SUPLEMENTOS</v>
          </cell>
          <cell r="I3863" t="str">
            <v>OMEGA 3</v>
          </cell>
          <cell r="J3863">
            <v>3</v>
          </cell>
        </row>
        <row r="3864">
          <cell r="B3864">
            <v>1137616</v>
          </cell>
          <cell r="C3864">
            <v>6981</v>
          </cell>
          <cell r="D3864">
            <v>7371869650518</v>
          </cell>
          <cell r="F3864" t="str">
            <v>OMEGA 3 GOMIT X 60 PERFECT BEAR</v>
          </cell>
          <cell r="H3864" t="str">
            <v>SUPLEMENTOS</v>
          </cell>
          <cell r="I3864" t="str">
            <v>OMEGA 3</v>
          </cell>
          <cell r="J3864">
            <v>2</v>
          </cell>
        </row>
        <row r="3865">
          <cell r="B3865">
            <v>832457</v>
          </cell>
          <cell r="C3865">
            <v>4345</v>
          </cell>
          <cell r="D3865">
            <v>7616016366639</v>
          </cell>
          <cell r="F3865" t="str">
            <v>OMEGA 3 PEKES CAP X 30 FNL</v>
          </cell>
          <cell r="H3865" t="str">
            <v>SUPLEMENTOS</v>
          </cell>
          <cell r="I3865" t="str">
            <v>OMEGA 3</v>
          </cell>
          <cell r="J3865">
            <v>0</v>
          </cell>
        </row>
        <row r="3866">
          <cell r="B3866">
            <v>832458</v>
          </cell>
          <cell r="C3866">
            <v>4074</v>
          </cell>
          <cell r="D3866">
            <v>7805350000372</v>
          </cell>
          <cell r="F3866" t="str">
            <v>OMEGA 3 PETS GATOS SOL ORA X 125 ML</v>
          </cell>
          <cell r="H3866" t="str">
            <v>VETERINARIOS</v>
          </cell>
          <cell r="I3866" t="str">
            <v>SUPLEMENTOS</v>
          </cell>
          <cell r="J3866">
            <v>0</v>
          </cell>
        </row>
        <row r="3867">
          <cell r="B3867">
            <v>832459</v>
          </cell>
          <cell r="C3867">
            <v>4286</v>
          </cell>
          <cell r="D3867">
            <v>9843929228480</v>
          </cell>
          <cell r="F3867" t="str">
            <v>OMEGA 3 PLUS X 200 NATURAL FARM</v>
          </cell>
          <cell r="H3867" t="str">
            <v>SUPLEMENTOS</v>
          </cell>
          <cell r="I3867" t="str">
            <v>OMEGA 3</v>
          </cell>
          <cell r="J3867">
            <v>0</v>
          </cell>
        </row>
        <row r="3868">
          <cell r="B3868">
            <v>832460</v>
          </cell>
          <cell r="C3868">
            <v>3535</v>
          </cell>
          <cell r="D3868">
            <v>614143258954</v>
          </cell>
          <cell r="F3868" t="str">
            <v>OMEGA 3 VEGAN CAP DHA 600 X 60 WELLPLUS</v>
          </cell>
          <cell r="H3868" t="str">
            <v>SUPLEMENTOS</v>
          </cell>
          <cell r="I3868" t="str">
            <v>OMEGA 3</v>
          </cell>
          <cell r="J3868">
            <v>1</v>
          </cell>
        </row>
        <row r="3869">
          <cell r="B3869">
            <v>855843</v>
          </cell>
          <cell r="C3869">
            <v>6632</v>
          </cell>
          <cell r="D3869">
            <v>659525520687</v>
          </cell>
          <cell r="F3869" t="str">
            <v>OMEGA 3-6 GOMIT X 60 NEWPHARMA</v>
          </cell>
          <cell r="H3869" t="str">
            <v>SUPLEMENTOS</v>
          </cell>
          <cell r="I3869" t="str">
            <v>OMEGA 3</v>
          </cell>
          <cell r="J3869">
            <v>0</v>
          </cell>
        </row>
        <row r="3870">
          <cell r="B3870">
            <v>832461</v>
          </cell>
          <cell r="C3870">
            <v>6030</v>
          </cell>
          <cell r="D3870">
            <v>6926141770012</v>
          </cell>
          <cell r="F3870" t="str">
            <v>OMEGA 3-6-9 CAP BLA X 120 GREEN MEDICAL</v>
          </cell>
          <cell r="H3870" t="str">
            <v>SUPLEMENTOS</v>
          </cell>
          <cell r="I3870" t="str">
            <v>OMEGA 3</v>
          </cell>
          <cell r="J3870">
            <v>2</v>
          </cell>
        </row>
        <row r="3871">
          <cell r="B3871">
            <v>1309678</v>
          </cell>
          <cell r="C3871">
            <v>7034</v>
          </cell>
          <cell r="D3871">
            <v>850052411503</v>
          </cell>
          <cell r="F3871" t="str">
            <v>OMEGA 3-6-9 CAP X 60 FNL</v>
          </cell>
          <cell r="H3871" t="str">
            <v>SUPLEMENTOS</v>
          </cell>
          <cell r="I3871" t="str">
            <v>OMEGA 3</v>
          </cell>
          <cell r="J3871">
            <v>0</v>
          </cell>
        </row>
        <row r="3872">
          <cell r="B3872">
            <v>1044735</v>
          </cell>
          <cell r="C3872">
            <v>6901</v>
          </cell>
          <cell r="D3872">
            <v>606110296946</v>
          </cell>
          <cell r="F3872" t="str">
            <v>OMEGA PLUS CAP 490 MG X 60 WELLPLUS</v>
          </cell>
          <cell r="H3872" t="str">
            <v>SUPLEMENTOS</v>
          </cell>
          <cell r="I3872" t="str">
            <v>OMEGA 3</v>
          </cell>
          <cell r="J3872">
            <v>2</v>
          </cell>
        </row>
        <row r="3873">
          <cell r="B3873">
            <v>832462</v>
          </cell>
          <cell r="C3873">
            <v>3922</v>
          </cell>
          <cell r="D3873">
            <v>606110296915</v>
          </cell>
          <cell r="F3873" t="str">
            <v>OMEGA PLUS CAP 670 MG X 120 WELLPLUS</v>
          </cell>
          <cell r="H3873" t="str">
            <v>SUPLEMENTOS</v>
          </cell>
          <cell r="I3873" t="str">
            <v>OMEGA 3</v>
          </cell>
          <cell r="J3873">
            <v>0</v>
          </cell>
        </row>
        <row r="3874">
          <cell r="B3874">
            <v>832463</v>
          </cell>
          <cell r="C3874">
            <v>6294</v>
          </cell>
          <cell r="D3874">
            <v>606110295772</v>
          </cell>
          <cell r="F3874" t="str">
            <v>OMEGA PLUS CAP 670 MG X 180 WELLPLUS</v>
          </cell>
          <cell r="H3874" t="str">
            <v>SUPLEMENTOS</v>
          </cell>
          <cell r="I3874" t="str">
            <v>OMEGA 3</v>
          </cell>
          <cell r="J3874">
            <v>0</v>
          </cell>
        </row>
        <row r="3875">
          <cell r="B3875">
            <v>832464</v>
          </cell>
          <cell r="C3875">
            <v>3770</v>
          </cell>
          <cell r="D3875">
            <v>606110295765</v>
          </cell>
          <cell r="F3875" t="str">
            <v>OMEGA PLUS CAP 670 MG X 60 WELLPLUS</v>
          </cell>
          <cell r="H3875" t="str">
            <v>SUPLEMENTOS</v>
          </cell>
          <cell r="I3875" t="str">
            <v>OMEGA 3</v>
          </cell>
          <cell r="J3875">
            <v>0</v>
          </cell>
        </row>
        <row r="3876">
          <cell r="B3876">
            <v>970022</v>
          </cell>
          <cell r="C3876">
            <v>6785</v>
          </cell>
          <cell r="D3876">
            <v>799192351006</v>
          </cell>
          <cell r="F3876" t="str">
            <v>OMEGA PLUS CAP 790 MG X 120 WELLPLUS</v>
          </cell>
          <cell r="H3876" t="str">
            <v>SUPLEMENTOS</v>
          </cell>
          <cell r="I3876" t="str">
            <v>OMEGA 3</v>
          </cell>
          <cell r="J3876">
            <v>9</v>
          </cell>
        </row>
        <row r="3877">
          <cell r="B3877">
            <v>966602</v>
          </cell>
          <cell r="C3877">
            <v>6758</v>
          </cell>
          <cell r="D3877">
            <v>799192350993</v>
          </cell>
          <cell r="F3877" t="str">
            <v>OMEGA PLUS CAP 790 MG X 60 WELLPLUS</v>
          </cell>
          <cell r="H3877" t="str">
            <v>SUPLEMENTOS</v>
          </cell>
          <cell r="I3877" t="str">
            <v>OMEGA 3</v>
          </cell>
          <cell r="J3877">
            <v>9</v>
          </cell>
        </row>
        <row r="3878">
          <cell r="B3878">
            <v>832465</v>
          </cell>
          <cell r="C3878">
            <v>6140</v>
          </cell>
          <cell r="D3878">
            <v>5033290179724</v>
          </cell>
          <cell r="F3878" t="str">
            <v>OMEGACARE SOL ORA X 225 ML BIOCARE</v>
          </cell>
          <cell r="H3878" t="str">
            <v>SUPLEMENTOS</v>
          </cell>
          <cell r="I3878" t="str">
            <v>OMEGA 3</v>
          </cell>
          <cell r="J3878">
            <v>2</v>
          </cell>
        </row>
        <row r="3879">
          <cell r="B3879">
            <v>832466</v>
          </cell>
          <cell r="C3879">
            <v>3428</v>
          </cell>
          <cell r="D3879">
            <v>7804650880257</v>
          </cell>
          <cell r="F3879" t="str">
            <v>OMEPRAZOL CAP GRA 20 MG X 30 ASCEND</v>
          </cell>
          <cell r="H3879" t="str">
            <v>MEDICAMENTOS</v>
          </cell>
          <cell r="I3879" t="str">
            <v>GASTROINTESTINAL</v>
          </cell>
          <cell r="J3879">
            <v>0</v>
          </cell>
        </row>
        <row r="3880">
          <cell r="B3880">
            <v>832467</v>
          </cell>
          <cell r="C3880">
            <v>1262</v>
          </cell>
          <cell r="D3880">
            <v>7800007802705</v>
          </cell>
          <cell r="F3880" t="str">
            <v>OMEPRAZOL CAP GRA 20 MG X 30 LAB CHILE</v>
          </cell>
          <cell r="H3880" t="str">
            <v>MEDICAMENTOS</v>
          </cell>
          <cell r="I3880" t="str">
            <v>GASTROINTESTINAL</v>
          </cell>
          <cell r="J3880">
            <v>0</v>
          </cell>
        </row>
        <row r="3881">
          <cell r="B3881">
            <v>832468</v>
          </cell>
          <cell r="C3881">
            <v>6004</v>
          </cell>
          <cell r="D3881">
            <v>7804673040232</v>
          </cell>
          <cell r="F3881" t="str">
            <v>OMEPRAZOL CAP GRA 20 MG X 30 MDC</v>
          </cell>
          <cell r="H3881" t="str">
            <v>MEDICAMENTOS</v>
          </cell>
          <cell r="I3881" t="str">
            <v>GASTROINTESTINAL</v>
          </cell>
          <cell r="J3881">
            <v>13</v>
          </cell>
        </row>
        <row r="3882">
          <cell r="B3882">
            <v>832469</v>
          </cell>
          <cell r="C3882">
            <v>1269</v>
          </cell>
          <cell r="D3882">
            <v>7804620833467</v>
          </cell>
          <cell r="F3882" t="str">
            <v>OMEPRAZOL CAP GRA 20 MG X 30 OPKO</v>
          </cell>
          <cell r="H3882" t="str">
            <v>MEDICAMENTOS</v>
          </cell>
          <cell r="I3882" t="str">
            <v>GASTROINTESTINAL</v>
          </cell>
          <cell r="J3882">
            <v>0</v>
          </cell>
        </row>
        <row r="3883">
          <cell r="B3883">
            <v>832470</v>
          </cell>
          <cell r="C3883">
            <v>4361</v>
          </cell>
          <cell r="D3883">
            <v>7804650880264</v>
          </cell>
          <cell r="F3883" t="str">
            <v>OMEPRAZOL CAP GRA 20 MG X 60 ASCEND</v>
          </cell>
          <cell r="H3883" t="str">
            <v>MEDICAMENTOS</v>
          </cell>
          <cell r="I3883" t="str">
            <v>GASTROINTESTINAL</v>
          </cell>
          <cell r="J3883">
            <v>0</v>
          </cell>
        </row>
        <row r="3884">
          <cell r="B3884">
            <v>832471</v>
          </cell>
          <cell r="C3884">
            <v>5917</v>
          </cell>
          <cell r="D3884">
            <v>7800007802712</v>
          </cell>
          <cell r="F3884" t="str">
            <v>OMEPRAZOL CAP GRA 20 MG X 60 LAB CHILE</v>
          </cell>
          <cell r="H3884" t="str">
            <v>MEDICAMENTOS</v>
          </cell>
          <cell r="I3884" t="str">
            <v>GASTROINTESTINAL</v>
          </cell>
          <cell r="J3884">
            <v>0</v>
          </cell>
        </row>
        <row r="3885">
          <cell r="B3885">
            <v>832472</v>
          </cell>
          <cell r="C3885">
            <v>6255</v>
          </cell>
          <cell r="D3885">
            <v>7804673040249</v>
          </cell>
          <cell r="F3885" t="str">
            <v>OMEPRAZOL CAP GRA 20 MG X 60 MDC</v>
          </cell>
          <cell r="H3885" t="str">
            <v>MEDICAMENTOS</v>
          </cell>
          <cell r="I3885" t="str">
            <v>GASTROINTESTINAL</v>
          </cell>
          <cell r="J3885">
            <v>1</v>
          </cell>
        </row>
        <row r="3886">
          <cell r="B3886">
            <v>832473</v>
          </cell>
          <cell r="C3886">
            <v>3416</v>
          </cell>
          <cell r="D3886">
            <v>7804620833474</v>
          </cell>
          <cell r="F3886" t="str">
            <v>OMEPRAZOL CAP GRA 20 MG X 60 OPKO</v>
          </cell>
          <cell r="H3886" t="str">
            <v>MEDICAMENTOS</v>
          </cell>
          <cell r="I3886" t="str">
            <v>GASTROINTESTINAL</v>
          </cell>
          <cell r="J3886">
            <v>2</v>
          </cell>
        </row>
        <row r="3887">
          <cell r="B3887">
            <v>1210297</v>
          </cell>
          <cell r="C3887">
            <v>7001</v>
          </cell>
          <cell r="D3887">
            <v>7806130013643</v>
          </cell>
          <cell r="F3887" t="str">
            <v>ONDANSETRON COM BUC 4 MG X 8 VITAFARMA</v>
          </cell>
          <cell r="H3887" t="str">
            <v>MEDICAMENTOS</v>
          </cell>
          <cell r="I3887" t="str">
            <v>GASTROINTESTINAL</v>
          </cell>
          <cell r="J3887">
            <v>0</v>
          </cell>
        </row>
        <row r="3888">
          <cell r="B3888">
            <v>832474</v>
          </cell>
          <cell r="C3888">
            <v>3382</v>
          </cell>
          <cell r="D3888">
            <v>7806130011199</v>
          </cell>
          <cell r="F3888" t="str">
            <v>ONDANSETRON COM BUC 8 MG X 10 REUTTER</v>
          </cell>
          <cell r="H3888" t="str">
            <v>MEDICAMENTOS</v>
          </cell>
          <cell r="I3888" t="str">
            <v>GASTROINTESTINAL</v>
          </cell>
          <cell r="J3888">
            <v>0</v>
          </cell>
        </row>
        <row r="3889">
          <cell r="B3889">
            <v>832475</v>
          </cell>
          <cell r="C3889">
            <v>2704</v>
          </cell>
          <cell r="D3889">
            <v>7804653720246</v>
          </cell>
          <cell r="F3889" t="str">
            <v>ONDANVITAE COM REC 8 MG X 10</v>
          </cell>
          <cell r="H3889" t="str">
            <v>MEDICAMENTOS</v>
          </cell>
          <cell r="I3889" t="str">
            <v>GASTROINTESTINAL</v>
          </cell>
          <cell r="J3889">
            <v>0</v>
          </cell>
        </row>
        <row r="3890">
          <cell r="B3890">
            <v>832476</v>
          </cell>
          <cell r="C3890">
            <v>1270</v>
          </cell>
          <cell r="D3890">
            <v>7804676070021</v>
          </cell>
          <cell r="F3890" t="str">
            <v>ONETEST PLUS TEST EMBARAZO LAPIZ</v>
          </cell>
          <cell r="H3890" t="str">
            <v>DISPOSITIVOS MéDICOS</v>
          </cell>
          <cell r="I3890" t="str">
            <v>TEST DE EMBARAZO Y OVULACIóN</v>
          </cell>
          <cell r="J3890">
            <v>9</v>
          </cell>
        </row>
        <row r="3891">
          <cell r="B3891">
            <v>832477</v>
          </cell>
          <cell r="C3891">
            <v>6454</v>
          </cell>
          <cell r="D3891">
            <v>8809349812006</v>
          </cell>
          <cell r="F3891" t="str">
            <v>OOTD MASC CERAMIDE CARE</v>
          </cell>
          <cell r="H3891" t="str">
            <v>DERMOCOSMéTICA</v>
          </cell>
          <cell r="I3891" t="str">
            <v>CUIDADO FACIAL</v>
          </cell>
          <cell r="J3891">
            <v>-15</v>
          </cell>
        </row>
        <row r="3892">
          <cell r="B3892">
            <v>832478</v>
          </cell>
          <cell r="C3892">
            <v>6212</v>
          </cell>
          <cell r="D3892">
            <v>8809349812013</v>
          </cell>
          <cell r="F3892" t="str">
            <v>OOTD MASC FACIAL CICA SOOTHING X 25 GR</v>
          </cell>
          <cell r="H3892" t="str">
            <v>DERMOCOSMéTICA</v>
          </cell>
          <cell r="I3892" t="str">
            <v>CUIDADO FACIAL</v>
          </cell>
          <cell r="J3892">
            <v>-9</v>
          </cell>
        </row>
        <row r="3893">
          <cell r="B3893">
            <v>832479</v>
          </cell>
          <cell r="C3893">
            <v>6211</v>
          </cell>
          <cell r="D3893">
            <v>8809349812556</v>
          </cell>
          <cell r="F3893" t="str">
            <v>OOTD MASC FACIAL TRIPLE HYALURON SERUM X 25 GR</v>
          </cell>
          <cell r="H3893" t="str">
            <v>DERMOCOSMéTICA</v>
          </cell>
          <cell r="I3893" t="str">
            <v>CUIDADO FACIAL</v>
          </cell>
          <cell r="J3893">
            <v>-10</v>
          </cell>
        </row>
        <row r="3894">
          <cell r="B3894">
            <v>832480</v>
          </cell>
          <cell r="C3894">
            <v>4374</v>
          </cell>
          <cell r="D3894">
            <v>7795345011455</v>
          </cell>
          <cell r="F3894" t="str">
            <v>OPTAMOX COM REC 875 MG X 14</v>
          </cell>
          <cell r="H3894" t="str">
            <v>MEDICAMENTOS</v>
          </cell>
          <cell r="I3894" t="str">
            <v>ANTIINFECCIOSOS</v>
          </cell>
          <cell r="J3894">
            <v>2</v>
          </cell>
        </row>
        <row r="3895">
          <cell r="B3895">
            <v>832481</v>
          </cell>
          <cell r="C3895">
            <v>4375</v>
          </cell>
          <cell r="D3895">
            <v>7795345121093</v>
          </cell>
          <cell r="F3895" t="str">
            <v>OPTAMOX COM REC 875 MG X 21</v>
          </cell>
          <cell r="H3895" t="str">
            <v>MEDICAMENTOS</v>
          </cell>
          <cell r="I3895" t="str">
            <v>ANTIINFECCIOSOS</v>
          </cell>
          <cell r="J3895">
            <v>0</v>
          </cell>
        </row>
        <row r="3896">
          <cell r="B3896">
            <v>832482</v>
          </cell>
          <cell r="C3896">
            <v>1905</v>
          </cell>
          <cell r="D3896">
            <v>300653145333</v>
          </cell>
          <cell r="F3896" t="str">
            <v>OPTI-FREE EXPRESS SOL X 355 ML</v>
          </cell>
          <cell r="H3896" t="str">
            <v>HIGIENE Y CUIDADO PERSONAL</v>
          </cell>
          <cell r="I3896" t="str">
            <v>OFTALMOLóGICOS</v>
          </cell>
          <cell r="J3896">
            <v>3</v>
          </cell>
        </row>
        <row r="3897">
          <cell r="B3897">
            <v>832483</v>
          </cell>
          <cell r="C3897">
            <v>4879</v>
          </cell>
          <cell r="D3897">
            <v>7707236674274</v>
          </cell>
          <cell r="F3897" t="str">
            <v>OPTIVE SOL OFT X 15 ML</v>
          </cell>
          <cell r="H3897" t="str">
            <v>MEDICAMENTOS</v>
          </cell>
          <cell r="I3897" t="str">
            <v>OFTALMOLóGICOS</v>
          </cell>
          <cell r="J3897">
            <v>1</v>
          </cell>
        </row>
        <row r="3898">
          <cell r="B3898">
            <v>832484</v>
          </cell>
          <cell r="C3898">
            <v>4505</v>
          </cell>
          <cell r="D3898">
            <v>4210201826613</v>
          </cell>
          <cell r="F3898" t="str">
            <v>ORAL-B CEP ELE POWER PREC CLEAN X 1</v>
          </cell>
          <cell r="H3898" t="str">
            <v>HIGIENE Y CUIDADO PERSONAL</v>
          </cell>
          <cell r="I3898" t="str">
            <v>CEPILLOS DENTALES</v>
          </cell>
          <cell r="J3898">
            <v>0</v>
          </cell>
        </row>
        <row r="3899">
          <cell r="B3899">
            <v>832485</v>
          </cell>
          <cell r="C3899">
            <v>5872</v>
          </cell>
          <cell r="D3899">
            <v>7891051029828</v>
          </cell>
          <cell r="F3899" t="str">
            <v>ORAL-B CINTA DENTAL SATIN 25M</v>
          </cell>
          <cell r="H3899" t="str">
            <v>HIGIENE Y CUIDADO PERSONAL</v>
          </cell>
          <cell r="I3899" t="str">
            <v>HILOS DENTALES</v>
          </cell>
          <cell r="J3899">
            <v>1</v>
          </cell>
        </row>
        <row r="3900">
          <cell r="B3900">
            <v>832486</v>
          </cell>
          <cell r="C3900">
            <v>6345</v>
          </cell>
          <cell r="D3900">
            <v>7506309864938</v>
          </cell>
          <cell r="F3900" t="str">
            <v>ORAL-B CINTAS BLANQ 3D WHITE LUXE X 14</v>
          </cell>
          <cell r="H3900" t="str">
            <v>HIGIENE Y CUIDADO PERSONAL</v>
          </cell>
          <cell r="I3900" t="str">
            <v>ACCESORIOS DENTALES</v>
          </cell>
          <cell r="J3900">
            <v>0</v>
          </cell>
        </row>
        <row r="3901">
          <cell r="B3901">
            <v>832487</v>
          </cell>
          <cell r="C3901">
            <v>4130</v>
          </cell>
          <cell r="D3901">
            <v>7506195137161</v>
          </cell>
          <cell r="F3901" t="str">
            <v>ORAL-B HILO DENTAL EXPERT PRO SALUD 25M</v>
          </cell>
          <cell r="H3901" t="str">
            <v>HIGIENE Y CUIDADO PERSONAL</v>
          </cell>
          <cell r="I3901" t="str">
            <v>HILOS DENTALES</v>
          </cell>
          <cell r="J3901">
            <v>0</v>
          </cell>
        </row>
        <row r="3902">
          <cell r="B3902">
            <v>832488</v>
          </cell>
          <cell r="C3902">
            <v>4611</v>
          </cell>
          <cell r="D3902">
            <v>7800004000722</v>
          </cell>
          <cell r="F3902" t="str">
            <v>ORALFRESH ENJ BUC KIDS S/ALC X 250 ML</v>
          </cell>
          <cell r="H3902" t="str">
            <v>HIGIENE Y CUIDADO PERSONAL</v>
          </cell>
          <cell r="I3902" t="str">
            <v>COLUTORIOS</v>
          </cell>
          <cell r="J3902">
            <v>2</v>
          </cell>
        </row>
        <row r="3903">
          <cell r="B3903">
            <v>832489</v>
          </cell>
          <cell r="C3903">
            <v>1271</v>
          </cell>
          <cell r="D3903">
            <v>7800004002221</v>
          </cell>
          <cell r="F3903" t="str">
            <v>ORALFRESH ENJ BUC KIDS X 500 ML</v>
          </cell>
          <cell r="H3903" t="str">
            <v>HIGIENE Y CUIDADO PERSONAL</v>
          </cell>
          <cell r="I3903" t="str">
            <v>COLUTORIOS</v>
          </cell>
          <cell r="J3903">
            <v>0</v>
          </cell>
        </row>
        <row r="3904">
          <cell r="B3904">
            <v>832490</v>
          </cell>
          <cell r="C3904">
            <v>1906</v>
          </cell>
          <cell r="D3904">
            <v>7800004340446</v>
          </cell>
          <cell r="F3904" t="str">
            <v>ORALGENE CLORHEXIDINA GLUCONATO 0,12% X 120 ML</v>
          </cell>
          <cell r="H3904" t="str">
            <v>MEDICAMENTOS</v>
          </cell>
          <cell r="I3904" t="str">
            <v>ANTISéPTICOS</v>
          </cell>
          <cell r="J3904">
            <v>3</v>
          </cell>
        </row>
        <row r="3905">
          <cell r="B3905">
            <v>832491</v>
          </cell>
          <cell r="C3905">
            <v>1907</v>
          </cell>
          <cell r="D3905">
            <v>7800004340453</v>
          </cell>
          <cell r="F3905" t="str">
            <v>ORALGENE CLORHEXIDINA GLUCONATO 0,12% X 500 ML</v>
          </cell>
          <cell r="H3905" t="str">
            <v>MEDICAMENTOS</v>
          </cell>
          <cell r="I3905" t="str">
            <v>ANTISéPTICOS</v>
          </cell>
          <cell r="J3905">
            <v>5</v>
          </cell>
        </row>
        <row r="3906">
          <cell r="B3906">
            <v>832492</v>
          </cell>
          <cell r="C3906">
            <v>4406</v>
          </cell>
          <cell r="D3906">
            <v>7800004341436</v>
          </cell>
          <cell r="F3906" t="str">
            <v>ORALGENE GEL DEN COMPUESTO X 60 GR</v>
          </cell>
          <cell r="H3906" t="str">
            <v>HIGIENE Y CUIDADO PERSONAL</v>
          </cell>
          <cell r="I3906" t="str">
            <v>PASTAS DENTALES</v>
          </cell>
          <cell r="J3906">
            <v>0</v>
          </cell>
        </row>
        <row r="3907">
          <cell r="B3907">
            <v>832493</v>
          </cell>
          <cell r="C3907">
            <v>1908</v>
          </cell>
          <cell r="D3907">
            <v>7804625950435</v>
          </cell>
          <cell r="F3907" t="str">
            <v>ORALNE CAP 10 MG X 30</v>
          </cell>
          <cell r="H3907" t="str">
            <v>MEDICAMENTOS</v>
          </cell>
          <cell r="I3907" t="str">
            <v>ANTIACNEICOS</v>
          </cell>
          <cell r="J3907">
            <v>0</v>
          </cell>
        </row>
        <row r="3908">
          <cell r="B3908">
            <v>832494</v>
          </cell>
          <cell r="C3908">
            <v>2277</v>
          </cell>
          <cell r="D3908">
            <v>7804625950442</v>
          </cell>
          <cell r="F3908" t="str">
            <v>ORALNE CAP 20 MG X 30</v>
          </cell>
          <cell r="H3908" t="str">
            <v>MEDICAMENTOS</v>
          </cell>
          <cell r="I3908" t="str">
            <v>ANTIACNEICOS</v>
          </cell>
          <cell r="J3908">
            <v>1</v>
          </cell>
        </row>
        <row r="3909">
          <cell r="B3909">
            <v>832495</v>
          </cell>
          <cell r="C3909">
            <v>4768</v>
          </cell>
          <cell r="D3909">
            <v>7804625950534</v>
          </cell>
          <cell r="F3909" t="str">
            <v>ORALNE CAP 5 MG X 30</v>
          </cell>
          <cell r="H3909" t="str">
            <v>MEDICAMENTOS</v>
          </cell>
          <cell r="I3909" t="str">
            <v>ANTIACNEICOS</v>
          </cell>
          <cell r="J3909">
            <v>3</v>
          </cell>
        </row>
        <row r="3910">
          <cell r="B3910">
            <v>1001656</v>
          </cell>
          <cell r="C3910">
            <v>6844</v>
          </cell>
          <cell r="D3910">
            <v>8904159677767</v>
          </cell>
          <cell r="F3910" t="str">
            <v>OSELTAMIVIR CAP 75 MG X 10 MSN</v>
          </cell>
          <cell r="H3910" t="str">
            <v>MEDICAMENTOS</v>
          </cell>
          <cell r="I3910" t="str">
            <v>ANTIINFECCIOSOS</v>
          </cell>
          <cell r="J3910">
            <v>0</v>
          </cell>
        </row>
        <row r="3911">
          <cell r="B3911">
            <v>832496</v>
          </cell>
          <cell r="C3911">
            <v>3769</v>
          </cell>
          <cell r="D3911">
            <v>7800028005321</v>
          </cell>
          <cell r="F3911" t="str">
            <v>OSTEODYN SOL ORA 100.000 UI X 2 ML</v>
          </cell>
          <cell r="H3911" t="str">
            <v>MEDICAMENTOS</v>
          </cell>
          <cell r="I3911" t="str">
            <v>VITAMINAS Y MINERALES</v>
          </cell>
          <cell r="J3911">
            <v>2</v>
          </cell>
        </row>
        <row r="3912">
          <cell r="B3912">
            <v>1383265</v>
          </cell>
          <cell r="C3912">
            <v>7058</v>
          </cell>
          <cell r="D3912">
            <v>7800008000056</v>
          </cell>
          <cell r="F3912" t="str">
            <v>OSTEOKER SOL INY 4 MG/5ML X 1</v>
          </cell>
          <cell r="H3912" t="str">
            <v>MEDICAMENTOS</v>
          </cell>
          <cell r="I3912" t="str">
            <v>METABóLICOS</v>
          </cell>
          <cell r="J3912">
            <v>0</v>
          </cell>
        </row>
        <row r="3913">
          <cell r="B3913">
            <v>832497</v>
          </cell>
          <cell r="C3913">
            <v>5636</v>
          </cell>
          <cell r="D3913">
            <v>781718850018</v>
          </cell>
          <cell r="F3913" t="str">
            <v>OSTEOPLUS CAP X 180 WELLPLUS</v>
          </cell>
          <cell r="H3913" t="str">
            <v>SUPLEMENTOS</v>
          </cell>
          <cell r="I3913" t="str">
            <v>VITAMINAS Y MINERALES</v>
          </cell>
          <cell r="J3913">
            <v>3</v>
          </cell>
        </row>
        <row r="3914">
          <cell r="B3914">
            <v>832498</v>
          </cell>
          <cell r="C3914">
            <v>1909</v>
          </cell>
          <cell r="D3914">
            <v>7795373011366</v>
          </cell>
          <cell r="F3914" t="str">
            <v>OTEX HC SOL OTO X 5 ML</v>
          </cell>
          <cell r="H3914" t="str">
            <v>MEDICAMENTOS</v>
          </cell>
          <cell r="I3914" t="str">
            <v>ÓTICOS</v>
          </cell>
          <cell r="J3914">
            <v>1</v>
          </cell>
        </row>
        <row r="3915">
          <cell r="B3915">
            <v>832499</v>
          </cell>
          <cell r="C3915">
            <v>3662</v>
          </cell>
          <cell r="D3915">
            <v>8437017221166</v>
          </cell>
          <cell r="F3915" t="str">
            <v>OTIBLOCK PED SOL OTI GOT X 18 ML</v>
          </cell>
          <cell r="H3915" t="str">
            <v>MEDICAMENTOS</v>
          </cell>
          <cell r="I3915" t="str">
            <v>ÓTICOS</v>
          </cell>
          <cell r="J3915">
            <v>1</v>
          </cell>
        </row>
        <row r="3916">
          <cell r="B3916">
            <v>832500</v>
          </cell>
          <cell r="C3916">
            <v>3663</v>
          </cell>
          <cell r="D3916">
            <v>8437017221067</v>
          </cell>
          <cell r="F3916" t="str">
            <v>OTIBLOCK SOL OTI SP X 45 ML</v>
          </cell>
          <cell r="H3916" t="str">
            <v>MEDICAMENTOS</v>
          </cell>
          <cell r="I3916" t="str">
            <v>ÓTICOS</v>
          </cell>
          <cell r="J3916">
            <v>1</v>
          </cell>
        </row>
        <row r="3917">
          <cell r="B3917">
            <v>832501</v>
          </cell>
          <cell r="C3917">
            <v>1910</v>
          </cell>
          <cell r="D3917">
            <v>7800060011656</v>
          </cell>
          <cell r="F3917" t="str">
            <v>OTICUM SOL OTI X 5 ML</v>
          </cell>
          <cell r="H3917" t="str">
            <v>MEDICAMENTOS</v>
          </cell>
          <cell r="I3917" t="str">
            <v>ÓTICOS</v>
          </cell>
          <cell r="J3917">
            <v>6</v>
          </cell>
        </row>
        <row r="3918">
          <cell r="B3918">
            <v>832502</v>
          </cell>
          <cell r="C3918">
            <v>3732</v>
          </cell>
          <cell r="D3918">
            <v>7804651290024</v>
          </cell>
          <cell r="F3918" t="str">
            <v>OTIPAX SOL OTI GOT X 13 ML</v>
          </cell>
          <cell r="H3918" t="str">
            <v>MEDICAMENTOS</v>
          </cell>
          <cell r="I3918" t="str">
            <v>ÓTICOS</v>
          </cell>
          <cell r="J3918">
            <v>1</v>
          </cell>
        </row>
        <row r="3919">
          <cell r="B3919">
            <v>832503</v>
          </cell>
          <cell r="C3919">
            <v>3053</v>
          </cell>
          <cell r="D3919">
            <v>8437017221210</v>
          </cell>
          <cell r="F3919" t="str">
            <v>OTISEC SOL OTI SP X 30 ML</v>
          </cell>
          <cell r="H3919" t="str">
            <v>MEDICAMENTOS</v>
          </cell>
          <cell r="I3919" t="str">
            <v>ÓTICOS</v>
          </cell>
          <cell r="J3919">
            <v>0</v>
          </cell>
        </row>
        <row r="3920">
          <cell r="B3920">
            <v>832504</v>
          </cell>
          <cell r="C3920">
            <v>3182</v>
          </cell>
          <cell r="D3920">
            <v>8904103326567</v>
          </cell>
          <cell r="F3920" t="str">
            <v>OTOC COM BUC 4 MG X 10</v>
          </cell>
          <cell r="H3920" t="str">
            <v>MEDICAMENTOS</v>
          </cell>
          <cell r="I3920" t="str">
            <v>GASTROINTESTINAL</v>
          </cell>
          <cell r="J3920">
            <v>0</v>
          </cell>
        </row>
        <row r="3921">
          <cell r="B3921">
            <v>832505</v>
          </cell>
          <cell r="C3921">
            <v>5096</v>
          </cell>
          <cell r="D3921">
            <v>8904103331738</v>
          </cell>
          <cell r="F3921" t="str">
            <v>OTOC COM BUC 4 MG X 8</v>
          </cell>
          <cell r="H3921" t="str">
            <v>MEDICAMENTOS</v>
          </cell>
          <cell r="I3921" t="str">
            <v>GASTROINTESTINAL</v>
          </cell>
          <cell r="J3921">
            <v>5</v>
          </cell>
        </row>
        <row r="3922">
          <cell r="B3922">
            <v>1210253</v>
          </cell>
          <cell r="C3922">
            <v>6999</v>
          </cell>
          <cell r="D3922">
            <v>8904103326574</v>
          </cell>
          <cell r="F3922" t="str">
            <v>OTOC COM BUC 8 MG X 10</v>
          </cell>
          <cell r="H3922" t="str">
            <v>MEDICAMENTOS</v>
          </cell>
          <cell r="I3922" t="str">
            <v>GASTROINTESTINAL</v>
          </cell>
          <cell r="J3922">
            <v>0</v>
          </cell>
        </row>
        <row r="3923">
          <cell r="B3923">
            <v>832506</v>
          </cell>
          <cell r="C3923">
            <v>4249</v>
          </cell>
          <cell r="D3923">
            <v>7795373012103</v>
          </cell>
          <cell r="F3923" t="str">
            <v>OTOCLEAN GOT OTI 10% X 10 ML</v>
          </cell>
          <cell r="H3923" t="str">
            <v>MEDICAMENTOS</v>
          </cell>
          <cell r="I3923" t="str">
            <v>ÓTICOS</v>
          </cell>
          <cell r="J3923">
            <v>0</v>
          </cell>
        </row>
        <row r="3924">
          <cell r="B3924">
            <v>832507</v>
          </cell>
          <cell r="C3924">
            <v>5493</v>
          </cell>
          <cell r="D3924">
            <v>6091403215478</v>
          </cell>
          <cell r="F3924" t="str">
            <v>OVESTIN CRE VAG 0,1% X 15 GR</v>
          </cell>
          <cell r="H3924" t="str">
            <v>MEDICAMENTOS</v>
          </cell>
          <cell r="I3924" t="str">
            <v>HORMONALES</v>
          </cell>
          <cell r="J3924">
            <v>2</v>
          </cell>
        </row>
        <row r="3925">
          <cell r="B3925">
            <v>832508</v>
          </cell>
          <cell r="C3925">
            <v>5850</v>
          </cell>
          <cell r="D3925">
            <v>6091403215454</v>
          </cell>
          <cell r="F3925" t="str">
            <v>OVESTIN OVU VAG 0,5 MG X 15</v>
          </cell>
          <cell r="H3925" t="str">
            <v>MEDICAMENTOS</v>
          </cell>
          <cell r="I3925" t="str">
            <v>HORMONALES</v>
          </cell>
          <cell r="J3925">
            <v>1</v>
          </cell>
        </row>
        <row r="3926">
          <cell r="B3926">
            <v>832509</v>
          </cell>
          <cell r="C3926">
            <v>3557</v>
          </cell>
          <cell r="D3926" t="str">
            <v>52D4AZUAX0D6AS</v>
          </cell>
          <cell r="F3926" t="str">
            <v>OXIDO DE ZINC X 10 GR REUTTER</v>
          </cell>
          <cell r="H3926" t="str">
            <v>MISCELáNEOS</v>
          </cell>
          <cell r="I3926" t="str">
            <v>MATERIAS PRIMAS</v>
          </cell>
          <cell r="J3926">
            <v>14</v>
          </cell>
        </row>
        <row r="3927">
          <cell r="B3927">
            <v>832510</v>
          </cell>
          <cell r="C3927">
            <v>2725</v>
          </cell>
          <cell r="D3927">
            <v>7795373010840</v>
          </cell>
          <cell r="F3927" t="str">
            <v>OXILER D SOL NAS 0,05% X 10 ML</v>
          </cell>
          <cell r="H3927" t="str">
            <v>MEDICAMENTOS</v>
          </cell>
          <cell r="I3927" t="str">
            <v>RESPIRATORIO</v>
          </cell>
          <cell r="J3927">
            <v>0</v>
          </cell>
        </row>
        <row r="3928">
          <cell r="B3928">
            <v>832511</v>
          </cell>
          <cell r="C3928">
            <v>3293</v>
          </cell>
          <cell r="D3928">
            <v>7800068010163</v>
          </cell>
          <cell r="F3928" t="str">
            <v>OXILIN SOL NAS 0,05% X 15 ML</v>
          </cell>
          <cell r="H3928" t="str">
            <v>MEDICAMENTOS</v>
          </cell>
          <cell r="I3928" t="str">
            <v>RESPIRATORIO</v>
          </cell>
          <cell r="J3928">
            <v>12</v>
          </cell>
        </row>
        <row r="3929">
          <cell r="B3929">
            <v>832512</v>
          </cell>
          <cell r="C3929">
            <v>6071</v>
          </cell>
          <cell r="D3929">
            <v>7801001015436</v>
          </cell>
          <cell r="F3929" t="str">
            <v>OXIMETRO PEDIATRICO BEQ-20 X 1 BLUNDING</v>
          </cell>
          <cell r="H3929" t="str">
            <v>DISPOSITIVOS MéDICOS</v>
          </cell>
          <cell r="I3929" t="str">
            <v>EQUIPOS</v>
          </cell>
          <cell r="J3929">
            <v>0</v>
          </cell>
        </row>
        <row r="3930">
          <cell r="B3930">
            <v>1113695</v>
          </cell>
          <cell r="C3930">
            <v>6945</v>
          </cell>
          <cell r="D3930">
            <v>793969066513</v>
          </cell>
          <cell r="F3930" t="str">
            <v>OXIMETRO PEDIATRICO X 1 LOVELIFE</v>
          </cell>
          <cell r="H3930" t="str">
            <v>DISPOSITIVOS MéDICOS</v>
          </cell>
          <cell r="I3930" t="str">
            <v>OXíMETROS</v>
          </cell>
          <cell r="J3930">
            <v>3</v>
          </cell>
        </row>
        <row r="3931">
          <cell r="B3931">
            <v>1004460</v>
          </cell>
          <cell r="C3931">
            <v>833560</v>
          </cell>
          <cell r="D3931">
            <v>7800063130507</v>
          </cell>
          <cell r="F3931" t="str">
            <v>OXOLAMINA INFANTIL JAR 28 MG/5ML X 100 ML MINTLAB</v>
          </cell>
          <cell r="H3931" t="str">
            <v>MEDICAMENTOS</v>
          </cell>
          <cell r="I3931" t="str">
            <v>RESPIRATORIO</v>
          </cell>
          <cell r="J3931">
            <v>1</v>
          </cell>
        </row>
        <row r="3932">
          <cell r="B3932">
            <v>832513</v>
          </cell>
          <cell r="C3932">
            <v>5974</v>
          </cell>
          <cell r="D3932" t="str">
            <v>P00185</v>
          </cell>
          <cell r="F3932" t="str">
            <v>PACK NOVOFINE AGU 32G/4MM X 10</v>
          </cell>
          <cell r="H3932" t="str">
            <v>DISPOSITIVOS MéDICOS</v>
          </cell>
          <cell r="I3932" t="str">
            <v>AGUJAS Y JERINGAS</v>
          </cell>
          <cell r="J3932">
            <v>7</v>
          </cell>
        </row>
        <row r="3933">
          <cell r="B3933">
            <v>832514</v>
          </cell>
          <cell r="C3933">
            <v>5654</v>
          </cell>
          <cell r="D3933" t="str">
            <v>P00166</v>
          </cell>
          <cell r="F3933" t="str">
            <v>PACK ULTRA FINE AGU INS 31G/5MM X 10</v>
          </cell>
          <cell r="H3933" t="str">
            <v>DISPOSITIVOS MéDICOS</v>
          </cell>
          <cell r="I3933" t="str">
            <v>AGUJAS Y JERINGAS</v>
          </cell>
          <cell r="J3933">
            <v>0</v>
          </cell>
        </row>
        <row r="3934">
          <cell r="B3934">
            <v>832515</v>
          </cell>
          <cell r="C3934">
            <v>6048</v>
          </cell>
          <cell r="D3934" t="str">
            <v>P00187</v>
          </cell>
          <cell r="F3934" t="str">
            <v>PACK ULTRA FINE AGU INS 31G/8MM X 10</v>
          </cell>
          <cell r="H3934" t="str">
            <v>DISPOSITIVOS MéDICOS</v>
          </cell>
          <cell r="I3934" t="str">
            <v>AGUJAS Y JERINGAS</v>
          </cell>
          <cell r="J3934">
            <v>5</v>
          </cell>
        </row>
        <row r="3935">
          <cell r="B3935">
            <v>832516</v>
          </cell>
          <cell r="C3935">
            <v>4392</v>
          </cell>
          <cell r="D3935">
            <v>7804918500903</v>
          </cell>
          <cell r="F3935" t="str">
            <v>PAINPAC GEL TOP 5% X 60 GR</v>
          </cell>
          <cell r="H3935" t="str">
            <v>MEDICAMENTOS</v>
          </cell>
          <cell r="I3935" t="str">
            <v>ANALGESIA</v>
          </cell>
          <cell r="J3935">
            <v>0</v>
          </cell>
        </row>
        <row r="3936">
          <cell r="B3936">
            <v>972572</v>
          </cell>
          <cell r="C3936">
            <v>6811</v>
          </cell>
          <cell r="D3936">
            <v>7795380042919</v>
          </cell>
          <cell r="F3936" t="str">
            <v>PALDAR UNG TOP 2% X 5 GR</v>
          </cell>
          <cell r="H3936" t="str">
            <v>MEDICAMENTOS</v>
          </cell>
          <cell r="I3936" t="str">
            <v>ANTIINFECCIOSOS</v>
          </cell>
          <cell r="J3936">
            <v>-1</v>
          </cell>
        </row>
        <row r="3937">
          <cell r="B3937">
            <v>832517</v>
          </cell>
          <cell r="C3937">
            <v>6123</v>
          </cell>
          <cell r="D3937">
            <v>659525184292</v>
          </cell>
          <cell r="F3937" t="str">
            <v>PALO NEGRO CAP 500 MG X 60 GREEN MEDICAL</v>
          </cell>
          <cell r="H3937" t="str">
            <v>SUPLEMENTOS</v>
          </cell>
          <cell r="I3937" t="str">
            <v>PRODUCTOS NATURALES</v>
          </cell>
          <cell r="J3937">
            <v>2</v>
          </cell>
        </row>
        <row r="3938">
          <cell r="B3938">
            <v>832518</v>
          </cell>
          <cell r="C3938">
            <v>1911</v>
          </cell>
          <cell r="D3938">
            <v>7803504404106</v>
          </cell>
          <cell r="F3938" t="str">
            <v>PALTOMIEL ADULTO JAR X 200 ML</v>
          </cell>
          <cell r="H3938" t="str">
            <v>FITOFáRMACOS</v>
          </cell>
          <cell r="I3938" t="str">
            <v>RESPIRATORIO</v>
          </cell>
          <cell r="J3938">
            <v>11</v>
          </cell>
        </row>
        <row r="3939">
          <cell r="B3939">
            <v>832519</v>
          </cell>
          <cell r="C3939">
            <v>1912</v>
          </cell>
          <cell r="D3939">
            <v>7803504404113</v>
          </cell>
          <cell r="F3939" t="str">
            <v>PALTOMIEL INFANTIL JAR X 125 ML</v>
          </cell>
          <cell r="H3939" t="str">
            <v>FITOFáRMACOS</v>
          </cell>
          <cell r="I3939" t="str">
            <v>RESPIRATORIO</v>
          </cell>
          <cell r="J3939">
            <v>3</v>
          </cell>
        </row>
        <row r="3940">
          <cell r="B3940">
            <v>832520</v>
          </cell>
          <cell r="C3940">
            <v>4615</v>
          </cell>
          <cell r="D3940">
            <v>7804985214871</v>
          </cell>
          <cell r="F3940" t="str">
            <v>PAMELA GRANT QUITAESM RAP ACC X 240 ML</v>
          </cell>
          <cell r="H3940" t="str">
            <v>MAQUILLAJE</v>
          </cell>
          <cell r="I3940" t="str">
            <v>QUITAESMALTES</v>
          </cell>
          <cell r="J3940">
            <v>0</v>
          </cell>
        </row>
        <row r="3941">
          <cell r="B3941">
            <v>832521</v>
          </cell>
          <cell r="C3941">
            <v>1273</v>
          </cell>
          <cell r="D3941">
            <v>7500435150682</v>
          </cell>
          <cell r="F3941" t="str">
            <v>PAMPERS PAÑ PREMIUM CARE M X 20</v>
          </cell>
          <cell r="H3941" t="str">
            <v>HIGIENE Y CUIDADO PERSONAL</v>
          </cell>
          <cell r="I3941" t="str">
            <v>PAñALES Y SABANILLAS</v>
          </cell>
          <cell r="J3941">
            <v>1</v>
          </cell>
        </row>
        <row r="3942">
          <cell r="B3942">
            <v>832522</v>
          </cell>
          <cell r="C3942">
            <v>6232</v>
          </cell>
          <cell r="D3942">
            <v>7500435135481</v>
          </cell>
          <cell r="F3942" t="str">
            <v>PAMPERS PAÑ PREMIUM CARE P X 36</v>
          </cell>
          <cell r="H3942" t="str">
            <v>HIGIENE Y CUIDADO PERSONAL</v>
          </cell>
          <cell r="I3942" t="str">
            <v>PAñALES Y SABANILLAS</v>
          </cell>
          <cell r="J3942">
            <v>1</v>
          </cell>
        </row>
        <row r="3943">
          <cell r="B3943">
            <v>832523</v>
          </cell>
          <cell r="C3943">
            <v>5534</v>
          </cell>
          <cell r="D3943">
            <v>7500435157520</v>
          </cell>
          <cell r="F3943" t="str">
            <v>PAMPERS PAÑ SPLASHERS M-G X 11</v>
          </cell>
          <cell r="H3943" t="str">
            <v>HIGIENE Y CUIDADO PERSONAL</v>
          </cell>
          <cell r="I3943" t="str">
            <v>PAñALES Y SABANILLAS</v>
          </cell>
          <cell r="J3943">
            <v>0</v>
          </cell>
        </row>
        <row r="3944">
          <cell r="B3944">
            <v>832524</v>
          </cell>
          <cell r="C3944">
            <v>1913</v>
          </cell>
          <cell r="D3944">
            <v>7804900000299</v>
          </cell>
          <cell r="F3944" t="str">
            <v>PANADOL ADV COM 500 MG X 12</v>
          </cell>
          <cell r="H3944" t="str">
            <v>MEDICAMENTOS</v>
          </cell>
          <cell r="I3944" t="str">
            <v>ANALGESIA</v>
          </cell>
          <cell r="J3944">
            <v>3</v>
          </cell>
        </row>
        <row r="3945">
          <cell r="B3945">
            <v>832525</v>
          </cell>
          <cell r="C3945">
            <v>1914</v>
          </cell>
          <cell r="D3945">
            <v>7804900000305</v>
          </cell>
          <cell r="F3945" t="str">
            <v>PANADOL ADV COM 500 MG X 48</v>
          </cell>
          <cell r="H3945" t="str">
            <v>MEDICAMENTOS</v>
          </cell>
          <cell r="I3945" t="str">
            <v>ANALGESIA</v>
          </cell>
          <cell r="J3945">
            <v>2</v>
          </cell>
        </row>
        <row r="3946">
          <cell r="B3946">
            <v>832527</v>
          </cell>
          <cell r="C3946">
            <v>3441</v>
          </cell>
          <cell r="D3946">
            <v>7451079003462</v>
          </cell>
          <cell r="F3946" t="str">
            <v>PANADOL PED COM MAS 80 MG X 20</v>
          </cell>
          <cell r="H3946" t="str">
            <v>MEDICAMENTOS</v>
          </cell>
          <cell r="I3946" t="str">
            <v>ANALGESIA</v>
          </cell>
          <cell r="J3946">
            <v>1</v>
          </cell>
        </row>
        <row r="3947">
          <cell r="B3947">
            <v>832528</v>
          </cell>
          <cell r="C3947">
            <v>2055</v>
          </cell>
          <cell r="D3947">
            <v>7804900000374</v>
          </cell>
          <cell r="F3947" t="str">
            <v>PANADOL PED JBE 160 MG X 90 ML</v>
          </cell>
          <cell r="H3947" t="str">
            <v>MEDICAMENTOS</v>
          </cell>
          <cell r="I3947" t="str">
            <v>ANALGESIA</v>
          </cell>
          <cell r="J3947">
            <v>2</v>
          </cell>
        </row>
        <row r="3948">
          <cell r="B3948">
            <v>832529</v>
          </cell>
          <cell r="C3948">
            <v>2186</v>
          </cell>
          <cell r="D3948">
            <v>7804900000367</v>
          </cell>
          <cell r="F3948" t="str">
            <v>PANADOL PED JBE 160MG/5ML X 60 ML</v>
          </cell>
          <cell r="H3948" t="str">
            <v>MEDICAMENTOS</v>
          </cell>
          <cell r="I3948" t="str">
            <v>ANALGESIA</v>
          </cell>
          <cell r="J3948">
            <v>0</v>
          </cell>
        </row>
        <row r="3949">
          <cell r="B3949">
            <v>832526</v>
          </cell>
          <cell r="C3949">
            <v>2054</v>
          </cell>
          <cell r="D3949">
            <v>7804900000350</v>
          </cell>
          <cell r="F3949" t="str">
            <v>PANADOL SOL ORA GOT 100 MG/ML X 15 ML</v>
          </cell>
          <cell r="H3949" t="str">
            <v>MEDICAMENTOS</v>
          </cell>
          <cell r="I3949" t="str">
            <v>ANALGESIA</v>
          </cell>
          <cell r="J3949">
            <v>2</v>
          </cell>
        </row>
        <row r="3950">
          <cell r="B3950">
            <v>832530</v>
          </cell>
          <cell r="C3950">
            <v>1915</v>
          </cell>
          <cell r="D3950">
            <v>7800041045380</v>
          </cell>
          <cell r="F3950" t="str">
            <v>PANAGESIC MENST COM X 10</v>
          </cell>
          <cell r="H3950" t="str">
            <v>MEDICAMENTOS</v>
          </cell>
          <cell r="I3950" t="str">
            <v>ANALGESIA</v>
          </cell>
          <cell r="J3950">
            <v>0</v>
          </cell>
        </row>
        <row r="3951">
          <cell r="B3951">
            <v>832531</v>
          </cell>
          <cell r="C3951">
            <v>1275</v>
          </cell>
          <cell r="D3951">
            <v>4051892002296</v>
          </cell>
          <cell r="F3951" t="str">
            <v>PANBIO AUTOTEST COVID19 ANTIGENO</v>
          </cell>
          <cell r="H3951" t="str">
            <v>DISPOSITIVOS MéDICOS</v>
          </cell>
          <cell r="I3951" t="str">
            <v>TEST COVID</v>
          </cell>
          <cell r="J3951">
            <v>0</v>
          </cell>
        </row>
        <row r="3952">
          <cell r="B3952">
            <v>832532</v>
          </cell>
          <cell r="C3952">
            <v>1916</v>
          </cell>
          <cell r="D3952">
            <v>7861073971184</v>
          </cell>
          <cell r="F3952" t="str">
            <v>PANDEL CRE 0,1% X 15 GR</v>
          </cell>
          <cell r="H3952" t="str">
            <v>MEDICAMENTOS</v>
          </cell>
          <cell r="I3952" t="str">
            <v>CORTICOIDES</v>
          </cell>
          <cell r="J3952">
            <v>0</v>
          </cell>
        </row>
        <row r="3953">
          <cell r="B3953">
            <v>832533</v>
          </cell>
          <cell r="C3953">
            <v>5175</v>
          </cell>
          <cell r="D3953">
            <v>7500435155922</v>
          </cell>
          <cell r="F3953" t="str">
            <v>PANTENE ACOND BAMBU X 400 ML</v>
          </cell>
          <cell r="H3953" t="str">
            <v>HIGIENE Y CUIDADO PERSONAL</v>
          </cell>
          <cell r="I3953" t="str">
            <v>SHAMPOO Y ACONDICIONADOR</v>
          </cell>
          <cell r="J3953">
            <v>3</v>
          </cell>
        </row>
        <row r="3954">
          <cell r="B3954">
            <v>832534</v>
          </cell>
          <cell r="C3954">
            <v>3278</v>
          </cell>
          <cell r="D3954">
            <v>7501007457826</v>
          </cell>
          <cell r="F3954" t="str">
            <v>PANTENE ACOND BRILLO EXTREMO X 400 ML</v>
          </cell>
          <cell r="H3954" t="str">
            <v>HIGIENE Y CUIDADO PERSONAL</v>
          </cell>
          <cell r="I3954" t="str">
            <v>SHAMPOO Y ACONDICIONADOR</v>
          </cell>
          <cell r="J3954">
            <v>0</v>
          </cell>
        </row>
        <row r="3955">
          <cell r="B3955">
            <v>855936</v>
          </cell>
          <cell r="C3955">
            <v>6643</v>
          </cell>
          <cell r="D3955">
            <v>7500435191586</v>
          </cell>
          <cell r="F3955" t="str">
            <v>PANTENE ACOND COLAGENO X 250 ML</v>
          </cell>
          <cell r="H3955" t="str">
            <v>HIGIENE Y CUIDADO PERSONAL</v>
          </cell>
          <cell r="I3955" t="str">
            <v>SHAMPOO Y ACONDICIONADOR</v>
          </cell>
          <cell r="J3955">
            <v>1</v>
          </cell>
        </row>
        <row r="3956">
          <cell r="B3956">
            <v>832535</v>
          </cell>
          <cell r="C3956">
            <v>3007</v>
          </cell>
          <cell r="D3956">
            <v>7500435020299</v>
          </cell>
          <cell r="F3956" t="str">
            <v>PANTENE ACOND FUERZA RECONST X 400 ML</v>
          </cell>
          <cell r="H3956" t="str">
            <v>HIGIENE Y CUIDADO PERSONAL</v>
          </cell>
          <cell r="I3956" t="str">
            <v>SHAMPOO Y ACONDICIONADOR</v>
          </cell>
          <cell r="J3956">
            <v>1</v>
          </cell>
        </row>
        <row r="3957">
          <cell r="B3957">
            <v>832536</v>
          </cell>
          <cell r="C3957">
            <v>4385</v>
          </cell>
          <cell r="D3957">
            <v>7501001165253</v>
          </cell>
          <cell r="F3957" t="str">
            <v>PANTENE ACOND LISO EXTREMO X 400 ML</v>
          </cell>
          <cell r="H3957" t="str">
            <v>HIGIENE Y CUIDADO PERSONAL</v>
          </cell>
          <cell r="I3957" t="str">
            <v>SHAMPOO Y ACONDICIONADOR</v>
          </cell>
          <cell r="J3957">
            <v>0</v>
          </cell>
        </row>
        <row r="3958">
          <cell r="B3958">
            <v>832537</v>
          </cell>
          <cell r="C3958">
            <v>1276</v>
          </cell>
          <cell r="D3958">
            <v>7500435128650</v>
          </cell>
          <cell r="F3958" t="str">
            <v>PANTENE ACOND MICELAR X 400 ML</v>
          </cell>
          <cell r="H3958" t="str">
            <v>HIGIENE Y CUIDADO PERSONAL</v>
          </cell>
          <cell r="I3958" t="str">
            <v>SHAMPOO Y ACONDICIONADOR</v>
          </cell>
          <cell r="J3958">
            <v>1</v>
          </cell>
        </row>
        <row r="3959">
          <cell r="B3959">
            <v>832538</v>
          </cell>
          <cell r="C3959">
            <v>3279</v>
          </cell>
          <cell r="D3959">
            <v>7501006721317</v>
          </cell>
          <cell r="F3959" t="str">
            <v>PANTENE ACOND RESTAURACION X 400 ML</v>
          </cell>
          <cell r="H3959" t="str">
            <v>HIGIENE Y CUIDADO PERSONAL</v>
          </cell>
          <cell r="I3959" t="str">
            <v>SHAMPOO Y ACONDICIONADOR</v>
          </cell>
          <cell r="J3959">
            <v>2</v>
          </cell>
        </row>
        <row r="3960">
          <cell r="B3960">
            <v>832539</v>
          </cell>
          <cell r="C3960">
            <v>2071</v>
          </cell>
          <cell r="D3960">
            <v>7506309840628</v>
          </cell>
          <cell r="F3960" t="str">
            <v>PANTENE CRE PEINAR ANTIFRIZZ X 300 ML</v>
          </cell>
          <cell r="H3960" t="str">
            <v>HIGIENE Y CUIDADO PERSONAL</v>
          </cell>
          <cell r="I3960" t="str">
            <v>CREMAS PARA PEINAR</v>
          </cell>
          <cell r="J3960">
            <v>0</v>
          </cell>
        </row>
        <row r="3961">
          <cell r="B3961">
            <v>832540</v>
          </cell>
          <cell r="C3961">
            <v>2833</v>
          </cell>
          <cell r="D3961">
            <v>7501006740219</v>
          </cell>
          <cell r="F3961" t="str">
            <v>PANTENE MASC CAP MIRACLES INTENS X 300 ML</v>
          </cell>
          <cell r="H3961" t="str">
            <v>HIGIENE Y CUIDADO PERSONAL</v>
          </cell>
          <cell r="I3961" t="str">
            <v>CUIDADO CAPILAR</v>
          </cell>
          <cell r="J3961">
            <v>2</v>
          </cell>
        </row>
        <row r="3962">
          <cell r="B3962">
            <v>832541</v>
          </cell>
          <cell r="C3962">
            <v>5983</v>
          </cell>
          <cell r="D3962">
            <v>7500435191524</v>
          </cell>
          <cell r="F3962" t="str">
            <v>PANTENE SERUM PELO SELLADOR PUNTAS X 90 ML</v>
          </cell>
          <cell r="H3962" t="str">
            <v>HIGIENE Y CUIDADO PERSONAL</v>
          </cell>
          <cell r="I3962" t="str">
            <v>CUIDADO CAPILAR</v>
          </cell>
          <cell r="J3962">
            <v>2</v>
          </cell>
        </row>
        <row r="3963">
          <cell r="B3963">
            <v>832542</v>
          </cell>
          <cell r="C3963">
            <v>4383</v>
          </cell>
          <cell r="D3963">
            <v>7500435155847</v>
          </cell>
          <cell r="F3963" t="str">
            <v>PANTENE SHA BAMBU X 400 ML</v>
          </cell>
          <cell r="H3963" t="str">
            <v>HIGIENE Y CUIDADO PERSONAL</v>
          </cell>
          <cell r="I3963" t="str">
            <v>SHAMPOO Y ACONDICIONADOR</v>
          </cell>
          <cell r="J3963">
            <v>2</v>
          </cell>
        </row>
        <row r="3964">
          <cell r="B3964">
            <v>832543</v>
          </cell>
          <cell r="C3964">
            <v>3280</v>
          </cell>
          <cell r="D3964">
            <v>7501007457796</v>
          </cell>
          <cell r="F3964" t="str">
            <v>PANTENE SHA BRILLO EXTREMO X 400 ML</v>
          </cell>
          <cell r="H3964" t="str">
            <v>HIGIENE Y CUIDADO PERSONAL</v>
          </cell>
          <cell r="I3964" t="str">
            <v>SHAMPOO Y ACONDICIONADOR</v>
          </cell>
          <cell r="J3964">
            <v>0</v>
          </cell>
        </row>
        <row r="3965">
          <cell r="B3965">
            <v>832544</v>
          </cell>
          <cell r="C3965">
            <v>4384</v>
          </cell>
          <cell r="D3965">
            <v>7500435020244</v>
          </cell>
          <cell r="F3965" t="str">
            <v>PANTENE SHA FUERZA  RECONST X 400 ML</v>
          </cell>
          <cell r="H3965" t="str">
            <v>HIGIENE Y CUIDADO PERSONAL</v>
          </cell>
          <cell r="I3965" t="str">
            <v>SHAMPOO Y ACONDICIONADOR</v>
          </cell>
          <cell r="J3965">
            <v>2</v>
          </cell>
        </row>
        <row r="3966">
          <cell r="B3966">
            <v>832545</v>
          </cell>
          <cell r="C3966">
            <v>4386</v>
          </cell>
          <cell r="D3966">
            <v>7501001165246</v>
          </cell>
          <cell r="F3966" t="str">
            <v>PANTENE SHA LISO EXTREMO X 400 ML</v>
          </cell>
          <cell r="H3966" t="str">
            <v>HIGIENE Y CUIDADO PERSONAL</v>
          </cell>
          <cell r="I3966" t="str">
            <v>SHAMPOO Y ACONDICIONADOR</v>
          </cell>
          <cell r="J3966">
            <v>0</v>
          </cell>
        </row>
        <row r="3967">
          <cell r="B3967">
            <v>832546</v>
          </cell>
          <cell r="C3967">
            <v>3054</v>
          </cell>
          <cell r="D3967">
            <v>7500435128612</v>
          </cell>
          <cell r="F3967" t="str">
            <v>PANTENE SHA MICELAR PUR  HID X 400 ML</v>
          </cell>
          <cell r="H3967" t="str">
            <v>HIGIENE Y CUIDADO PERSONAL</v>
          </cell>
          <cell r="I3967" t="str">
            <v>SHAMPOO Y ACONDICIONADOR</v>
          </cell>
          <cell r="J3967">
            <v>0</v>
          </cell>
        </row>
        <row r="3968">
          <cell r="B3968">
            <v>832547</v>
          </cell>
          <cell r="C3968">
            <v>3019</v>
          </cell>
          <cell r="D3968">
            <v>7500435191425</v>
          </cell>
          <cell r="F3968" t="str">
            <v>PANTENE SHA MIRACLES COLAGENO X 300 ML</v>
          </cell>
          <cell r="H3968" t="str">
            <v>HIGIENE Y CUIDADO PERSONAL</v>
          </cell>
          <cell r="I3968" t="str">
            <v>SHAMPOO Y ACONDICIONADOR</v>
          </cell>
          <cell r="J3968">
            <v>1</v>
          </cell>
        </row>
        <row r="3969">
          <cell r="B3969">
            <v>832548</v>
          </cell>
          <cell r="C3969">
            <v>3281</v>
          </cell>
          <cell r="D3969">
            <v>7501006721133</v>
          </cell>
          <cell r="F3969" t="str">
            <v>PANTENE SHA RESTAURACION X 400 ML</v>
          </cell>
          <cell r="H3969" t="str">
            <v>HIGIENE Y CUIDADO PERSONAL</v>
          </cell>
          <cell r="I3969" t="str">
            <v>SHAMPOO Y ACONDICIONADOR</v>
          </cell>
          <cell r="J3969">
            <v>0</v>
          </cell>
        </row>
        <row r="3970">
          <cell r="B3970">
            <v>857199</v>
          </cell>
          <cell r="C3970">
            <v>6647</v>
          </cell>
          <cell r="D3970">
            <v>7891317028961</v>
          </cell>
          <cell r="F3970" t="str">
            <v>PANTOCAL COM REC 40 MG X 28</v>
          </cell>
          <cell r="H3970" t="str">
            <v>MEDICAMENTOS</v>
          </cell>
          <cell r="I3970" t="str">
            <v>GASTROINTESTINAL</v>
          </cell>
          <cell r="J3970">
            <v>2</v>
          </cell>
        </row>
        <row r="3971">
          <cell r="B3971">
            <v>832549</v>
          </cell>
          <cell r="C3971">
            <v>3420</v>
          </cell>
          <cell r="D3971">
            <v>7804945030039</v>
          </cell>
          <cell r="F3971" t="str">
            <v>PANTOLAND UNG X 60 GR</v>
          </cell>
          <cell r="H3971" t="str">
            <v>DERMOCOSMéTICA</v>
          </cell>
          <cell r="I3971" t="str">
            <v>CUIDADO CORPORAL</v>
          </cell>
          <cell r="J3971">
            <v>1</v>
          </cell>
        </row>
        <row r="3972">
          <cell r="B3972">
            <v>832550</v>
          </cell>
          <cell r="C3972">
            <v>5058</v>
          </cell>
          <cell r="D3972">
            <v>7803504003859</v>
          </cell>
          <cell r="F3972" t="str">
            <v>PAPAYA MAX CAP X 60 KNOP</v>
          </cell>
          <cell r="H3972" t="str">
            <v>SUPLEMENTOS</v>
          </cell>
          <cell r="I3972" t="str">
            <v>PRODUCTOS NATURALES</v>
          </cell>
          <cell r="J3972">
            <v>0</v>
          </cell>
        </row>
        <row r="3973">
          <cell r="B3973">
            <v>832551</v>
          </cell>
          <cell r="C3973">
            <v>2319</v>
          </cell>
          <cell r="D3973">
            <v>7800059006502</v>
          </cell>
          <cell r="F3973" t="str">
            <v>PAPINFLAM PLUS COM X 30</v>
          </cell>
          <cell r="H3973" t="str">
            <v>MEDICAMENTOS</v>
          </cell>
          <cell r="I3973" t="str">
            <v>ANALGESIA</v>
          </cell>
          <cell r="J3973">
            <v>1</v>
          </cell>
        </row>
        <row r="3974">
          <cell r="B3974">
            <v>832552</v>
          </cell>
          <cell r="C3974">
            <v>2177</v>
          </cell>
          <cell r="D3974">
            <v>7800018000565</v>
          </cell>
          <cell r="F3974" t="str">
            <v>PARACETAMOL COM 500 MG X 16 ANDROMACO</v>
          </cell>
          <cell r="H3974" t="str">
            <v>MEDICAMENTOS</v>
          </cell>
          <cell r="I3974" t="str">
            <v>ANALGESIA</v>
          </cell>
          <cell r="J3974">
            <v>0</v>
          </cell>
        </row>
        <row r="3975">
          <cell r="B3975">
            <v>832553</v>
          </cell>
          <cell r="C3975">
            <v>1263</v>
          </cell>
          <cell r="D3975">
            <v>7800007124326</v>
          </cell>
          <cell r="F3975" t="str">
            <v>PARACETAMOL COM 500 MG X 16 LAB CHILE</v>
          </cell>
          <cell r="H3975" t="str">
            <v>MEDICAMENTOS</v>
          </cell>
          <cell r="I3975" t="str">
            <v>ANALGESIA</v>
          </cell>
          <cell r="J3975">
            <v>73</v>
          </cell>
        </row>
        <row r="3976">
          <cell r="B3976">
            <v>832554</v>
          </cell>
          <cell r="C3976">
            <v>2956</v>
          </cell>
          <cell r="D3976">
            <v>7804620835829</v>
          </cell>
          <cell r="F3976" t="str">
            <v>PARACETAMOL COM 500 MG X 16 OPKO</v>
          </cell>
          <cell r="H3976" t="str">
            <v>MEDICAMENTOS</v>
          </cell>
          <cell r="I3976" t="str">
            <v>ANALGESIA</v>
          </cell>
          <cell r="J3976">
            <v>0</v>
          </cell>
        </row>
        <row r="3977">
          <cell r="B3977">
            <v>832556</v>
          </cell>
          <cell r="C3977">
            <v>1268</v>
          </cell>
          <cell r="D3977">
            <v>7800007803788</v>
          </cell>
          <cell r="F3977" t="str">
            <v>PARACETAMOL INFANTIL COM MAS 80 MG X 16 LAB CHILE</v>
          </cell>
          <cell r="H3977" t="str">
            <v>MEDICAMENTOS</v>
          </cell>
          <cell r="I3977" t="str">
            <v>ANALGESIA</v>
          </cell>
          <cell r="J3977">
            <v>0</v>
          </cell>
        </row>
        <row r="3978">
          <cell r="B3978">
            <v>832558</v>
          </cell>
          <cell r="C3978">
            <v>1278</v>
          </cell>
          <cell r="D3978">
            <v>7800007142658</v>
          </cell>
          <cell r="F3978" t="str">
            <v>PARACETAMOL INFANTIL SUP 125 MG X 6 LAB CHILE</v>
          </cell>
          <cell r="H3978" t="str">
            <v>MEDICAMENTOS</v>
          </cell>
          <cell r="I3978" t="str">
            <v>ANALGESIA</v>
          </cell>
          <cell r="J3978">
            <v>2</v>
          </cell>
        </row>
        <row r="3979">
          <cell r="B3979">
            <v>832559</v>
          </cell>
          <cell r="C3979">
            <v>6496</v>
          </cell>
          <cell r="D3979">
            <v>8906051722880</v>
          </cell>
          <cell r="F3979" t="str">
            <v>PARACETAMOL INFANTIL SUP 125 MG X 6 SEVEN PHARMA</v>
          </cell>
          <cell r="H3979" t="str">
            <v>MEDICAMENTOS</v>
          </cell>
          <cell r="I3979" t="str">
            <v>ANALGESIA</v>
          </cell>
          <cell r="J3979">
            <v>0</v>
          </cell>
        </row>
        <row r="3980">
          <cell r="B3980">
            <v>832557</v>
          </cell>
          <cell r="C3980">
            <v>1277</v>
          </cell>
          <cell r="D3980">
            <v>7800007140524</v>
          </cell>
          <cell r="F3980" t="str">
            <v>PARACETAMOL SOL ORA GOT 100 MG/ML X 15 ML LAB CHILE</v>
          </cell>
          <cell r="H3980" t="str">
            <v>MEDICAMENTOS</v>
          </cell>
          <cell r="I3980" t="str">
            <v>ANALGESIA</v>
          </cell>
          <cell r="J3980">
            <v>0</v>
          </cell>
        </row>
        <row r="3981">
          <cell r="B3981">
            <v>1227438</v>
          </cell>
          <cell r="C3981">
            <v>7012</v>
          </cell>
          <cell r="D3981">
            <v>7804620836031</v>
          </cell>
          <cell r="F3981" t="str">
            <v>PARACETAMOL SOL ORA GOT 100 MG/ML X 15 ML OPKO</v>
          </cell>
          <cell r="H3981" t="str">
            <v>MEDICAMENTOS</v>
          </cell>
          <cell r="I3981" t="str">
            <v>ANALGESIA</v>
          </cell>
          <cell r="J3981">
            <v>0</v>
          </cell>
        </row>
        <row r="3982">
          <cell r="B3982">
            <v>832560</v>
          </cell>
          <cell r="C3982">
            <v>3429</v>
          </cell>
          <cell r="D3982">
            <v>7800068032707</v>
          </cell>
          <cell r="F3982" t="str">
            <v>PARACETAMOL SOL ORA GOT 100 MG/ML X 15 ML PASTEUR</v>
          </cell>
          <cell r="H3982" t="str">
            <v>MEDICAMENTOS</v>
          </cell>
          <cell r="I3982" t="str">
            <v>ANALGESIA</v>
          </cell>
          <cell r="J3982">
            <v>0</v>
          </cell>
        </row>
        <row r="3983">
          <cell r="B3983">
            <v>832555</v>
          </cell>
          <cell r="C3983">
            <v>1917</v>
          </cell>
          <cell r="D3983">
            <v>7800044000270</v>
          </cell>
          <cell r="F3983" t="str">
            <v>PARACETAMOL SOL ORA GOT 100 MG/ML X 15 ML VALMA</v>
          </cell>
          <cell r="H3983" t="str">
            <v>MEDICAMENTOS</v>
          </cell>
          <cell r="I3983" t="str">
            <v>ANALGESIA</v>
          </cell>
          <cell r="J3983">
            <v>0</v>
          </cell>
        </row>
        <row r="3984">
          <cell r="B3984">
            <v>832561</v>
          </cell>
          <cell r="C3984">
            <v>6346</v>
          </cell>
          <cell r="D3984">
            <v>7800007804600</v>
          </cell>
          <cell r="F3984" t="str">
            <v>PARACETAMOL/TRAMADOL COM REC 325/37,5 MG X 30 LAB CHILE</v>
          </cell>
          <cell r="H3984" t="str">
            <v>MEDICAMENTOS</v>
          </cell>
          <cell r="I3984" t="str">
            <v>ANALGESIA</v>
          </cell>
          <cell r="J3984">
            <v>0</v>
          </cell>
        </row>
        <row r="3985">
          <cell r="B3985">
            <v>832562</v>
          </cell>
          <cell r="C3985">
            <v>6300</v>
          </cell>
          <cell r="D3985">
            <v>7806130011267</v>
          </cell>
          <cell r="F3985" t="str">
            <v>PARACETAMOL/TRAMADOL COM REC 325/37,5 MG X 30 REUTTER</v>
          </cell>
          <cell r="H3985" t="str">
            <v>MEDICAMENTOS</v>
          </cell>
          <cell r="I3985" t="str">
            <v>ANALGESIA</v>
          </cell>
          <cell r="J3985">
            <v>0</v>
          </cell>
        </row>
        <row r="3986">
          <cell r="B3986">
            <v>832563</v>
          </cell>
          <cell r="C3986">
            <v>3290</v>
          </cell>
          <cell r="D3986">
            <v>6938056208450</v>
          </cell>
          <cell r="F3986" t="str">
            <v>PARCHE CALLOS COJIN X 6 SMILEPLUS</v>
          </cell>
          <cell r="H3986" t="str">
            <v>DISPOSITIVOS MéDICOS</v>
          </cell>
          <cell r="I3986" t="str">
            <v>OTROS DM</v>
          </cell>
          <cell r="J3986">
            <v>0</v>
          </cell>
        </row>
        <row r="3987">
          <cell r="B3987">
            <v>832564</v>
          </cell>
          <cell r="C3987">
            <v>2348</v>
          </cell>
          <cell r="D3987">
            <v>4005800154188</v>
          </cell>
          <cell r="F3987" t="str">
            <v>PARCHE LEON ARNICA</v>
          </cell>
          <cell r="H3987" t="str">
            <v>FITOFáRMACOS</v>
          </cell>
          <cell r="I3987" t="str">
            <v>ANALGESIA</v>
          </cell>
          <cell r="J3987">
            <v>0</v>
          </cell>
        </row>
        <row r="3988">
          <cell r="B3988">
            <v>832565</v>
          </cell>
          <cell r="C3988">
            <v>2347</v>
          </cell>
          <cell r="D3988">
            <v>4005800154195</v>
          </cell>
          <cell r="F3988" t="str">
            <v>PARCHE LEON CAPSAICINA</v>
          </cell>
          <cell r="H3988" t="str">
            <v>FITOFáRMACOS</v>
          </cell>
          <cell r="I3988" t="str">
            <v>ANALGESIA</v>
          </cell>
          <cell r="J3988">
            <v>0</v>
          </cell>
        </row>
        <row r="3989">
          <cell r="B3989">
            <v>832566</v>
          </cell>
          <cell r="C3989">
            <v>5612</v>
          </cell>
          <cell r="D3989">
            <v>7804656850285</v>
          </cell>
          <cell r="F3989" t="str">
            <v>PARCHE OCULAR PEDIATRICO X 20 RECOVERY</v>
          </cell>
          <cell r="H3989" t="str">
            <v>DISPOSITIVOS MéDICOS</v>
          </cell>
          <cell r="I3989" t="str">
            <v>OTROS DM</v>
          </cell>
          <cell r="J3989">
            <v>2</v>
          </cell>
        </row>
        <row r="3990">
          <cell r="B3990">
            <v>832567</v>
          </cell>
          <cell r="C3990">
            <v>6241</v>
          </cell>
          <cell r="D3990">
            <v>7809576411479</v>
          </cell>
          <cell r="F3990" t="str">
            <v>PARFLEX CAP X 30</v>
          </cell>
          <cell r="H3990" t="str">
            <v>SUPLEMENTOS</v>
          </cell>
          <cell r="I3990" t="str">
            <v>COLáGENOS</v>
          </cell>
          <cell r="J3990">
            <v>0</v>
          </cell>
        </row>
        <row r="3991">
          <cell r="B3991">
            <v>832568</v>
          </cell>
          <cell r="C3991">
            <v>4998</v>
          </cell>
          <cell r="D3991">
            <v>7896015527457</v>
          </cell>
          <cell r="F3991" t="str">
            <v>PARODONTAX CRE DEN FLUOR X 90 GR</v>
          </cell>
          <cell r="H3991" t="str">
            <v>HIGIENE Y CUIDADO PERSONAL</v>
          </cell>
          <cell r="I3991" t="str">
            <v>PASTAS DENTALES</v>
          </cell>
          <cell r="J3991">
            <v>1</v>
          </cell>
        </row>
        <row r="3992">
          <cell r="B3992">
            <v>832569</v>
          </cell>
          <cell r="C3992">
            <v>1918</v>
          </cell>
          <cell r="D3992">
            <v>7891317003616</v>
          </cell>
          <cell r="F3992" t="str">
            <v>PARODOX COM 20 MG X 30</v>
          </cell>
          <cell r="H3992" t="str">
            <v>MEDICAMENTOS</v>
          </cell>
          <cell r="I3992" t="str">
            <v>SISTEMA NERVIOSO</v>
          </cell>
          <cell r="J3992">
            <v>1</v>
          </cell>
        </row>
        <row r="3993">
          <cell r="B3993">
            <v>832570</v>
          </cell>
          <cell r="C3993">
            <v>5808</v>
          </cell>
          <cell r="D3993">
            <v>7891317023829</v>
          </cell>
          <cell r="F3993" t="str">
            <v>PARODOX XR COM LP 25 MG X 30</v>
          </cell>
          <cell r="H3993" t="str">
            <v>MEDICAMENTOS</v>
          </cell>
          <cell r="I3993" t="str">
            <v>SISTEMA NERVIOSO</v>
          </cell>
          <cell r="J3993">
            <v>1</v>
          </cell>
        </row>
        <row r="3994">
          <cell r="B3994">
            <v>832571</v>
          </cell>
          <cell r="C3994">
            <v>2899</v>
          </cell>
          <cell r="D3994">
            <v>7800007803795</v>
          </cell>
          <cell r="F3994" t="str">
            <v>PAROXETINA COM REC 20 MG X 30 LAB CHILE</v>
          </cell>
          <cell r="H3994" t="str">
            <v>MEDICAMENTOS</v>
          </cell>
          <cell r="I3994" t="str">
            <v>SISTEMA NERVIOSO</v>
          </cell>
          <cell r="J3994">
            <v>4</v>
          </cell>
        </row>
        <row r="3995">
          <cell r="B3995">
            <v>832572</v>
          </cell>
          <cell r="C3995">
            <v>4631</v>
          </cell>
          <cell r="D3995">
            <v>7803504001688</v>
          </cell>
          <cell r="F3995" t="str">
            <v>PASSIFLORA TM SOL ORA GOT X 30 ML KNOP</v>
          </cell>
          <cell r="H3995" t="str">
            <v>FITOFáRMACOS</v>
          </cell>
          <cell r="I3995" t="str">
            <v>SISTEMA NERVIOSO</v>
          </cell>
          <cell r="J3995">
            <v>0</v>
          </cell>
        </row>
        <row r="3996">
          <cell r="B3996">
            <v>832573</v>
          </cell>
          <cell r="C3996">
            <v>1919</v>
          </cell>
          <cell r="D3996">
            <v>7800044002076</v>
          </cell>
          <cell r="F3996" t="str">
            <v>PASTA LASSAR X 100 GR VALMA</v>
          </cell>
          <cell r="H3996" t="str">
            <v>MEDICAMENTOS</v>
          </cell>
          <cell r="I3996" t="str">
            <v>CICATRIZANTE</v>
          </cell>
          <cell r="J3996">
            <v>7</v>
          </cell>
        </row>
        <row r="3997">
          <cell r="B3997">
            <v>832574</v>
          </cell>
          <cell r="C3997">
            <v>1920</v>
          </cell>
          <cell r="D3997">
            <v>7800044000102</v>
          </cell>
          <cell r="F3997" t="str">
            <v>PASTA LASSAR X 30 GR VALMA</v>
          </cell>
          <cell r="H3997" t="str">
            <v>MEDICAMENTOS</v>
          </cell>
          <cell r="I3997" t="str">
            <v>CICATRIZANTE</v>
          </cell>
          <cell r="J3997">
            <v>0</v>
          </cell>
        </row>
        <row r="3998">
          <cell r="B3998">
            <v>832575</v>
          </cell>
          <cell r="C3998">
            <v>5077</v>
          </cell>
          <cell r="D3998">
            <v>7800044002052</v>
          </cell>
          <cell r="F3998" t="str">
            <v>PASTA LASSAR X 50 GR VALMA</v>
          </cell>
          <cell r="H3998" t="str">
            <v>MEDICAMENTOS</v>
          </cell>
          <cell r="I3998" t="str">
            <v>CICATRIZANTE</v>
          </cell>
          <cell r="J3998">
            <v>1</v>
          </cell>
        </row>
        <row r="3999">
          <cell r="B3999">
            <v>832576</v>
          </cell>
          <cell r="C3999">
            <v>5342</v>
          </cell>
          <cell r="D3999">
            <v>6921199300365</v>
          </cell>
          <cell r="F3999" t="str">
            <v>PASTILLERO SEMENAL GRANDE X 1 BEST HOUSE</v>
          </cell>
          <cell r="H3999" t="str">
            <v>MISCELáNEOS</v>
          </cell>
          <cell r="I3999" t="str">
            <v>ACCESORIOS MEDICAMENTOS</v>
          </cell>
          <cell r="J3999">
            <v>3</v>
          </cell>
        </row>
        <row r="4000">
          <cell r="B4000">
            <v>832577</v>
          </cell>
          <cell r="C4000">
            <v>3912</v>
          </cell>
          <cell r="D4000">
            <v>7800059175055</v>
          </cell>
          <cell r="F4000" t="str">
            <v>PAVEDAL COM 2,5 MG X 20</v>
          </cell>
          <cell r="H4000" t="str">
            <v>MEDICAMENTOS</v>
          </cell>
          <cell r="I4000" t="str">
            <v>CARDIOVASCULAR</v>
          </cell>
          <cell r="J4000">
            <v>0</v>
          </cell>
        </row>
        <row r="4001">
          <cell r="B4001">
            <v>832578</v>
          </cell>
          <cell r="C4001">
            <v>6059</v>
          </cell>
          <cell r="D4001">
            <v>7801001009190</v>
          </cell>
          <cell r="F4001" t="str">
            <v>PECHERA DESECHABLE X 10 BLUNDING</v>
          </cell>
          <cell r="H4001" t="str">
            <v>DISPOSITIVOS MéDICOS</v>
          </cell>
          <cell r="I4001" t="str">
            <v>ORTOPEDIA</v>
          </cell>
          <cell r="J4001">
            <v>1</v>
          </cell>
        </row>
        <row r="4002">
          <cell r="B4002">
            <v>832579</v>
          </cell>
          <cell r="C4002">
            <v>1285</v>
          </cell>
          <cell r="D4002">
            <v>7803319006298</v>
          </cell>
          <cell r="F4002" t="str">
            <v>PECTO SOL ORA MIX HERBAL X 150 GR</v>
          </cell>
          <cell r="H4002" t="str">
            <v>FITOFáRMACOS</v>
          </cell>
          <cell r="I4002" t="str">
            <v>RESPIRATORIO</v>
          </cell>
          <cell r="J4002">
            <v>0</v>
          </cell>
        </row>
        <row r="4003">
          <cell r="B4003">
            <v>832580</v>
          </cell>
          <cell r="C4003">
            <v>1283</v>
          </cell>
          <cell r="D4003">
            <v>7803319006212</v>
          </cell>
          <cell r="F4003" t="str">
            <v>PECTOFLU JAR 0% AZUCAR NARANJA X 150 GR</v>
          </cell>
          <cell r="H4003" t="str">
            <v>FITOFáRMACOS</v>
          </cell>
          <cell r="I4003" t="str">
            <v>RESPIRATORIO</v>
          </cell>
          <cell r="J4003">
            <v>0</v>
          </cell>
        </row>
        <row r="4004">
          <cell r="B4004">
            <v>832581</v>
          </cell>
          <cell r="C4004">
            <v>1284</v>
          </cell>
          <cell r="D4004">
            <v>7803319006526</v>
          </cell>
          <cell r="F4004" t="str">
            <v>PECTOKIDS JAR 0% AZUCAR X 150 GR</v>
          </cell>
          <cell r="H4004" t="str">
            <v>FITOFáRMACOS</v>
          </cell>
          <cell r="I4004" t="str">
            <v>RESPIRATORIO</v>
          </cell>
          <cell r="J4004">
            <v>0</v>
          </cell>
        </row>
        <row r="4005">
          <cell r="B4005">
            <v>832582</v>
          </cell>
          <cell r="C4005">
            <v>2688</v>
          </cell>
          <cell r="D4005">
            <v>7803504001237</v>
          </cell>
          <cell r="F4005" t="str">
            <v>PECTOX JAR 35 MG/5ML X 120 ML</v>
          </cell>
          <cell r="H4005" t="str">
            <v>FITOFáRMACOS</v>
          </cell>
          <cell r="I4005" t="str">
            <v>RESPIRATORIO</v>
          </cell>
          <cell r="J4005">
            <v>0</v>
          </cell>
        </row>
        <row r="4006">
          <cell r="B4006">
            <v>832583</v>
          </cell>
          <cell r="C4006">
            <v>4674</v>
          </cell>
          <cell r="D4006">
            <v>7501033956768</v>
          </cell>
          <cell r="F4006" t="str">
            <v>PEDIALYTE SOL ORA 60 MEQ MANZANA X 500 ML</v>
          </cell>
          <cell r="H4006" t="str">
            <v>MEDICAMENTOS</v>
          </cell>
          <cell r="I4006" t="str">
            <v>GASTROINTESTINAL</v>
          </cell>
          <cell r="J4006">
            <v>0</v>
          </cell>
        </row>
        <row r="4007">
          <cell r="B4007">
            <v>832584</v>
          </cell>
          <cell r="C4007">
            <v>2687</v>
          </cell>
          <cell r="D4007">
            <v>705928500754</v>
          </cell>
          <cell r="F4007" t="str">
            <v>PEDIAMIST SOL NAS 0,9% X 75 ML</v>
          </cell>
          <cell r="H4007" t="str">
            <v>MEDICAMENTOS</v>
          </cell>
          <cell r="I4007" t="str">
            <v>RESPIRATORIO</v>
          </cell>
          <cell r="J4007">
            <v>1</v>
          </cell>
        </row>
        <row r="4008">
          <cell r="B4008">
            <v>832585</v>
          </cell>
          <cell r="C4008">
            <v>6513</v>
          </cell>
          <cell r="D4008">
            <v>8886451011701</v>
          </cell>
          <cell r="F4008" t="str">
            <v>PEDIASURE POL VAINILLA X 850 GR</v>
          </cell>
          <cell r="H4008" t="str">
            <v>SUPLEMENTOS</v>
          </cell>
          <cell r="I4008" t="str">
            <v>ALIMENTO MéDICO</v>
          </cell>
          <cell r="J4008">
            <v>1</v>
          </cell>
        </row>
        <row r="4009">
          <cell r="B4009">
            <v>832586</v>
          </cell>
          <cell r="C4009">
            <v>2488</v>
          </cell>
          <cell r="D4009">
            <v>8886451027610</v>
          </cell>
          <cell r="F4009" t="str">
            <v>PEDIASURE PVO TRIPLESURE CHOC X 900 GR</v>
          </cell>
          <cell r="H4009" t="str">
            <v>SUPLEMENTOS</v>
          </cell>
          <cell r="I4009" t="str">
            <v>ALIMENTO MéDICO</v>
          </cell>
          <cell r="J4009">
            <v>0</v>
          </cell>
        </row>
        <row r="4010">
          <cell r="B4010">
            <v>832587</v>
          </cell>
          <cell r="C4010">
            <v>1286</v>
          </cell>
          <cell r="D4010">
            <v>8886451027627</v>
          </cell>
          <cell r="F4010" t="str">
            <v>PEDIASURE PVO TRIPLESURE FRUTILLA X 900 GR</v>
          </cell>
          <cell r="H4010" t="str">
            <v>SUPLEMENTOS</v>
          </cell>
          <cell r="I4010" t="str">
            <v>ALIMENTO MéDICO</v>
          </cell>
          <cell r="J4010">
            <v>0</v>
          </cell>
        </row>
        <row r="4011">
          <cell r="B4011">
            <v>832588</v>
          </cell>
          <cell r="C4011">
            <v>2489</v>
          </cell>
          <cell r="D4011">
            <v>8886451027603</v>
          </cell>
          <cell r="F4011" t="str">
            <v>PEDIASURE PVO TRIPLESURE VAINILLA X 900 GR</v>
          </cell>
          <cell r="H4011" t="str">
            <v>SUPLEMENTOS</v>
          </cell>
          <cell r="I4011" t="str">
            <v>ALIMENTO MéDICO</v>
          </cell>
          <cell r="J4011">
            <v>0</v>
          </cell>
        </row>
        <row r="4012">
          <cell r="B4012">
            <v>832589</v>
          </cell>
          <cell r="C4012">
            <v>5192</v>
          </cell>
          <cell r="D4012">
            <v>8710428020680</v>
          </cell>
          <cell r="F4012" t="str">
            <v>PEDIASURE SOL VAINILLA X 220 ML</v>
          </cell>
          <cell r="H4012" t="str">
            <v>SUPLEMENTOS</v>
          </cell>
          <cell r="I4012" t="str">
            <v>ALIMENTO MéDICO</v>
          </cell>
          <cell r="J4012">
            <v>0</v>
          </cell>
        </row>
        <row r="4013">
          <cell r="B4013">
            <v>996985</v>
          </cell>
          <cell r="C4013">
            <v>6835</v>
          </cell>
          <cell r="D4013">
            <v>793969345687</v>
          </cell>
          <cell r="F4013" t="str">
            <v>PEINE DE PIOJOS C/ LUPA X 1 GREEN MEDICAL</v>
          </cell>
          <cell r="H4013" t="str">
            <v>DISPOSITIVOS MéDICOS</v>
          </cell>
          <cell r="I4013" t="str">
            <v>OTROS DM</v>
          </cell>
          <cell r="J4013">
            <v>2</v>
          </cell>
        </row>
        <row r="4014">
          <cell r="B4014">
            <v>832590</v>
          </cell>
          <cell r="C4014">
            <v>6148</v>
          </cell>
          <cell r="D4014">
            <v>8859263401305</v>
          </cell>
          <cell r="F4014" t="str">
            <v>PEINE Y CEPILLO SET X 2 BEST HOUSE</v>
          </cell>
          <cell r="H4014" t="str">
            <v>HIGIENE Y CUIDADO PERSONAL</v>
          </cell>
          <cell r="I4014" t="str">
            <v>ACCESORIOS HIGIENE</v>
          </cell>
          <cell r="J4014">
            <v>2</v>
          </cell>
        </row>
        <row r="4015">
          <cell r="B4015">
            <v>832591</v>
          </cell>
          <cell r="C4015">
            <v>6151</v>
          </cell>
          <cell r="D4015">
            <v>635987463410</v>
          </cell>
          <cell r="F4015" t="str">
            <v>PEINETA ANCHA X 1 BEAUTY ESSENTIAL</v>
          </cell>
          <cell r="H4015" t="str">
            <v>HIGIENE Y CUIDADO PERSONAL</v>
          </cell>
          <cell r="I4015" t="str">
            <v>ACCESORIOS HIGIENE</v>
          </cell>
          <cell r="J4015">
            <v>0</v>
          </cell>
        </row>
        <row r="4016">
          <cell r="B4016">
            <v>855846</v>
          </cell>
          <cell r="C4016">
            <v>6610</v>
          </cell>
          <cell r="D4016">
            <v>635987463441</v>
          </cell>
          <cell r="F4016" t="str">
            <v>PEINETA RECTA GRANDE X 1 BEAUTY ESSENTIAL</v>
          </cell>
          <cell r="H4016" t="str">
            <v>HIGIENE Y CUIDADO PERSONAL</v>
          </cell>
          <cell r="I4016" t="str">
            <v>ACCESORIOS HIGIENE</v>
          </cell>
          <cell r="J4016">
            <v>0</v>
          </cell>
        </row>
        <row r="4017">
          <cell r="B4017">
            <v>832592</v>
          </cell>
          <cell r="C4017">
            <v>1287</v>
          </cell>
          <cell r="D4017">
            <v>7800063132327</v>
          </cell>
          <cell r="F4017" t="str">
            <v>PEPA CALABAZA PLUS CAP BLA X 60 SPRINGLIFE</v>
          </cell>
          <cell r="H4017" t="str">
            <v>SUPLEMENTOS</v>
          </cell>
          <cell r="I4017" t="str">
            <v>PRODUCTOS NATURALES</v>
          </cell>
          <cell r="J4017">
            <v>0</v>
          </cell>
        </row>
        <row r="4018">
          <cell r="B4018">
            <v>832593</v>
          </cell>
          <cell r="C4018">
            <v>5325</v>
          </cell>
          <cell r="D4018">
            <v>2069001256371</v>
          </cell>
          <cell r="F4018" t="str">
            <v>PEPA DE CALABAZA CAP BLA 800 MG X 30</v>
          </cell>
          <cell r="H4018" t="str">
            <v>SUPLEMENTOS</v>
          </cell>
          <cell r="I4018" t="str">
            <v>PRODUCTOS NATURALES</v>
          </cell>
          <cell r="J4018">
            <v>1</v>
          </cell>
        </row>
        <row r="4019">
          <cell r="B4019">
            <v>832594</v>
          </cell>
          <cell r="C4019">
            <v>3098</v>
          </cell>
          <cell r="D4019">
            <v>8710908823435</v>
          </cell>
          <cell r="F4019" t="str">
            <v>PEPSODENT CRE DEN INTEGRAL 18H X 75 ML</v>
          </cell>
          <cell r="H4019" t="str">
            <v>HIGIENE Y CUIDADO PERSONAL</v>
          </cell>
          <cell r="I4019" t="str">
            <v>PASTAS DENTALES</v>
          </cell>
          <cell r="J4019">
            <v>0</v>
          </cell>
        </row>
        <row r="4020">
          <cell r="B4020">
            <v>832595</v>
          </cell>
          <cell r="C4020">
            <v>6452</v>
          </cell>
          <cell r="D4020">
            <v>8809550647909</v>
          </cell>
          <cell r="F4020" t="str">
            <v>PEPTARONIC MASC AMPOULE HYDRATION CARE</v>
          </cell>
          <cell r="H4020" t="str">
            <v>DERMOCOSMéTICA</v>
          </cell>
          <cell r="I4020" t="str">
            <v>CUIDADO FACIAL</v>
          </cell>
          <cell r="J4020">
            <v>-10</v>
          </cell>
        </row>
        <row r="4021">
          <cell r="B4021">
            <v>832596</v>
          </cell>
          <cell r="C4021">
            <v>1921</v>
          </cell>
          <cell r="D4021">
            <v>3583316669293</v>
          </cell>
          <cell r="F4021" t="str">
            <v>PERENTERYL CAP 250 MG X 10</v>
          </cell>
          <cell r="H4021" t="str">
            <v>MEDICAMENTOS</v>
          </cell>
          <cell r="I4021" t="str">
            <v>GASTROINTESTINAL</v>
          </cell>
          <cell r="J4021">
            <v>2</v>
          </cell>
        </row>
        <row r="4022">
          <cell r="B4022">
            <v>832597</v>
          </cell>
          <cell r="C4022">
            <v>1922</v>
          </cell>
          <cell r="D4022">
            <v>7804651290130</v>
          </cell>
          <cell r="F4022" t="str">
            <v>PERENTERYL PED SBR 250 MG X 10</v>
          </cell>
          <cell r="H4022" t="str">
            <v>MEDICAMENTOS</v>
          </cell>
          <cell r="I4022" t="str">
            <v>GASTROINTESTINAL</v>
          </cell>
          <cell r="J4022">
            <v>9</v>
          </cell>
        </row>
        <row r="4023">
          <cell r="B4023">
            <v>832598</v>
          </cell>
          <cell r="C4023">
            <v>3659</v>
          </cell>
          <cell r="D4023">
            <v>7811594992656</v>
          </cell>
          <cell r="F4023" t="str">
            <v>PERFECT BEAR GOMIT COLAGENO X 60</v>
          </cell>
          <cell r="H4023" t="str">
            <v>SUPLEMENTOS</v>
          </cell>
          <cell r="I4023" t="str">
            <v>COLáGENOS</v>
          </cell>
          <cell r="J4023">
            <v>2</v>
          </cell>
        </row>
        <row r="4024">
          <cell r="B4024">
            <v>832599</v>
          </cell>
          <cell r="C4024">
            <v>3658</v>
          </cell>
          <cell r="D4024">
            <v>7371869653106</v>
          </cell>
          <cell r="F4024" t="str">
            <v>PERFECT BEAR GOMIT DETOX X 60</v>
          </cell>
          <cell r="H4024" t="str">
            <v>SUPLEMENTOS</v>
          </cell>
          <cell r="I4024" t="str">
            <v>PRODUCTOS NATURALES</v>
          </cell>
          <cell r="J4024">
            <v>3</v>
          </cell>
        </row>
        <row r="4025">
          <cell r="B4025">
            <v>832600</v>
          </cell>
          <cell r="C4025">
            <v>3126</v>
          </cell>
          <cell r="D4025">
            <v>7811594992724</v>
          </cell>
          <cell r="F4025" t="str">
            <v>PERFECT BEAR GOMIT FIBRA + PROBIOTICOS X 60</v>
          </cell>
          <cell r="H4025" t="str">
            <v>SUPLEMENTOS</v>
          </cell>
          <cell r="I4025" t="str">
            <v>PROBIóTICOS</v>
          </cell>
          <cell r="J4025">
            <v>0</v>
          </cell>
        </row>
        <row r="4026">
          <cell r="B4026">
            <v>832601</v>
          </cell>
          <cell r="C4026">
            <v>3127</v>
          </cell>
          <cell r="D4026">
            <v>7811594992410</v>
          </cell>
          <cell r="F4026" t="str">
            <v>PERFECT BEAR GOMIT HAIR NAIL SKIN (AC FOLICO) X 60</v>
          </cell>
          <cell r="H4026" t="str">
            <v>SUPLEMENTOS</v>
          </cell>
          <cell r="I4026" t="str">
            <v>VITAMINAS Y MINERALES</v>
          </cell>
          <cell r="J4026">
            <v>2</v>
          </cell>
        </row>
        <row r="4027">
          <cell r="B4027">
            <v>832602</v>
          </cell>
          <cell r="C4027">
            <v>3957</v>
          </cell>
          <cell r="D4027">
            <v>7811594992588</v>
          </cell>
          <cell r="F4027" t="str">
            <v>PERFECT BEAR GOMIT HAIR NAIL SKIN (BETA) X 60</v>
          </cell>
          <cell r="H4027" t="str">
            <v>SUPLEMENTOS</v>
          </cell>
          <cell r="I4027" t="str">
            <v>PRODUCTOS NATURALES</v>
          </cell>
          <cell r="J4027">
            <v>3</v>
          </cell>
        </row>
        <row r="4028">
          <cell r="B4028">
            <v>832603</v>
          </cell>
          <cell r="C4028">
            <v>3130</v>
          </cell>
          <cell r="D4028">
            <v>7811594992892</v>
          </cell>
          <cell r="F4028" t="str">
            <v>PERFECT BEAR GOMIT MULTIVIT + PROBIOT X 60</v>
          </cell>
          <cell r="H4028" t="str">
            <v>SUPLEMENTOS</v>
          </cell>
          <cell r="I4028" t="str">
            <v>VITAMINAS Y MINERALES</v>
          </cell>
          <cell r="J4028">
            <v>1</v>
          </cell>
        </row>
        <row r="4029">
          <cell r="B4029">
            <v>832604</v>
          </cell>
          <cell r="C4029">
            <v>3487</v>
          </cell>
          <cell r="D4029">
            <v>7371869295962</v>
          </cell>
          <cell r="F4029" t="str">
            <v>PERFECT BEAR GOMIT SLEEP WELL X 60</v>
          </cell>
          <cell r="H4029" t="str">
            <v>SUPLEMENTOS</v>
          </cell>
          <cell r="I4029" t="str">
            <v>VITAMINAS Y MINERALES</v>
          </cell>
          <cell r="J4029">
            <v>2</v>
          </cell>
        </row>
        <row r="4030">
          <cell r="B4030">
            <v>832605</v>
          </cell>
          <cell r="C4030">
            <v>3488</v>
          </cell>
          <cell r="D4030">
            <v>7371869296020</v>
          </cell>
          <cell r="F4030" t="str">
            <v>PERFECT BEAR GOMIT VITD3 800 UI PIÑA X 60</v>
          </cell>
          <cell r="H4030" t="str">
            <v>SUPLEMENTOS</v>
          </cell>
          <cell r="I4030" t="str">
            <v>VITAMINAS Y MINERALES</v>
          </cell>
          <cell r="J4030">
            <v>0</v>
          </cell>
        </row>
        <row r="4031">
          <cell r="B4031">
            <v>832606</v>
          </cell>
          <cell r="C4031">
            <v>3010</v>
          </cell>
          <cell r="D4031">
            <v>737186385712</v>
          </cell>
          <cell r="F4031" t="str">
            <v>PERFECT BEAR REP SOL THERMOPROT X 280 ML</v>
          </cell>
          <cell r="H4031" t="str">
            <v>HIGIENE Y CUIDADO PERSONAL</v>
          </cell>
          <cell r="I4031" t="str">
            <v>CUIDADO CAPILAR</v>
          </cell>
          <cell r="J4031">
            <v>0</v>
          </cell>
        </row>
        <row r="4032">
          <cell r="B4032">
            <v>832607</v>
          </cell>
          <cell r="C4032">
            <v>3880</v>
          </cell>
          <cell r="D4032">
            <v>7800028002597</v>
          </cell>
          <cell r="F4032" t="str">
            <v>PERFUNGOL TALCO POL X 80 GR</v>
          </cell>
          <cell r="H4032" t="str">
            <v>HIGIENE Y CUIDADO PERSONAL</v>
          </cell>
          <cell r="I4032" t="str">
            <v>TALCO</v>
          </cell>
          <cell r="J4032">
            <v>2</v>
          </cell>
        </row>
        <row r="4033">
          <cell r="B4033">
            <v>832608</v>
          </cell>
          <cell r="C4033">
            <v>2834</v>
          </cell>
          <cell r="D4033">
            <v>8427426041820</v>
          </cell>
          <cell r="F4033" t="str">
            <v>PERIO-AID COL BUC MTO X 500 ML</v>
          </cell>
          <cell r="H4033" t="str">
            <v>MEDICAMENTOS</v>
          </cell>
          <cell r="I4033" t="str">
            <v>ANTISéPTICOS</v>
          </cell>
          <cell r="J4033">
            <v>1</v>
          </cell>
        </row>
        <row r="4034">
          <cell r="B4034">
            <v>832609</v>
          </cell>
          <cell r="C4034">
            <v>2211</v>
          </cell>
          <cell r="D4034">
            <v>8427426041851</v>
          </cell>
          <cell r="F4034" t="str">
            <v>PERIO-AID COL BUC TTO 0,12% X 500 ML</v>
          </cell>
          <cell r="H4034" t="str">
            <v>MEDICAMENTOS</v>
          </cell>
          <cell r="I4034" t="str">
            <v>ANTISéPTICOS</v>
          </cell>
          <cell r="J4034">
            <v>2</v>
          </cell>
        </row>
        <row r="4035">
          <cell r="B4035">
            <v>832610</v>
          </cell>
          <cell r="C4035">
            <v>2835</v>
          </cell>
          <cell r="D4035">
            <v>8427426041844</v>
          </cell>
          <cell r="F4035" t="str">
            <v>PERIO-AID COL BUC TTO X 150 ML</v>
          </cell>
          <cell r="H4035" t="str">
            <v>MEDICAMENTOS</v>
          </cell>
          <cell r="I4035" t="str">
            <v>ANTISéPTICOS</v>
          </cell>
          <cell r="J4035">
            <v>1</v>
          </cell>
        </row>
        <row r="4036">
          <cell r="B4036">
            <v>832611</v>
          </cell>
          <cell r="C4036">
            <v>6410</v>
          </cell>
          <cell r="D4036">
            <v>8809644491227</v>
          </cell>
          <cell r="F4036" t="str">
            <v>PERIPERA INK AIRY VELVET TINT 02 SELFIE ORANGE BROWN X 4 GR</v>
          </cell>
          <cell r="H4036" t="str">
            <v>MAQUILLAJE</v>
          </cell>
          <cell r="I4036" t="str">
            <v>LABIALES</v>
          </cell>
          <cell r="J4036">
            <v>0</v>
          </cell>
        </row>
        <row r="4037">
          <cell r="B4037">
            <v>832612</v>
          </cell>
          <cell r="C4037">
            <v>6196</v>
          </cell>
          <cell r="D4037">
            <v>8809691970089</v>
          </cell>
          <cell r="F4037" t="str">
            <v>PERIPERA INK AIRY VELVET TINT 14 ROSY PINK X 4 GR</v>
          </cell>
          <cell r="H4037" t="str">
            <v>MAQUILLAJE</v>
          </cell>
          <cell r="I4037" t="str">
            <v>LABIALES</v>
          </cell>
          <cell r="J4037">
            <v>-1</v>
          </cell>
        </row>
        <row r="4038">
          <cell r="B4038">
            <v>832613</v>
          </cell>
          <cell r="C4038">
            <v>6314</v>
          </cell>
          <cell r="D4038">
            <v>8809786593926</v>
          </cell>
          <cell r="F4038" t="str">
            <v>PERIPERA INK AIRY VELVET TINT 19 ELF LIGHT ROSE X 4 GR</v>
          </cell>
          <cell r="H4038" t="str">
            <v>MAQUILLAJE</v>
          </cell>
          <cell r="I4038" t="str">
            <v>LABIALES</v>
          </cell>
          <cell r="J4038">
            <v>-1</v>
          </cell>
        </row>
        <row r="4039">
          <cell r="B4039">
            <v>832614</v>
          </cell>
          <cell r="C4039">
            <v>6195</v>
          </cell>
          <cell r="D4039">
            <v>8809828419719</v>
          </cell>
          <cell r="F4039" t="str">
            <v>PERIPERA INK AIRY VELVET TINT 21 FLUFFY PEACH X 4 GR</v>
          </cell>
          <cell r="H4039" t="str">
            <v>MAQUILLAJE</v>
          </cell>
          <cell r="I4039" t="str">
            <v>LABIALES</v>
          </cell>
          <cell r="J4039">
            <v>-2</v>
          </cell>
        </row>
        <row r="4040">
          <cell r="B4040">
            <v>920568</v>
          </cell>
          <cell r="C4040">
            <v>833520</v>
          </cell>
          <cell r="D4040">
            <v>8809828419726</v>
          </cell>
          <cell r="F4040" t="str">
            <v>PERIPERA INK AIRY VELVET TINT 22 CENTER PEACH X 4 GR</v>
          </cell>
          <cell r="H4040" t="str">
            <v>MAQUILLAJE</v>
          </cell>
          <cell r="I4040" t="str">
            <v>LABIALES</v>
          </cell>
          <cell r="J4040">
            <v>0</v>
          </cell>
        </row>
        <row r="4041">
          <cell r="B4041">
            <v>832615</v>
          </cell>
          <cell r="C4041">
            <v>6557</v>
          </cell>
          <cell r="D4041">
            <v>8809828419757</v>
          </cell>
          <cell r="F4041" t="str">
            <v>PERIPERA INK AIRY VELVET TINT 25 ZAZZY PEACH X 4 GR</v>
          </cell>
          <cell r="H4041" t="str">
            <v>MAQUILLAJE</v>
          </cell>
          <cell r="I4041" t="str">
            <v>LABIALES</v>
          </cell>
          <cell r="J4041">
            <v>-2</v>
          </cell>
        </row>
        <row r="4042">
          <cell r="B4042">
            <v>832616</v>
          </cell>
          <cell r="C4042">
            <v>6559</v>
          </cell>
          <cell r="D4042">
            <v>8809900987792</v>
          </cell>
          <cell r="F4042" t="str">
            <v>PERIPERA INK AIRY VELVET TINT 27 INSIDE PEACH X 4 GR</v>
          </cell>
          <cell r="H4042" t="str">
            <v>MAQUILLAJE</v>
          </cell>
          <cell r="I4042" t="str">
            <v>LABIALES</v>
          </cell>
          <cell r="J4042">
            <v>0</v>
          </cell>
        </row>
        <row r="4043">
          <cell r="B4043">
            <v>832617</v>
          </cell>
          <cell r="C4043">
            <v>6313</v>
          </cell>
          <cell r="D4043">
            <v>8809900987808</v>
          </cell>
          <cell r="F4043" t="str">
            <v>PERIPERA INK AIRY VELVET TINT 28 BERRY GOOD PINK X 4 GR</v>
          </cell>
          <cell r="H4043" t="str">
            <v>MAQUILLAJE</v>
          </cell>
          <cell r="I4043" t="str">
            <v>LABIALES</v>
          </cell>
          <cell r="J4043">
            <v>-3</v>
          </cell>
        </row>
        <row r="4044">
          <cell r="B4044">
            <v>832618</v>
          </cell>
          <cell r="C4044">
            <v>6315</v>
          </cell>
          <cell r="D4044">
            <v>8809900987815</v>
          </cell>
          <cell r="F4044" t="str">
            <v>PERIPERA INK AIRY VELVET TINT 29 WHAT ARE YOU FIG X 4 GR</v>
          </cell>
          <cell r="H4044" t="str">
            <v>MAQUILLAJE</v>
          </cell>
          <cell r="I4044" t="str">
            <v>LABIALES</v>
          </cell>
          <cell r="J4044">
            <v>-3</v>
          </cell>
        </row>
        <row r="4045">
          <cell r="B4045">
            <v>832619</v>
          </cell>
          <cell r="C4045">
            <v>6316</v>
          </cell>
          <cell r="D4045">
            <v>8809900987822</v>
          </cell>
          <cell r="F4045" t="str">
            <v>PERIPERA INK AIRY VELVET TINT 30 WAKE UP CHERRY X 4 GR</v>
          </cell>
          <cell r="H4045" t="str">
            <v>MAQUILLAJE</v>
          </cell>
          <cell r="I4045" t="str">
            <v>LABIALES</v>
          </cell>
          <cell r="J4045">
            <v>-2</v>
          </cell>
        </row>
        <row r="4046">
          <cell r="B4046">
            <v>920529</v>
          </cell>
          <cell r="C4046">
            <v>833513</v>
          </cell>
          <cell r="D4046">
            <v>8809970757257</v>
          </cell>
          <cell r="F4046" t="str">
            <v>PERIPERA INK AIRY VELVET TINT 32 REDDISH ROSE X 4 GR</v>
          </cell>
          <cell r="H4046" t="str">
            <v>MAQUILLAJE</v>
          </cell>
          <cell r="I4046" t="str">
            <v>LABIALES</v>
          </cell>
          <cell r="J4046">
            <v>0</v>
          </cell>
        </row>
        <row r="4047">
          <cell r="B4047">
            <v>920530</v>
          </cell>
          <cell r="C4047">
            <v>833514</v>
          </cell>
          <cell r="D4047">
            <v>8809970757264</v>
          </cell>
          <cell r="F4047" t="str">
            <v>PERIPERA INK AIRY VELVET TINT 33 FAVORITE PINK ROSE X 4 GR</v>
          </cell>
          <cell r="H4047" t="str">
            <v>MAQUILLAJE</v>
          </cell>
          <cell r="I4047" t="str">
            <v>LABIALES</v>
          </cell>
          <cell r="J4047">
            <v>-1</v>
          </cell>
        </row>
        <row r="4048">
          <cell r="B4048">
            <v>920535</v>
          </cell>
          <cell r="C4048">
            <v>833516</v>
          </cell>
          <cell r="D4048">
            <v>8809970757271</v>
          </cell>
          <cell r="F4048" t="str">
            <v>PERIPERA INK AIRY VELVET TINT 34 PLUM ROSE X 4 GR</v>
          </cell>
          <cell r="H4048" t="str">
            <v>MAQUILLAJE</v>
          </cell>
          <cell r="I4048" t="str">
            <v>LABIALES</v>
          </cell>
          <cell r="J4048">
            <v>-2</v>
          </cell>
        </row>
        <row r="4049">
          <cell r="B4049">
            <v>920533</v>
          </cell>
          <cell r="C4049">
            <v>833515</v>
          </cell>
          <cell r="D4049">
            <v>8809970757288</v>
          </cell>
          <cell r="F4049" t="str">
            <v>PERIPERA INK AIRY VELVET TINT 35 CHERRY ROSE X 4 GR</v>
          </cell>
          <cell r="H4049" t="str">
            <v>MAQUILLAJE</v>
          </cell>
          <cell r="I4049" t="str">
            <v>LABIALES</v>
          </cell>
          <cell r="J4049">
            <v>0</v>
          </cell>
        </row>
        <row r="4050">
          <cell r="B4050">
            <v>832620</v>
          </cell>
          <cell r="C4050">
            <v>6558</v>
          </cell>
          <cell r="D4050">
            <v>8209862888944</v>
          </cell>
          <cell r="F4050" t="str">
            <v>PERIPERA INK AIRY VELVET TINT 38 BRIGHT PINK X 4 GR</v>
          </cell>
          <cell r="H4050" t="str">
            <v>MAQUILLAJE</v>
          </cell>
          <cell r="I4050" t="str">
            <v>LABIALES</v>
          </cell>
          <cell r="J4050">
            <v>0</v>
          </cell>
        </row>
        <row r="4051">
          <cell r="B4051">
            <v>920517</v>
          </cell>
          <cell r="C4051">
            <v>833510</v>
          </cell>
          <cell r="D4051">
            <v>8809828414233</v>
          </cell>
          <cell r="F4051" t="str">
            <v>PERIPERA INK MOOD GLOWY TINT 02 CORAL INFLUENCER X 4 GR</v>
          </cell>
          <cell r="H4051" t="str">
            <v>MAQUILLAJE</v>
          </cell>
          <cell r="I4051" t="str">
            <v>LABIALES</v>
          </cell>
          <cell r="J4051">
            <v>-1</v>
          </cell>
        </row>
        <row r="4052">
          <cell r="B4052">
            <v>920520</v>
          </cell>
          <cell r="C4052">
            <v>833511</v>
          </cell>
          <cell r="D4052">
            <v>8809828414240</v>
          </cell>
          <cell r="F4052" t="str">
            <v>PERIPERA INK MOOD GLOWY TINT 03 ROSE IN MIND X 4 GR</v>
          </cell>
          <cell r="H4052" t="str">
            <v>MAQUILLAJE</v>
          </cell>
          <cell r="I4052" t="str">
            <v>LABIALES</v>
          </cell>
          <cell r="J4052">
            <v>-1</v>
          </cell>
        </row>
        <row r="4053">
          <cell r="B4053">
            <v>920523</v>
          </cell>
          <cell r="C4053">
            <v>833512</v>
          </cell>
          <cell r="D4053">
            <v>8809828414264</v>
          </cell>
          <cell r="F4053" t="str">
            <v>PERIPERA INK MOOD GLOWY TINT 05 CHERRY SO WHAT X 4 GR</v>
          </cell>
          <cell r="H4053" t="str">
            <v>MAQUILLAJE</v>
          </cell>
          <cell r="I4053" t="str">
            <v>LABIALES</v>
          </cell>
          <cell r="J4053">
            <v>-2</v>
          </cell>
        </row>
        <row r="4054">
          <cell r="B4054">
            <v>832621</v>
          </cell>
          <cell r="C4054">
            <v>6200</v>
          </cell>
          <cell r="D4054">
            <v>8809900986054</v>
          </cell>
          <cell r="F4054" t="str">
            <v>PERIPERA INK MOOD GLOWY TINT 13 BERRY PRETTY X 4 GR</v>
          </cell>
          <cell r="H4054" t="str">
            <v>MAQUILLAJE</v>
          </cell>
          <cell r="I4054" t="str">
            <v>LABIALES</v>
          </cell>
          <cell r="J4054">
            <v>-7</v>
          </cell>
        </row>
        <row r="4055">
          <cell r="B4055">
            <v>832622</v>
          </cell>
          <cell r="C4055">
            <v>6458</v>
          </cell>
          <cell r="D4055">
            <v>8809900986061</v>
          </cell>
          <cell r="F4055" t="str">
            <v>PERIPERA INK MOOD GLOWY TINT 14 FOLLOW ROSE X 4 G</v>
          </cell>
          <cell r="H4055" t="str">
            <v>MAQUILLAJE</v>
          </cell>
          <cell r="I4055" t="str">
            <v>LABIALES</v>
          </cell>
          <cell r="J4055">
            <v>-2</v>
          </cell>
        </row>
        <row r="4056">
          <cell r="B4056">
            <v>832623</v>
          </cell>
          <cell r="C4056">
            <v>6555</v>
          </cell>
          <cell r="D4056">
            <v>8809937590330</v>
          </cell>
          <cell r="F4056" t="str">
            <v>PERIPERA INK MOOD GLOWY TINT 18 NUDE AREA X 4 GR</v>
          </cell>
          <cell r="H4056" t="str">
            <v>MAQUILLAJE</v>
          </cell>
          <cell r="I4056" t="str">
            <v>LABIALES</v>
          </cell>
          <cell r="J4056">
            <v>-5</v>
          </cell>
        </row>
        <row r="4057">
          <cell r="B4057">
            <v>832624</v>
          </cell>
          <cell r="C4057">
            <v>6457</v>
          </cell>
          <cell r="D4057">
            <v>8809937590347</v>
          </cell>
          <cell r="F4057" t="str">
            <v>PERIPERA INK MOOD GLOWY TINT 19 MAUVE CHAOS X 4 G</v>
          </cell>
          <cell r="H4057" t="str">
            <v>MAQUILLAJE</v>
          </cell>
          <cell r="I4057" t="str">
            <v>LABIALES</v>
          </cell>
          <cell r="J4057">
            <v>-3</v>
          </cell>
        </row>
        <row r="4058">
          <cell r="B4058">
            <v>832625</v>
          </cell>
          <cell r="C4058">
            <v>6451</v>
          </cell>
          <cell r="D4058">
            <v>8809937590354</v>
          </cell>
          <cell r="F4058" t="str">
            <v>PERIPERA INK MOOD GLOWY TINT 20 BROWN YAKGWA X 4 G</v>
          </cell>
          <cell r="H4058" t="str">
            <v>MAQUILLAJE</v>
          </cell>
          <cell r="I4058" t="str">
            <v>LABIALES</v>
          </cell>
          <cell r="J4058">
            <v>-5</v>
          </cell>
        </row>
        <row r="4059">
          <cell r="B4059">
            <v>832626</v>
          </cell>
          <cell r="C4059">
            <v>6460</v>
          </cell>
          <cell r="D4059">
            <v>8809937596158</v>
          </cell>
          <cell r="F4059" t="str">
            <v>PERIPERA INK MOOD GLOWY TINT 21 COOLING PINK X 4 G</v>
          </cell>
          <cell r="H4059" t="str">
            <v>MAQUILLAJE</v>
          </cell>
          <cell r="I4059" t="str">
            <v>LABIALES</v>
          </cell>
          <cell r="J4059">
            <v>-4</v>
          </cell>
        </row>
        <row r="4060">
          <cell r="B4060">
            <v>832627</v>
          </cell>
          <cell r="C4060">
            <v>6459</v>
          </cell>
          <cell r="D4060">
            <v>8809937596165</v>
          </cell>
          <cell r="F4060" t="str">
            <v>PERIPERA INK MOOD GLOWY TINT 22 PINK PRIZE X 4 G</v>
          </cell>
          <cell r="H4060" t="str">
            <v>MAQUILLAJE</v>
          </cell>
          <cell r="I4060" t="str">
            <v>LABIALES</v>
          </cell>
          <cell r="J4060">
            <v>-2</v>
          </cell>
        </row>
        <row r="4061">
          <cell r="B4061">
            <v>832628</v>
          </cell>
          <cell r="C4061">
            <v>6204</v>
          </cell>
          <cell r="D4061">
            <v>8809937596172</v>
          </cell>
          <cell r="F4061" t="str">
            <v>PERIPERA INK MOOD GLOWY TINT 23 CORAL CHEMISTRY X 4 GR</v>
          </cell>
          <cell r="H4061" t="str">
            <v>MAQUILLAJE</v>
          </cell>
          <cell r="I4061" t="str">
            <v>LABIALES</v>
          </cell>
          <cell r="J4061">
            <v>-4</v>
          </cell>
        </row>
        <row r="4062">
          <cell r="B4062">
            <v>1004054</v>
          </cell>
          <cell r="C4062">
            <v>833556</v>
          </cell>
          <cell r="D4062">
            <v>8809970750388</v>
          </cell>
          <cell r="F4062" t="str">
            <v>PERIPERA INK MOOD GLOWY TINT 27 JOKING PINK X 4 GR</v>
          </cell>
          <cell r="H4062" t="str">
            <v>MAQUILLAJE</v>
          </cell>
          <cell r="I4062" t="str">
            <v>LABIALES</v>
          </cell>
          <cell r="J4062">
            <v>-1</v>
          </cell>
        </row>
        <row r="4063">
          <cell r="B4063">
            <v>1004051</v>
          </cell>
          <cell r="C4063">
            <v>833555</v>
          </cell>
          <cell r="D4063">
            <v>8809970750395</v>
          </cell>
          <cell r="F4063" t="str">
            <v>PERIPERA INK MOOD GLOWY TINT 28 ROSE STANDARD X 4 GR</v>
          </cell>
          <cell r="H4063" t="str">
            <v>MAQUILLAJE</v>
          </cell>
          <cell r="I4063" t="str">
            <v>LABIALES</v>
          </cell>
          <cell r="J4063">
            <v>-1</v>
          </cell>
        </row>
        <row r="4064">
          <cell r="B4064">
            <v>1004055</v>
          </cell>
          <cell r="C4064">
            <v>833557</v>
          </cell>
          <cell r="D4064">
            <v>8809970750944</v>
          </cell>
          <cell r="F4064" t="str">
            <v>PERIPERA INK MOOD GLOWY TINT 29 HURRY UP PINK X 4 GR</v>
          </cell>
          <cell r="H4064" t="str">
            <v>MAQUILLAJE</v>
          </cell>
          <cell r="I4064" t="str">
            <v>LABIALES</v>
          </cell>
          <cell r="J4064">
            <v>-3</v>
          </cell>
        </row>
        <row r="4065">
          <cell r="B4065">
            <v>920551</v>
          </cell>
          <cell r="C4065">
            <v>833518</v>
          </cell>
          <cell r="D4065">
            <v>8809644495034</v>
          </cell>
          <cell r="F4065" t="str">
            <v>PERIPERA INK VELVET TINT 01 GOOD BRICK X 4 GR</v>
          </cell>
          <cell r="H4065" t="str">
            <v>MAQUILLAJE</v>
          </cell>
          <cell r="I4065" t="str">
            <v>LABIALES</v>
          </cell>
          <cell r="J4065">
            <v>-1</v>
          </cell>
        </row>
        <row r="4066">
          <cell r="B4066">
            <v>832629</v>
          </cell>
          <cell r="C4066">
            <v>6197</v>
          </cell>
          <cell r="D4066">
            <v>8809644495041</v>
          </cell>
          <cell r="F4066" t="str">
            <v>PERIPERA INK VELVET TINT 02 CELEB DEEP ROSE X 4 GR</v>
          </cell>
          <cell r="H4066" t="str">
            <v>MAQUILLAJE</v>
          </cell>
          <cell r="I4066" t="str">
            <v>LABIALES</v>
          </cell>
          <cell r="J4066">
            <v>0</v>
          </cell>
        </row>
        <row r="4067">
          <cell r="B4067">
            <v>832630</v>
          </cell>
          <cell r="C4067">
            <v>6561</v>
          </cell>
          <cell r="D4067">
            <v>8809691972076</v>
          </cell>
          <cell r="F4067" t="str">
            <v>PERIPERA INK VELVET TINT 16 HEART FUCHSIA PINK X 4 GR</v>
          </cell>
          <cell r="H4067" t="str">
            <v>MAQUILLAJE</v>
          </cell>
          <cell r="I4067" t="str">
            <v>LABIALES</v>
          </cell>
          <cell r="J4067">
            <v>0</v>
          </cell>
        </row>
        <row r="4068">
          <cell r="B4068">
            <v>920550</v>
          </cell>
          <cell r="C4068">
            <v>833517</v>
          </cell>
          <cell r="D4068">
            <v>8809751118710</v>
          </cell>
          <cell r="F4068" t="str">
            <v>PERIPERA INK VELVET TINT 18 STAR PLUM PINK X 4 GR</v>
          </cell>
          <cell r="H4068" t="str">
            <v>MAQUILLAJE</v>
          </cell>
          <cell r="I4068" t="str">
            <v>LABIALES</v>
          </cell>
          <cell r="J4068">
            <v>-1</v>
          </cell>
        </row>
        <row r="4069">
          <cell r="B4069">
            <v>832631</v>
          </cell>
          <cell r="C4069">
            <v>6408</v>
          </cell>
          <cell r="D4069">
            <v>8809786597092</v>
          </cell>
          <cell r="F4069" t="str">
            <v>PERIPERA INK VELVET TINT 20 CLASSY PLUM ROSE X 4 GR</v>
          </cell>
          <cell r="H4069" t="str">
            <v>MAQUILLAJE</v>
          </cell>
          <cell r="I4069" t="str">
            <v>LABIALES</v>
          </cell>
          <cell r="J4069">
            <v>-1</v>
          </cell>
        </row>
        <row r="4070">
          <cell r="B4070">
            <v>832632</v>
          </cell>
          <cell r="C4070">
            <v>6560</v>
          </cell>
          <cell r="D4070">
            <v>8809786597108</v>
          </cell>
          <cell r="F4070" t="str">
            <v>PERIPERA INK VELVET TINT 21 VITALITY CORAL RED X 4 GR</v>
          </cell>
          <cell r="H4070" t="str">
            <v>MAQUILLAJE</v>
          </cell>
          <cell r="I4070" t="str">
            <v>LABIALES</v>
          </cell>
          <cell r="J4070">
            <v>-1</v>
          </cell>
        </row>
        <row r="4071">
          <cell r="B4071">
            <v>1004049</v>
          </cell>
          <cell r="C4071">
            <v>833554</v>
          </cell>
          <cell r="D4071">
            <v>8809786599669</v>
          </cell>
          <cell r="F4071" t="str">
            <v>PERIPERA INK VELVET TINT 23 NUTTY NUDE X 4 GR</v>
          </cell>
          <cell r="H4071" t="str">
            <v>MAQUILLAJE</v>
          </cell>
          <cell r="I4071" t="str">
            <v>LABIALES</v>
          </cell>
          <cell r="J4071">
            <v>0</v>
          </cell>
        </row>
        <row r="4072">
          <cell r="B4072">
            <v>832633</v>
          </cell>
          <cell r="C4072">
            <v>6411</v>
          </cell>
          <cell r="D4072">
            <v>8809828411287</v>
          </cell>
          <cell r="F4072" t="str">
            <v>PERIPERA INK VELVET TINT 24 MILKY NUDE X 4 GR</v>
          </cell>
          <cell r="H4072" t="str">
            <v>MAQUILLAJE</v>
          </cell>
          <cell r="I4072" t="str">
            <v>LABIALES</v>
          </cell>
          <cell r="J4072">
            <v>-2</v>
          </cell>
        </row>
        <row r="4073">
          <cell r="B4073">
            <v>832634</v>
          </cell>
          <cell r="C4073">
            <v>6317</v>
          </cell>
          <cell r="D4073">
            <v>8809828411300</v>
          </cell>
          <cell r="F4073" t="str">
            <v>PERIPERA INK VELVET TINT 26 WELL-MADE NUDE X 4 GR</v>
          </cell>
          <cell r="H4073" t="str">
            <v>MAQUILLAJE</v>
          </cell>
          <cell r="I4073" t="str">
            <v>LABIALES</v>
          </cell>
          <cell r="J4073">
            <v>-3</v>
          </cell>
        </row>
        <row r="4074">
          <cell r="B4074">
            <v>832635</v>
          </cell>
          <cell r="C4074">
            <v>6319</v>
          </cell>
          <cell r="D4074">
            <v>8809828411317</v>
          </cell>
          <cell r="F4074" t="str">
            <v>PERIPERA INK VELVET TINT 27 STRAWBERRY NUDE X 4 GR</v>
          </cell>
          <cell r="H4074" t="str">
            <v>MAQUILLAJE</v>
          </cell>
          <cell r="I4074" t="str">
            <v>LABIALES</v>
          </cell>
          <cell r="J4074">
            <v>-1</v>
          </cell>
        </row>
        <row r="4075">
          <cell r="B4075">
            <v>832636</v>
          </cell>
          <cell r="C4075">
            <v>6409</v>
          </cell>
          <cell r="D4075">
            <v>8809828411324</v>
          </cell>
          <cell r="F4075" t="str">
            <v>PERIPERA INK VELVET TINT 28 MAUVEFUL NUDE X 4 GR</v>
          </cell>
          <cell r="H4075" t="str">
            <v>MAQUILLAJE</v>
          </cell>
          <cell r="I4075" t="str">
            <v>LABIALES</v>
          </cell>
          <cell r="J4075">
            <v>-3</v>
          </cell>
        </row>
        <row r="4076">
          <cell r="B4076">
            <v>1241059</v>
          </cell>
          <cell r="C4076">
            <v>833594</v>
          </cell>
          <cell r="D4076">
            <v>8809828415261</v>
          </cell>
          <cell r="F4076" t="str">
            <v>PERIPERA INK VELVET TINT 29 COCOA NUDE X 4 GR</v>
          </cell>
          <cell r="H4076" t="str">
            <v>MAQUILLAJE</v>
          </cell>
          <cell r="I4076" t="str">
            <v>LABIALES</v>
          </cell>
          <cell r="J4076">
            <v>0</v>
          </cell>
        </row>
        <row r="4077">
          <cell r="B4077">
            <v>832637</v>
          </cell>
          <cell r="C4077">
            <v>6379</v>
          </cell>
          <cell r="D4077">
            <v>8809828415285</v>
          </cell>
          <cell r="F4077" t="str">
            <v>PERIPERA INK VELVET TINT 31 WINE NUDE X 4 GR</v>
          </cell>
          <cell r="H4077" t="str">
            <v>MAQUILLAJE</v>
          </cell>
          <cell r="I4077" t="str">
            <v>LABIALES</v>
          </cell>
          <cell r="J4077">
            <v>-2</v>
          </cell>
        </row>
        <row r="4078">
          <cell r="B4078">
            <v>920554</v>
          </cell>
          <cell r="C4078">
            <v>833519</v>
          </cell>
          <cell r="D4078">
            <v>8809862288920</v>
          </cell>
          <cell r="F4078" t="str">
            <v>PERIPERA INK VELVET TINT 36 ACTIVE CORAL X 4 GR</v>
          </cell>
          <cell r="H4078" t="str">
            <v>MAQUILLAJE</v>
          </cell>
          <cell r="I4078" t="str">
            <v>LABIALES</v>
          </cell>
          <cell r="J4078">
            <v>0</v>
          </cell>
        </row>
        <row r="4079">
          <cell r="B4079">
            <v>832638</v>
          </cell>
          <cell r="C4079">
            <v>6199</v>
          </cell>
          <cell r="D4079">
            <v>8809862288937</v>
          </cell>
          <cell r="F4079" t="str">
            <v>PERIPERA INK VELVET TINT 37 ENJOY MUTE X 4 GR</v>
          </cell>
          <cell r="H4079" t="str">
            <v>MAQUILLAJE</v>
          </cell>
          <cell r="I4079" t="str">
            <v>LABIALES</v>
          </cell>
          <cell r="J4079">
            <v>1</v>
          </cell>
        </row>
        <row r="4080">
          <cell r="B4080">
            <v>832639</v>
          </cell>
          <cell r="C4080">
            <v>6562</v>
          </cell>
          <cell r="D4080">
            <v>8809862288944</v>
          </cell>
          <cell r="F4080" t="str">
            <v>PERIPERA INK VELVET TINT 38 BRIGHT PINK X 4 GR</v>
          </cell>
          <cell r="H4080" t="str">
            <v>MAQUILLAJE</v>
          </cell>
          <cell r="I4080" t="str">
            <v>LABIALES</v>
          </cell>
          <cell r="J4080">
            <v>0</v>
          </cell>
        </row>
        <row r="4081">
          <cell r="B4081">
            <v>832640</v>
          </cell>
          <cell r="C4081">
            <v>6198</v>
          </cell>
          <cell r="D4081">
            <v>8809900985101</v>
          </cell>
          <cell r="F4081" t="str">
            <v>PERIPERA INK VELVET TINT 40 CALM ROSY X 4 GR</v>
          </cell>
          <cell r="H4081" t="str">
            <v>MAQUILLAJE</v>
          </cell>
          <cell r="I4081" t="str">
            <v>LABIALES</v>
          </cell>
          <cell r="J4081">
            <v>-1</v>
          </cell>
        </row>
        <row r="4082">
          <cell r="B4082">
            <v>1241058</v>
          </cell>
          <cell r="C4082">
            <v>833593</v>
          </cell>
          <cell r="D4082">
            <v>8809937591958</v>
          </cell>
          <cell r="F4082" t="str">
            <v>PERIPERA INK VELVET TINT 43 CAFFEINE NUDE X 4 GR</v>
          </cell>
          <cell r="H4082" t="str">
            <v>MAQUILLAJE</v>
          </cell>
          <cell r="I4082" t="str">
            <v>LABIALES</v>
          </cell>
          <cell r="J4082">
            <v>0</v>
          </cell>
        </row>
        <row r="4083">
          <cell r="B4083">
            <v>832641</v>
          </cell>
          <cell r="C4083">
            <v>6318</v>
          </cell>
          <cell r="D4083">
            <v>8809970755994</v>
          </cell>
          <cell r="F4083" t="str">
            <v>PERIPERA INK VELVET TINT 46 PINK MAUVE NUDE X 4 GR</v>
          </cell>
          <cell r="H4083" t="str">
            <v>MAQUILLAJE</v>
          </cell>
          <cell r="I4083" t="str">
            <v>LABIALES</v>
          </cell>
          <cell r="J4083">
            <v>-4</v>
          </cell>
        </row>
        <row r="4084">
          <cell r="B4084">
            <v>855847</v>
          </cell>
          <cell r="C4084">
            <v>6599</v>
          </cell>
          <cell r="D4084">
            <v>8809828412536</v>
          </cell>
          <cell r="F4084" t="str">
            <v>PERIPERA MILK BLUR TONE UP 05 CICA FPS 50+ X 60 ML</v>
          </cell>
          <cell r="H4084" t="str">
            <v>DERMOCOSMéTICA</v>
          </cell>
          <cell r="I4084" t="str">
            <v>CUIDADO FACIAL</v>
          </cell>
          <cell r="J4084">
            <v>-2</v>
          </cell>
        </row>
        <row r="4085">
          <cell r="B4085">
            <v>832642</v>
          </cell>
          <cell r="C4085">
            <v>6556</v>
          </cell>
          <cell r="D4085">
            <v>8809970750357</v>
          </cell>
          <cell r="F4085" t="str">
            <v>PERIPERA SODA CAFE TINT 24 CORAL PRIDE</v>
          </cell>
          <cell r="H4085" t="str">
            <v>MAQUILLAJE</v>
          </cell>
          <cell r="I4085" t="str">
            <v>LABIALES</v>
          </cell>
          <cell r="J4085">
            <v>-2</v>
          </cell>
        </row>
        <row r="4086">
          <cell r="B4086">
            <v>832643</v>
          </cell>
          <cell r="C4086">
            <v>6374</v>
          </cell>
          <cell r="D4086">
            <v>8809970750364</v>
          </cell>
          <cell r="F4086" t="str">
            <v>PERIPERA SODA CAFE TINT 25 HOT STRAWBERRY</v>
          </cell>
          <cell r="H4086" t="str">
            <v>MAQUILLAJE</v>
          </cell>
          <cell r="I4086" t="str">
            <v>LABIALES</v>
          </cell>
          <cell r="J4086">
            <v>-5</v>
          </cell>
        </row>
        <row r="4087">
          <cell r="B4087">
            <v>832644</v>
          </cell>
          <cell r="C4087">
            <v>6407</v>
          </cell>
          <cell r="D4087">
            <v>8809970750371</v>
          </cell>
          <cell r="F4087" t="str">
            <v>PERIPERA SODA CAFE TINT 26 WHY SO BERRY</v>
          </cell>
          <cell r="H4087" t="str">
            <v>MAQUILLAJE</v>
          </cell>
          <cell r="I4087" t="str">
            <v>LABIALES</v>
          </cell>
          <cell r="J4087">
            <v>-2</v>
          </cell>
        </row>
        <row r="4088">
          <cell r="B4088">
            <v>832645</v>
          </cell>
          <cell r="C4088">
            <v>6194</v>
          </cell>
          <cell r="D4088">
            <v>8809900986214</v>
          </cell>
          <cell r="F4088" t="str">
            <v>PERIPERA SOMBRAS ATMP 01 PRESTIGE PINK X 1</v>
          </cell>
          <cell r="H4088" t="str">
            <v>MAQUILLAJE</v>
          </cell>
          <cell r="I4088" t="str">
            <v>SOMBRAS</v>
          </cell>
          <cell r="J4088">
            <v>-1</v>
          </cell>
        </row>
        <row r="4089">
          <cell r="B4089">
            <v>832646</v>
          </cell>
          <cell r="C4089">
            <v>6311</v>
          </cell>
          <cell r="D4089">
            <v>8809900986221</v>
          </cell>
          <cell r="F4089" t="str">
            <v>PERIPERA SOMBRAS ATMP 02 PEACH HEAVEN X 1</v>
          </cell>
          <cell r="H4089" t="str">
            <v>MAQUILLAJE</v>
          </cell>
          <cell r="I4089" t="str">
            <v>SOMBRAS</v>
          </cell>
          <cell r="J4089">
            <v>-1</v>
          </cell>
        </row>
        <row r="4090">
          <cell r="B4090">
            <v>858231</v>
          </cell>
          <cell r="C4090">
            <v>6662</v>
          </cell>
          <cell r="D4090">
            <v>8809937592334</v>
          </cell>
          <cell r="F4090" t="str">
            <v>PERIPERA SOMBRAS ATMP 03 HONEY BROWN</v>
          </cell>
          <cell r="H4090" t="str">
            <v>MAQUILLAJE</v>
          </cell>
          <cell r="I4090" t="str">
            <v>SOMBRAS</v>
          </cell>
          <cell r="J4090">
            <v>-2</v>
          </cell>
        </row>
        <row r="4091">
          <cell r="B4091">
            <v>855848</v>
          </cell>
          <cell r="C4091">
            <v>6602</v>
          </cell>
          <cell r="D4091">
            <v>8809970752610</v>
          </cell>
          <cell r="F4091" t="str">
            <v>PERIPERA SOMBRAS ATMP 04 COOL BLUSH</v>
          </cell>
          <cell r="H4091" t="str">
            <v>MAQUILLAJE</v>
          </cell>
          <cell r="I4091" t="str">
            <v>SOMBRAS</v>
          </cell>
          <cell r="J4091">
            <v>-2</v>
          </cell>
        </row>
        <row r="4092">
          <cell r="B4092">
            <v>1121502</v>
          </cell>
          <cell r="C4092">
            <v>833580</v>
          </cell>
          <cell r="D4092">
            <v>8809691974933</v>
          </cell>
          <cell r="F4092" t="str">
            <v>PERIPERA SOMBRAS ATMP 04 MUTEFUL ROSE X 1</v>
          </cell>
          <cell r="H4092" t="str">
            <v>MAQUILLAJE</v>
          </cell>
          <cell r="I4092" t="str">
            <v>SOMBRAS</v>
          </cell>
          <cell r="J4092">
            <v>0</v>
          </cell>
        </row>
        <row r="4093">
          <cell r="B4093">
            <v>832647</v>
          </cell>
          <cell r="C4093">
            <v>6193</v>
          </cell>
          <cell r="D4093">
            <v>8809751116006</v>
          </cell>
          <cell r="F4093" t="str">
            <v>PERIPERA SOMBRAS ATMP WHISPER OF MILKY SPRINGS X 1</v>
          </cell>
          <cell r="H4093" t="str">
            <v>MAQUILLAJE</v>
          </cell>
          <cell r="I4093" t="str">
            <v>SOMBRAS</v>
          </cell>
          <cell r="J4093">
            <v>0</v>
          </cell>
        </row>
        <row r="4094">
          <cell r="B4094">
            <v>855849</v>
          </cell>
          <cell r="C4094">
            <v>6596</v>
          </cell>
          <cell r="D4094">
            <v>8809691972625</v>
          </cell>
          <cell r="F4094" t="str">
            <v>PERIPERA SUGAR TWINKLE LIQ GLITTER 01 GLITTER WAVE</v>
          </cell>
          <cell r="H4094" t="str">
            <v>MAQUILLAJE</v>
          </cell>
          <cell r="I4094" t="str">
            <v>SOMBRAS</v>
          </cell>
          <cell r="J4094">
            <v>0</v>
          </cell>
        </row>
        <row r="4095">
          <cell r="B4095">
            <v>855850</v>
          </cell>
          <cell r="C4095">
            <v>6597</v>
          </cell>
          <cell r="D4095">
            <v>8809691972632</v>
          </cell>
          <cell r="F4095" t="str">
            <v>PERIPERA SUGAR TWINKLE LIQ GLITTER 02 SODAPOP</v>
          </cell>
          <cell r="H4095" t="str">
            <v>MAQUILLAJE</v>
          </cell>
          <cell r="I4095" t="str">
            <v>SOMBRAS</v>
          </cell>
          <cell r="J4095">
            <v>-2</v>
          </cell>
        </row>
        <row r="4096">
          <cell r="B4096">
            <v>832648</v>
          </cell>
          <cell r="C4096">
            <v>1288</v>
          </cell>
          <cell r="D4096">
            <v>7803319005697</v>
          </cell>
          <cell r="F4096" t="str">
            <v>PERSEA JAR PALTO PROP X 180 GR</v>
          </cell>
          <cell r="H4096" t="str">
            <v>SUPLEMENTOS</v>
          </cell>
          <cell r="I4096" t="str">
            <v>PRODUCTOS NATURALES</v>
          </cell>
          <cell r="J4096">
            <v>0</v>
          </cell>
        </row>
        <row r="4097">
          <cell r="B4097">
            <v>832649</v>
          </cell>
          <cell r="C4097">
            <v>2490</v>
          </cell>
          <cell r="D4097">
            <v>7800060153776</v>
          </cell>
          <cell r="F4097" t="str">
            <v>PERTIUM COM 5 MG X 30</v>
          </cell>
          <cell r="H4097" t="str">
            <v>MEDICAMENTOS</v>
          </cell>
          <cell r="I4097" t="str">
            <v>CARDIOVASCULAR</v>
          </cell>
          <cell r="J4097">
            <v>2</v>
          </cell>
        </row>
        <row r="4098">
          <cell r="B4098">
            <v>832650</v>
          </cell>
          <cell r="C4098">
            <v>2056</v>
          </cell>
          <cell r="D4098">
            <v>7501048623006</v>
          </cell>
          <cell r="F4098" t="str">
            <v>PETALOS DESMAQUILLANTES PROTEC X 100</v>
          </cell>
          <cell r="H4098" t="str">
            <v>DERMOCOSMéTICA</v>
          </cell>
          <cell r="I4098" t="str">
            <v>DESMAQUILLANTES</v>
          </cell>
          <cell r="J4098">
            <v>1</v>
          </cell>
        </row>
        <row r="4099">
          <cell r="B4099">
            <v>832651</v>
          </cell>
          <cell r="C4099">
            <v>3707</v>
          </cell>
          <cell r="D4099">
            <v>7003260006464</v>
          </cell>
          <cell r="F4099" t="str">
            <v>PETALOS DESMAQUILLANTES PROTEC X 80</v>
          </cell>
          <cell r="H4099" t="str">
            <v>DERMOCOSMéTICA</v>
          </cell>
          <cell r="I4099" t="str">
            <v>DESMAQUILLANTES</v>
          </cell>
          <cell r="J4099">
            <v>7</v>
          </cell>
        </row>
        <row r="4100">
          <cell r="B4100">
            <v>968837</v>
          </cell>
          <cell r="C4100">
            <v>6777</v>
          </cell>
          <cell r="D4100">
            <v>7804907995628</v>
          </cell>
          <cell r="F4100" t="str">
            <v>PETRIZZIO BLUSH DUO CHERRY RED X 1</v>
          </cell>
          <cell r="H4100" t="str">
            <v>MAQUILLAJE</v>
          </cell>
          <cell r="I4100" t="str">
            <v>RUBOR</v>
          </cell>
          <cell r="J4100">
            <v>2</v>
          </cell>
        </row>
        <row r="4101">
          <cell r="B4101">
            <v>968835</v>
          </cell>
          <cell r="C4101">
            <v>6776</v>
          </cell>
          <cell r="D4101">
            <v>7804907992917</v>
          </cell>
          <cell r="F4101" t="str">
            <v>PETRIZZIO BLUSH DUO OH MY BLUSH X 1</v>
          </cell>
          <cell r="H4101" t="str">
            <v>MAQUILLAJE</v>
          </cell>
          <cell r="I4101" t="str">
            <v>RUBOR</v>
          </cell>
          <cell r="J4101">
            <v>2</v>
          </cell>
        </row>
        <row r="4102">
          <cell r="B4102">
            <v>832652</v>
          </cell>
          <cell r="C4102">
            <v>6361</v>
          </cell>
          <cell r="D4102">
            <v>7804907970656</v>
          </cell>
          <cell r="F4102" t="str">
            <v>PETRIZZIO CORRECTOR/ILUMINADOR WONDER SKIN X 1</v>
          </cell>
          <cell r="H4102" t="str">
            <v>MAQUILLAJE</v>
          </cell>
          <cell r="I4102" t="str">
            <v>BASES</v>
          </cell>
          <cell r="J4102">
            <v>2</v>
          </cell>
        </row>
        <row r="4103">
          <cell r="B4103">
            <v>832653</v>
          </cell>
          <cell r="C4103">
            <v>4973</v>
          </cell>
          <cell r="D4103">
            <v>7804907979628</v>
          </cell>
          <cell r="F4103" t="str">
            <v>PETRIZZIO CRE FACIAL JALEA REAL DIA NOCHE X 2</v>
          </cell>
          <cell r="H4103" t="str">
            <v>DERMOCOSMéTICA</v>
          </cell>
          <cell r="I4103" t="str">
            <v>CUIDADO FACIAL</v>
          </cell>
          <cell r="J4103">
            <v>0</v>
          </cell>
        </row>
        <row r="4104">
          <cell r="B4104">
            <v>832654</v>
          </cell>
          <cell r="C4104">
            <v>4682</v>
          </cell>
          <cell r="D4104">
            <v>7804907945005</v>
          </cell>
          <cell r="F4104" t="str">
            <v>PETRIZZIO DELIN LAB GEL BERRY X 1,2 GR</v>
          </cell>
          <cell r="H4104" t="str">
            <v>MAQUILLAJE</v>
          </cell>
          <cell r="I4104" t="str">
            <v>DELINEADORES</v>
          </cell>
          <cell r="J4104">
            <v>0</v>
          </cell>
        </row>
        <row r="4105">
          <cell r="B4105">
            <v>1078930</v>
          </cell>
          <cell r="C4105">
            <v>6919</v>
          </cell>
          <cell r="D4105">
            <v>7804907000933</v>
          </cell>
          <cell r="F4105" t="str">
            <v>PETRIZZIO DELIN LABIOS GEL REAL RED X 1</v>
          </cell>
          <cell r="H4105" t="str">
            <v>MAQUILLAJE</v>
          </cell>
          <cell r="I4105" t="str">
            <v>DELINEADORES</v>
          </cell>
          <cell r="J4105">
            <v>2</v>
          </cell>
        </row>
        <row r="4106">
          <cell r="B4106">
            <v>832655</v>
          </cell>
          <cell r="C4106">
            <v>4436</v>
          </cell>
          <cell r="D4106">
            <v>7804907916456</v>
          </cell>
          <cell r="F4106" t="str">
            <v>PETRIZZIO DELIN OJOS LAP BLUE X 1</v>
          </cell>
          <cell r="H4106" t="str">
            <v>MAQUILLAJE</v>
          </cell>
          <cell r="I4106" t="str">
            <v>DELINEADORES</v>
          </cell>
          <cell r="J4106">
            <v>2</v>
          </cell>
        </row>
        <row r="4107">
          <cell r="B4107">
            <v>832656</v>
          </cell>
          <cell r="C4107">
            <v>4435</v>
          </cell>
          <cell r="D4107">
            <v>7804907916586</v>
          </cell>
          <cell r="F4107" t="str">
            <v>PETRIZZIO DELIN OJOS LAP GREEN X 1</v>
          </cell>
          <cell r="H4107" t="str">
            <v>MAQUILLAJE</v>
          </cell>
          <cell r="I4107" t="str">
            <v>DELINEADORES</v>
          </cell>
          <cell r="J4107">
            <v>1</v>
          </cell>
        </row>
        <row r="4108">
          <cell r="B4108">
            <v>832657</v>
          </cell>
          <cell r="C4108">
            <v>2638</v>
          </cell>
          <cell r="D4108">
            <v>7804907935174</v>
          </cell>
          <cell r="F4108" t="str">
            <v>PETRIZZIO DELINEADOR CEJ + APLIC CAFE</v>
          </cell>
          <cell r="H4108" t="str">
            <v>MAQUILLAJE</v>
          </cell>
          <cell r="I4108" t="str">
            <v>DELINEADORES</v>
          </cell>
          <cell r="J4108">
            <v>0</v>
          </cell>
        </row>
        <row r="4109">
          <cell r="B4109">
            <v>923466</v>
          </cell>
          <cell r="C4109">
            <v>6733</v>
          </cell>
          <cell r="D4109">
            <v>7804907980495</v>
          </cell>
          <cell r="F4109" t="str">
            <v>PETRIZZIO DELINEADOR GLITTER BLUE 04 X 7 ML</v>
          </cell>
          <cell r="H4109" t="str">
            <v>MAQUILLAJE</v>
          </cell>
          <cell r="I4109" t="str">
            <v>DELINEADORES</v>
          </cell>
          <cell r="J4109">
            <v>1</v>
          </cell>
        </row>
        <row r="4110">
          <cell r="B4110">
            <v>832658</v>
          </cell>
          <cell r="C4110">
            <v>6485</v>
          </cell>
          <cell r="D4110">
            <v>7804907849631</v>
          </cell>
          <cell r="F4110" t="str">
            <v>PETRIZZIO DELINEADOR KAJAL BLACK</v>
          </cell>
          <cell r="H4110" t="str">
            <v>MAQUILLAJE</v>
          </cell>
          <cell r="I4110" t="str">
            <v>DELINEADORES</v>
          </cell>
          <cell r="J4110">
            <v>0</v>
          </cell>
        </row>
        <row r="4111">
          <cell r="B4111">
            <v>832659</v>
          </cell>
          <cell r="C4111">
            <v>1053</v>
          </cell>
          <cell r="D4111">
            <v>7804907839007</v>
          </cell>
          <cell r="F4111" t="str">
            <v>PETRIZZIO DELINEADOR LONG LASTING BLACK 01</v>
          </cell>
          <cell r="H4111" t="str">
            <v>MAQUILLAJE</v>
          </cell>
          <cell r="I4111" t="str">
            <v>DELINEADORES</v>
          </cell>
          <cell r="J4111">
            <v>1</v>
          </cell>
        </row>
        <row r="4112">
          <cell r="B4112">
            <v>832660</v>
          </cell>
          <cell r="C4112">
            <v>2639</v>
          </cell>
          <cell r="D4112">
            <v>7804907839014</v>
          </cell>
          <cell r="F4112" t="str">
            <v>PETRIZZIO DELINEADOR LONG LASTING BROWN 02</v>
          </cell>
          <cell r="H4112" t="str">
            <v>MAQUILLAJE</v>
          </cell>
          <cell r="I4112" t="str">
            <v>DELINEADORES</v>
          </cell>
          <cell r="J4112">
            <v>2</v>
          </cell>
        </row>
        <row r="4113">
          <cell r="B4113">
            <v>832661</v>
          </cell>
          <cell r="C4113">
            <v>3743</v>
          </cell>
          <cell r="D4113">
            <v>7804907979116</v>
          </cell>
          <cell r="F4113" t="str">
            <v>PETRIZZIO DELINEADOR NEON PINK</v>
          </cell>
          <cell r="H4113" t="str">
            <v>MAQUILLAJE</v>
          </cell>
          <cell r="I4113" t="str">
            <v>DELINEADORES</v>
          </cell>
          <cell r="J4113">
            <v>0</v>
          </cell>
        </row>
        <row r="4114">
          <cell r="B4114">
            <v>832662</v>
          </cell>
          <cell r="C4114">
            <v>3744</v>
          </cell>
          <cell r="D4114">
            <v>7804907979123</v>
          </cell>
          <cell r="F4114" t="str">
            <v>PETRIZZIO DELINEADOR NEON VIOLET</v>
          </cell>
          <cell r="H4114" t="str">
            <v>MAQUILLAJE</v>
          </cell>
          <cell r="I4114" t="str">
            <v>DELINEADORES</v>
          </cell>
          <cell r="J4114">
            <v>0</v>
          </cell>
        </row>
        <row r="4115">
          <cell r="B4115">
            <v>832663</v>
          </cell>
          <cell r="C4115">
            <v>3745</v>
          </cell>
          <cell r="D4115">
            <v>7804907979093</v>
          </cell>
          <cell r="F4115" t="str">
            <v>PETRIZZIO DELINEADOR NEON YELLOW</v>
          </cell>
          <cell r="H4115" t="str">
            <v>MAQUILLAJE</v>
          </cell>
          <cell r="I4115" t="str">
            <v>DELINEADORES</v>
          </cell>
          <cell r="J4115">
            <v>0</v>
          </cell>
        </row>
        <row r="4116">
          <cell r="B4116">
            <v>832664</v>
          </cell>
          <cell r="C4116">
            <v>2932</v>
          </cell>
          <cell r="D4116">
            <v>7804907916173</v>
          </cell>
          <cell r="F4116" t="str">
            <v>PETRIZZIO DELINEADOR RETRACTIL BLACK</v>
          </cell>
          <cell r="H4116" t="str">
            <v>MAQUILLAJE</v>
          </cell>
          <cell r="I4116" t="str">
            <v>DELINEADORES</v>
          </cell>
          <cell r="J4116">
            <v>0</v>
          </cell>
        </row>
        <row r="4117">
          <cell r="B4117">
            <v>832665</v>
          </cell>
          <cell r="C4117">
            <v>4010</v>
          </cell>
          <cell r="D4117">
            <v>7804907916180</v>
          </cell>
          <cell r="F4117" t="str">
            <v>PETRIZZIO DELINEADOR RETRACTIL BROWN</v>
          </cell>
          <cell r="H4117" t="str">
            <v>MAQUILLAJE</v>
          </cell>
          <cell r="I4117" t="str">
            <v>DELINEADORES</v>
          </cell>
          <cell r="J4117">
            <v>1</v>
          </cell>
        </row>
        <row r="4118">
          <cell r="B4118">
            <v>832666</v>
          </cell>
          <cell r="C4118">
            <v>5461</v>
          </cell>
          <cell r="D4118">
            <v>7804907934566</v>
          </cell>
          <cell r="F4118" t="str">
            <v>PETRIZZIO DELINEADOR RETRACTIL KAJAL VERY BLACK</v>
          </cell>
          <cell r="H4118" t="str">
            <v>MAQUILLAJE</v>
          </cell>
          <cell r="I4118" t="str">
            <v>DELINEADORES</v>
          </cell>
          <cell r="J4118">
            <v>5</v>
          </cell>
        </row>
        <row r="4119">
          <cell r="B4119">
            <v>832667</v>
          </cell>
          <cell r="C4119">
            <v>5955</v>
          </cell>
          <cell r="D4119">
            <v>7804907991026</v>
          </cell>
          <cell r="F4119" t="str">
            <v>PETRIZZIO DESMAQ BIFASICO X 150 ML</v>
          </cell>
          <cell r="H4119" t="str">
            <v>DERMOCOSMéTICA</v>
          </cell>
          <cell r="I4119" t="str">
            <v>DESMAQUILLANTES</v>
          </cell>
          <cell r="J4119">
            <v>0</v>
          </cell>
        </row>
        <row r="4120">
          <cell r="B4120">
            <v>832668</v>
          </cell>
          <cell r="C4120">
            <v>5401</v>
          </cell>
          <cell r="D4120">
            <v>7804907970588</v>
          </cell>
          <cell r="F4120" t="str">
            <v>PETRIZZIO DOBLE SERUM RETINOL/NIACINAMIDA X 15+15 ML</v>
          </cell>
          <cell r="H4120" t="str">
            <v>DERMOCOSMéTICA</v>
          </cell>
          <cell r="I4120" t="str">
            <v>CUIDADO FACIAL</v>
          </cell>
          <cell r="J4120">
            <v>0</v>
          </cell>
        </row>
        <row r="4121">
          <cell r="B4121">
            <v>832669</v>
          </cell>
          <cell r="C4121">
            <v>2644</v>
          </cell>
          <cell r="D4121">
            <v>7804907925472</v>
          </cell>
          <cell r="F4121" t="str">
            <v>PETRIZZIO ESMALTE BASE COAT FORTALECEDOR X 12 ML</v>
          </cell>
          <cell r="H4121" t="str">
            <v>MAQUILLAJE</v>
          </cell>
          <cell r="I4121" t="str">
            <v>ESMALTES</v>
          </cell>
          <cell r="J4121">
            <v>0</v>
          </cell>
        </row>
        <row r="4122">
          <cell r="B4122">
            <v>832670</v>
          </cell>
          <cell r="C4122">
            <v>6396</v>
          </cell>
          <cell r="D4122">
            <v>7804907934696</v>
          </cell>
          <cell r="F4122" t="str">
            <v>PETRIZZIO ESPONJA DE MAQUILLAJE X 1</v>
          </cell>
          <cell r="H4122" t="str">
            <v>MAQUILLAJE</v>
          </cell>
          <cell r="I4122" t="str">
            <v>ACCESORIOS MAQUILLAJE</v>
          </cell>
          <cell r="J4122">
            <v>1</v>
          </cell>
        </row>
        <row r="4123">
          <cell r="B4123">
            <v>832671</v>
          </cell>
          <cell r="C4123">
            <v>2443</v>
          </cell>
          <cell r="D4123">
            <v>7804907974753</v>
          </cell>
          <cell r="F4123" t="str">
            <v>PETRIZZIO GLITTER STAR WARS X 2,5 GR</v>
          </cell>
          <cell r="H4123" t="str">
            <v>MAQUILLAJE</v>
          </cell>
          <cell r="I4123" t="str">
            <v>LABIALES</v>
          </cell>
          <cell r="J4123">
            <v>0</v>
          </cell>
        </row>
        <row r="4124">
          <cell r="B4124">
            <v>832672</v>
          </cell>
          <cell r="C4124">
            <v>5837</v>
          </cell>
          <cell r="D4124">
            <v>7804907989764</v>
          </cell>
          <cell r="F4124" t="str">
            <v>PETRIZZIO GLOSS BOMB LIP OIL X 2 ML</v>
          </cell>
          <cell r="H4124" t="str">
            <v>MAQUILLAJE</v>
          </cell>
          <cell r="I4124" t="str">
            <v>LABIALES</v>
          </cell>
          <cell r="J4124">
            <v>0</v>
          </cell>
        </row>
        <row r="4125">
          <cell r="B4125">
            <v>832673</v>
          </cell>
          <cell r="C4125">
            <v>5836</v>
          </cell>
          <cell r="D4125">
            <v>7804907989788</v>
          </cell>
          <cell r="F4125" t="str">
            <v>PETRIZZIO GLOSS BOMB PH REACTING X 2 ML</v>
          </cell>
          <cell r="H4125" t="str">
            <v>MAQUILLAJE</v>
          </cell>
          <cell r="I4125" t="str">
            <v>LABIALES</v>
          </cell>
          <cell r="J4125">
            <v>0</v>
          </cell>
        </row>
        <row r="4126">
          <cell r="B4126">
            <v>832674</v>
          </cell>
          <cell r="C4126">
            <v>3746</v>
          </cell>
          <cell r="D4126">
            <v>7804907979253</v>
          </cell>
          <cell r="F4126" t="str">
            <v>PETRIZZIO ILUMINADOR HELLO GLOW</v>
          </cell>
          <cell r="H4126" t="str">
            <v>MAQUILLAJE</v>
          </cell>
          <cell r="I4126" t="str">
            <v>ILUMINADORES</v>
          </cell>
          <cell r="J4126">
            <v>0</v>
          </cell>
        </row>
        <row r="4127">
          <cell r="B4127">
            <v>832675</v>
          </cell>
          <cell r="C4127">
            <v>6368</v>
          </cell>
          <cell r="D4127">
            <v>7804907924925</v>
          </cell>
          <cell r="F4127" t="str">
            <v>PETRIZZIO ILUMINADOR INSTANT GLOW X 18 ML</v>
          </cell>
          <cell r="H4127" t="str">
            <v>MAQUILLAJE</v>
          </cell>
          <cell r="I4127" t="str">
            <v>ILUMINADORES</v>
          </cell>
          <cell r="J4127">
            <v>1</v>
          </cell>
        </row>
        <row r="4128">
          <cell r="B4128">
            <v>832676</v>
          </cell>
          <cell r="C4128">
            <v>1348</v>
          </cell>
          <cell r="D4128">
            <v>7804907941038</v>
          </cell>
          <cell r="F4128" t="str">
            <v>PETRIZZIO KIT DE MAQUILLAJE CAN CAN</v>
          </cell>
          <cell r="H4128" t="str">
            <v>MAQUILLAJE</v>
          </cell>
          <cell r="I4128" t="str">
            <v>KIT</v>
          </cell>
          <cell r="J4128">
            <v>0</v>
          </cell>
        </row>
        <row r="4129">
          <cell r="B4129">
            <v>832677</v>
          </cell>
          <cell r="C4129">
            <v>2510</v>
          </cell>
          <cell r="D4129">
            <v>7804907957527</v>
          </cell>
          <cell r="F4129" t="str">
            <v>PETRIZZIO LABIAL CREAMY BERRY</v>
          </cell>
          <cell r="H4129" t="str">
            <v>MAQUILLAJE</v>
          </cell>
          <cell r="I4129" t="str">
            <v>LABIALES</v>
          </cell>
          <cell r="J4129">
            <v>0</v>
          </cell>
        </row>
        <row r="4130">
          <cell r="B4130">
            <v>832678</v>
          </cell>
          <cell r="C4130">
            <v>2511</v>
          </cell>
          <cell r="D4130">
            <v>7804907957435</v>
          </cell>
          <cell r="F4130" t="str">
            <v>PETRIZZIO LABIAL CREAMY DREAMS</v>
          </cell>
          <cell r="H4130" t="str">
            <v>MAQUILLAJE</v>
          </cell>
          <cell r="I4130" t="str">
            <v>LABIALES</v>
          </cell>
          <cell r="J4130">
            <v>0</v>
          </cell>
        </row>
        <row r="4131">
          <cell r="B4131">
            <v>832679</v>
          </cell>
          <cell r="C4131">
            <v>2512</v>
          </cell>
          <cell r="D4131">
            <v>7804907957459</v>
          </cell>
          <cell r="F4131" t="str">
            <v>PETRIZZIO LABIAL CREAMY MALVA</v>
          </cell>
          <cell r="H4131" t="str">
            <v>MAQUILLAJE</v>
          </cell>
          <cell r="I4131" t="str">
            <v>LABIALES</v>
          </cell>
          <cell r="J4131">
            <v>0</v>
          </cell>
        </row>
        <row r="4132">
          <cell r="B4132">
            <v>832680</v>
          </cell>
          <cell r="C4132">
            <v>2513</v>
          </cell>
          <cell r="D4132">
            <v>7804907957466</v>
          </cell>
          <cell r="F4132" t="str">
            <v>PETRIZZIO LABIAL CREAMY WARM PINK</v>
          </cell>
          <cell r="H4132" t="str">
            <v>MAQUILLAJE</v>
          </cell>
          <cell r="I4132" t="str">
            <v>LABIALES</v>
          </cell>
          <cell r="J4132">
            <v>0</v>
          </cell>
        </row>
        <row r="4133">
          <cell r="B4133">
            <v>832681</v>
          </cell>
          <cell r="C4133">
            <v>3747</v>
          </cell>
          <cell r="D4133">
            <v>7804907979192</v>
          </cell>
          <cell r="F4133" t="str">
            <v>PETRIZZIO LABIAL GLOSS HOLOGRAPHIC X 2,5 ML</v>
          </cell>
          <cell r="H4133" t="str">
            <v>MAQUILLAJE</v>
          </cell>
          <cell r="I4133" t="str">
            <v>LABIALES</v>
          </cell>
          <cell r="J4133">
            <v>0</v>
          </cell>
        </row>
        <row r="4134">
          <cell r="B4134">
            <v>832682</v>
          </cell>
          <cell r="C4134">
            <v>6349</v>
          </cell>
          <cell r="D4134">
            <v>7804907970717</v>
          </cell>
          <cell r="F4134" t="str">
            <v>PETRIZZIO LABIAL GLOSS PLUMPING LIGHT PINK 02 X 2,5 GR</v>
          </cell>
          <cell r="H4134" t="str">
            <v>MAQUILLAJE</v>
          </cell>
          <cell r="I4134" t="str">
            <v>LABIALES</v>
          </cell>
          <cell r="J4134">
            <v>0</v>
          </cell>
        </row>
        <row r="4135">
          <cell r="B4135">
            <v>832683</v>
          </cell>
          <cell r="C4135">
            <v>6036</v>
          </cell>
          <cell r="D4135">
            <v>7804907970700</v>
          </cell>
          <cell r="F4135" t="str">
            <v>PETRIZZIO LABIAL GLOSS PLUMPING LIGHT RED 01 X 2,5 GR</v>
          </cell>
          <cell r="H4135" t="str">
            <v>MAQUILLAJE</v>
          </cell>
          <cell r="I4135" t="str">
            <v>LABIALES</v>
          </cell>
          <cell r="J4135">
            <v>1</v>
          </cell>
        </row>
        <row r="4136">
          <cell r="B4136">
            <v>1003439</v>
          </cell>
          <cell r="C4136">
            <v>6860</v>
          </cell>
          <cell r="D4136">
            <v>7804907999077</v>
          </cell>
          <cell r="F4136" t="str">
            <v>PETRIZZIO LABIAL ROCKGLOSS BOHEMIAN PINK X 3 ML</v>
          </cell>
          <cell r="H4136" t="str">
            <v>MAQUILLAJE</v>
          </cell>
          <cell r="I4136" t="str">
            <v>LABIALES</v>
          </cell>
          <cell r="J4136">
            <v>1</v>
          </cell>
        </row>
        <row r="4137">
          <cell r="B4137">
            <v>1003437</v>
          </cell>
          <cell r="C4137">
            <v>6858</v>
          </cell>
          <cell r="D4137">
            <v>7804907999084</v>
          </cell>
          <cell r="F4137" t="str">
            <v>PETRIZZIO LABIAL ROCKGLOSS BORN TO BE RED X 3 ML</v>
          </cell>
          <cell r="H4137" t="str">
            <v>MAQUILLAJE</v>
          </cell>
          <cell r="I4137" t="str">
            <v>LABIALES</v>
          </cell>
          <cell r="J4137">
            <v>1</v>
          </cell>
        </row>
        <row r="4138">
          <cell r="B4138">
            <v>1003438</v>
          </cell>
          <cell r="C4138">
            <v>6859</v>
          </cell>
          <cell r="D4138">
            <v>7804907999091</v>
          </cell>
          <cell r="F4138" t="str">
            <v>PETRIZZIO LABIAL ROCKGLOSS STRAWBERRY FIELDS X 3 ML</v>
          </cell>
          <cell r="H4138" t="str">
            <v>MAQUILLAJE</v>
          </cell>
          <cell r="I4138" t="str">
            <v>LABIALES</v>
          </cell>
          <cell r="J4138">
            <v>1</v>
          </cell>
        </row>
        <row r="4139">
          <cell r="B4139">
            <v>1003429</v>
          </cell>
          <cell r="C4139">
            <v>6857</v>
          </cell>
          <cell r="D4139">
            <v>7804907999121</v>
          </cell>
          <cell r="F4139" t="str">
            <v>PETRIZZIO LABIAL ROCKGLOSS WALK THIS WAY X 3 ML</v>
          </cell>
          <cell r="H4139" t="str">
            <v>MAQUILLAJE</v>
          </cell>
          <cell r="I4139" t="str">
            <v>LABIALES</v>
          </cell>
          <cell r="J4139">
            <v>2</v>
          </cell>
        </row>
        <row r="4140">
          <cell r="B4140">
            <v>832684</v>
          </cell>
          <cell r="C4140">
            <v>6365</v>
          </cell>
          <cell r="D4140">
            <v>7804907989368</v>
          </cell>
          <cell r="F4140" t="str">
            <v>PETRIZZIO LABIAL VOLUME GLOSS COSMIC RAY X 2 ML</v>
          </cell>
          <cell r="H4140" t="str">
            <v>MAQUILLAJE</v>
          </cell>
          <cell r="I4140" t="str">
            <v>LABIALES</v>
          </cell>
          <cell r="J4140">
            <v>3</v>
          </cell>
        </row>
        <row r="4141">
          <cell r="B4141">
            <v>832685</v>
          </cell>
          <cell r="C4141">
            <v>6364</v>
          </cell>
          <cell r="D4141">
            <v>7804907989351</v>
          </cell>
          <cell r="F4141" t="str">
            <v>PETRIZZIO LABIAL VOLUME GLOSS COSMOS X 2 ML</v>
          </cell>
          <cell r="H4141" t="str">
            <v>MAQUILLAJE</v>
          </cell>
          <cell r="I4141" t="str">
            <v>LABIALES</v>
          </cell>
          <cell r="J4141">
            <v>0</v>
          </cell>
        </row>
        <row r="4142">
          <cell r="B4142">
            <v>832686</v>
          </cell>
          <cell r="C4142">
            <v>6363</v>
          </cell>
          <cell r="D4142">
            <v>7804907989375</v>
          </cell>
          <cell r="F4142" t="str">
            <v>PETRIZZIO LABIAL VOLUME GLOSS SHOOTING STAR X 2 ML</v>
          </cell>
          <cell r="H4142" t="str">
            <v>MAQUILLAJE</v>
          </cell>
          <cell r="I4142" t="str">
            <v>LABIALES</v>
          </cell>
          <cell r="J4142">
            <v>0</v>
          </cell>
        </row>
        <row r="4143">
          <cell r="B4143">
            <v>832687</v>
          </cell>
          <cell r="C4143">
            <v>5107</v>
          </cell>
          <cell r="D4143">
            <v>7804907982321</v>
          </cell>
          <cell r="F4143" t="str">
            <v>PETRIZZIO MASC CAP ARGAN X 400 GR</v>
          </cell>
          <cell r="H4143" t="str">
            <v>HIGIENE Y CUIDADO PERSONAL</v>
          </cell>
          <cell r="I4143" t="str">
            <v>CUIDADO CAPILAR</v>
          </cell>
          <cell r="J4143">
            <v>3</v>
          </cell>
        </row>
        <row r="4144">
          <cell r="B4144">
            <v>832688</v>
          </cell>
          <cell r="C4144">
            <v>5108</v>
          </cell>
          <cell r="D4144">
            <v>7804907982338</v>
          </cell>
          <cell r="F4144" t="str">
            <v>PETRIZZIO MASC CAP KERATINA X 400 GR</v>
          </cell>
          <cell r="H4144" t="str">
            <v>DISPOSITIVOS MéDICOS</v>
          </cell>
          <cell r="I4144" t="str">
            <v>OXíMETROS</v>
          </cell>
          <cell r="J4144">
            <v>2</v>
          </cell>
        </row>
        <row r="4145">
          <cell r="B4145">
            <v>832689</v>
          </cell>
          <cell r="C4145">
            <v>4306</v>
          </cell>
          <cell r="D4145">
            <v>7804907860933</v>
          </cell>
          <cell r="F4145" t="str">
            <v>PETRIZZIO MASC PEST MAX VOL X 9 ML</v>
          </cell>
          <cell r="H4145" t="str">
            <v>MAQUILLAJE</v>
          </cell>
          <cell r="I4145" t="str">
            <v>MáSCARA DE PESTAñAS</v>
          </cell>
          <cell r="J4145">
            <v>0</v>
          </cell>
        </row>
        <row r="4146">
          <cell r="B4146">
            <v>832690</v>
          </cell>
          <cell r="C4146">
            <v>4307</v>
          </cell>
          <cell r="D4146">
            <v>7804907936928</v>
          </cell>
          <cell r="F4146" t="str">
            <v>PETRIZZIO MASC PEST VOL &amp; TWIST X 9 ML</v>
          </cell>
          <cell r="H4146" t="str">
            <v>MAQUILLAJE</v>
          </cell>
          <cell r="I4146" t="str">
            <v>MáSCARA DE PESTAñAS</v>
          </cell>
          <cell r="J4146">
            <v>2</v>
          </cell>
        </row>
        <row r="4147">
          <cell r="B4147">
            <v>832691</v>
          </cell>
          <cell r="C4147">
            <v>3108</v>
          </cell>
          <cell r="D4147">
            <v>7804907924727</v>
          </cell>
          <cell r="F4147" t="str">
            <v>PETRIZZIO OLEO ANTIFRIZZ ARGAN X 100 ML</v>
          </cell>
          <cell r="H4147" t="str">
            <v>HIGIENE Y CUIDADO PERSONAL</v>
          </cell>
          <cell r="I4147" t="str">
            <v>CUIDADO CAPILAR</v>
          </cell>
          <cell r="J4147">
            <v>15</v>
          </cell>
        </row>
        <row r="4148">
          <cell r="B4148">
            <v>832692</v>
          </cell>
          <cell r="C4148">
            <v>3223</v>
          </cell>
          <cell r="D4148">
            <v>7804907938823</v>
          </cell>
          <cell r="F4148" t="str">
            <v>PETRIZZIO OLEO REPARADOR COCO X 100 ML</v>
          </cell>
          <cell r="H4148" t="str">
            <v>HIGIENE Y CUIDADO PERSONAL</v>
          </cell>
          <cell r="I4148" t="str">
            <v>CUIDADO CAPILAR</v>
          </cell>
          <cell r="J4148">
            <v>3</v>
          </cell>
        </row>
        <row r="4149">
          <cell r="B4149">
            <v>832693</v>
          </cell>
          <cell r="C4149">
            <v>1084</v>
          </cell>
          <cell r="D4149">
            <v>7804907962040</v>
          </cell>
          <cell r="F4149" t="str">
            <v>PETRIZZIO PACK CRE ANTIAGE JALEA REAL DIA + NOC</v>
          </cell>
          <cell r="H4149" t="str">
            <v>DERMOCOSMéTICA</v>
          </cell>
          <cell r="I4149" t="str">
            <v>CUIDADO FACIAL</v>
          </cell>
          <cell r="J4149">
            <v>0</v>
          </cell>
        </row>
        <row r="4150">
          <cell r="B4150">
            <v>832694</v>
          </cell>
          <cell r="C4150">
            <v>1081</v>
          </cell>
          <cell r="D4150">
            <v>7804907938663</v>
          </cell>
          <cell r="F4150" t="str">
            <v>PETRIZZIO PACK CRE HIDRASHOCK DIA + GEL NOCHE</v>
          </cell>
          <cell r="H4150" t="str">
            <v>DERMOCOSMéTICA</v>
          </cell>
          <cell r="I4150" t="str">
            <v>CUIDADO FACIAL</v>
          </cell>
          <cell r="J4150">
            <v>0</v>
          </cell>
        </row>
        <row r="4151">
          <cell r="B4151">
            <v>832695</v>
          </cell>
          <cell r="C4151">
            <v>1082</v>
          </cell>
          <cell r="D4151">
            <v>7804907926912</v>
          </cell>
          <cell r="F4151" t="str">
            <v>PETRIZZIO PACK CRE MAGICAL OIL DIA + NOC</v>
          </cell>
          <cell r="H4151" t="str">
            <v>DERMOCOSMéTICA</v>
          </cell>
          <cell r="I4151" t="str">
            <v>CUIDADO FACIAL</v>
          </cell>
          <cell r="J4151">
            <v>0</v>
          </cell>
        </row>
        <row r="4152">
          <cell r="B4152">
            <v>832696</v>
          </cell>
          <cell r="C4152">
            <v>1083</v>
          </cell>
          <cell r="D4152">
            <v>7804907938908</v>
          </cell>
          <cell r="F4152" t="str">
            <v>PETRIZZIO PACK CRE VITAMINA C DIA + NOC</v>
          </cell>
          <cell r="H4152" t="str">
            <v>DERMOCOSMéTICA</v>
          </cell>
          <cell r="I4152" t="str">
            <v>CUIDADO FACIAL</v>
          </cell>
          <cell r="J4152">
            <v>0</v>
          </cell>
        </row>
        <row r="4153">
          <cell r="B4153">
            <v>832697</v>
          </cell>
          <cell r="C4153">
            <v>1272</v>
          </cell>
          <cell r="D4153">
            <v>7804907969391</v>
          </cell>
          <cell r="F4153" t="str">
            <v>PETRIZZIO PALETA ILUMINADORA RENATE X 4 COLORES</v>
          </cell>
          <cell r="H4153" t="str">
            <v>MAQUILLAJE</v>
          </cell>
          <cell r="I4153" t="str">
            <v>ILUMINADORES</v>
          </cell>
          <cell r="J4153">
            <v>0</v>
          </cell>
        </row>
        <row r="4154">
          <cell r="B4154">
            <v>832698</v>
          </cell>
          <cell r="C4154">
            <v>6245</v>
          </cell>
          <cell r="D4154">
            <v>7804907962705</v>
          </cell>
          <cell r="F4154" t="str">
            <v>PETRIZZIO PROTECTOR CALOR SP X 100 ML</v>
          </cell>
          <cell r="H4154" t="str">
            <v>HIGIENE Y CUIDADO PERSONAL</v>
          </cell>
          <cell r="I4154" t="str">
            <v>CUIDADO CAPILAR</v>
          </cell>
          <cell r="J4154">
            <v>2</v>
          </cell>
        </row>
        <row r="4155">
          <cell r="B4155">
            <v>832699</v>
          </cell>
          <cell r="C4155">
            <v>3087</v>
          </cell>
          <cell r="D4155">
            <v>7804907824065</v>
          </cell>
          <cell r="F4155" t="str">
            <v>PETRIZZIO QUITAESM X 75 ML</v>
          </cell>
          <cell r="H4155" t="str">
            <v>MAQUILLAJE</v>
          </cell>
          <cell r="I4155" t="str">
            <v>QUITAESMALTES</v>
          </cell>
          <cell r="J4155">
            <v>0</v>
          </cell>
        </row>
        <row r="4156">
          <cell r="B4156">
            <v>832700</v>
          </cell>
          <cell r="C4156">
            <v>6470</v>
          </cell>
          <cell r="D4156">
            <v>7804907990968</v>
          </cell>
          <cell r="F4156" t="str">
            <v>PETRIZZIO RUBOR MULTISTICK LOVE X 7,5 GR</v>
          </cell>
          <cell r="H4156" t="str">
            <v>MAQUILLAJE</v>
          </cell>
          <cell r="I4156" t="str">
            <v>RUBOR</v>
          </cell>
          <cell r="J4156">
            <v>0</v>
          </cell>
        </row>
        <row r="4157">
          <cell r="B4157">
            <v>832701</v>
          </cell>
          <cell r="C4157">
            <v>6471</v>
          </cell>
          <cell r="D4157">
            <v>7804907990975</v>
          </cell>
          <cell r="F4157" t="str">
            <v>PETRIZZIO RUBOR MULTISTICK MY BLUSH X 7,5 GR</v>
          </cell>
          <cell r="H4157" t="str">
            <v>MAQUILLAJE</v>
          </cell>
          <cell r="I4157" t="str">
            <v>RUBOR</v>
          </cell>
          <cell r="J4157">
            <v>1</v>
          </cell>
        </row>
        <row r="4158">
          <cell r="B4158">
            <v>832702</v>
          </cell>
          <cell r="C4158">
            <v>5677</v>
          </cell>
          <cell r="D4158">
            <v>7804907989641</v>
          </cell>
          <cell r="F4158" t="str">
            <v>PETRIZZIO RUBOR ROSY MOVE X 2 GR</v>
          </cell>
          <cell r="H4158" t="str">
            <v>MAQUILLAJE</v>
          </cell>
          <cell r="I4158" t="str">
            <v>RUBOR</v>
          </cell>
          <cell r="J4158">
            <v>0</v>
          </cell>
        </row>
        <row r="4159">
          <cell r="B4159">
            <v>832703</v>
          </cell>
          <cell r="C4159">
            <v>5678</v>
          </cell>
          <cell r="D4159">
            <v>7804907989627</v>
          </cell>
          <cell r="F4159" t="str">
            <v>PETRIZZIO RUBOR SOFT BURGUNDY X 2 GR</v>
          </cell>
          <cell r="H4159" t="str">
            <v>MAQUILLAJE</v>
          </cell>
          <cell r="I4159" t="str">
            <v>RUBOR</v>
          </cell>
          <cell r="J4159">
            <v>0</v>
          </cell>
        </row>
        <row r="4160">
          <cell r="B4160">
            <v>832704</v>
          </cell>
          <cell r="C4160">
            <v>1334</v>
          </cell>
          <cell r="D4160">
            <v>7804907960688</v>
          </cell>
          <cell r="F4160" t="str">
            <v>PETRIZZIO SACAPUNTAS DOBLE</v>
          </cell>
          <cell r="H4160" t="str">
            <v>MAQUILLAJE</v>
          </cell>
          <cell r="I4160" t="str">
            <v>ACCESORIOS MAQUILLAJE</v>
          </cell>
          <cell r="J4160">
            <v>0</v>
          </cell>
        </row>
        <row r="4161">
          <cell r="B4161">
            <v>832705</v>
          </cell>
          <cell r="C4161">
            <v>1061</v>
          </cell>
          <cell r="D4161">
            <v>7804907944336</v>
          </cell>
          <cell r="F4161" t="str">
            <v>PETRIZZIO SERUM DOBLE ACC VITC FPS 30 X 30 ML</v>
          </cell>
          <cell r="H4161" t="str">
            <v>DERMOCOSMéTICA</v>
          </cell>
          <cell r="I4161" t="str">
            <v>CUIDADO FACIAL</v>
          </cell>
          <cell r="J4161">
            <v>0</v>
          </cell>
        </row>
        <row r="4162">
          <cell r="B4162">
            <v>832706</v>
          </cell>
          <cell r="C4162">
            <v>5365</v>
          </cell>
          <cell r="D4162">
            <v>7804907875258</v>
          </cell>
          <cell r="F4162" t="str">
            <v>PETRIZZIO SET CRE FACIAL HYAL BOOST DIA/NOCHE X 2</v>
          </cell>
          <cell r="H4162" t="str">
            <v>DERMOCOSMéTICA</v>
          </cell>
          <cell r="I4162" t="str">
            <v>CUIDADO FACIAL</v>
          </cell>
          <cell r="J4162">
            <v>1</v>
          </cell>
        </row>
        <row r="4163">
          <cell r="B4163">
            <v>832707</v>
          </cell>
          <cell r="C4163">
            <v>5350</v>
          </cell>
          <cell r="D4163">
            <v>7804907932333</v>
          </cell>
          <cell r="F4163" t="str">
            <v>PETRIZZIO SET MAQUILLAJE BE UNIQUE X 1</v>
          </cell>
          <cell r="H4163" t="str">
            <v>MAQUILLAJE</v>
          </cell>
          <cell r="I4163" t="str">
            <v>KIT</v>
          </cell>
          <cell r="J4163">
            <v>0</v>
          </cell>
        </row>
        <row r="4164">
          <cell r="B4164">
            <v>832708</v>
          </cell>
          <cell r="C4164">
            <v>1349</v>
          </cell>
          <cell r="D4164">
            <v>7804907915367</v>
          </cell>
          <cell r="F4164" t="str">
            <v>PETRIZZIO SET SOMBRAS 9 COLORES BROWN</v>
          </cell>
          <cell r="H4164" t="str">
            <v>MAQUILLAJE</v>
          </cell>
          <cell r="I4164" t="str">
            <v>SOMBRAS</v>
          </cell>
          <cell r="J4164">
            <v>0</v>
          </cell>
        </row>
        <row r="4165">
          <cell r="B4165">
            <v>832709</v>
          </cell>
          <cell r="C4165">
            <v>4252</v>
          </cell>
          <cell r="D4165">
            <v>7804907915398</v>
          </cell>
          <cell r="F4165" t="str">
            <v>PETRIZZIO SET SOMBRAS 9 COLORES GREY</v>
          </cell>
          <cell r="H4165" t="str">
            <v>MAQUILLAJE</v>
          </cell>
          <cell r="I4165" t="str">
            <v>SOMBRAS</v>
          </cell>
          <cell r="J4165">
            <v>1</v>
          </cell>
        </row>
        <row r="4166">
          <cell r="B4166">
            <v>832710</v>
          </cell>
          <cell r="C4166">
            <v>2518</v>
          </cell>
          <cell r="D4166">
            <v>7804907915374</v>
          </cell>
          <cell r="F4166" t="str">
            <v>PETRIZZIO SET SOMBRAS 9 COLORES VINTAGE</v>
          </cell>
          <cell r="H4166" t="str">
            <v>MAQUILLAJE</v>
          </cell>
          <cell r="I4166" t="str">
            <v>SOMBRAS</v>
          </cell>
          <cell r="J4166">
            <v>1</v>
          </cell>
        </row>
        <row r="4167">
          <cell r="B4167">
            <v>832711</v>
          </cell>
          <cell r="C4167">
            <v>1363</v>
          </cell>
          <cell r="D4167">
            <v>7804907915381</v>
          </cell>
          <cell r="F4167" t="str">
            <v>PETRIZZIO SET SOMBRAS 9 COLORES VIOLET</v>
          </cell>
          <cell r="H4167" t="str">
            <v>MAQUILLAJE</v>
          </cell>
          <cell r="I4167" t="str">
            <v>SOMBRAS</v>
          </cell>
          <cell r="J4167">
            <v>0</v>
          </cell>
        </row>
        <row r="4168">
          <cell r="B4168">
            <v>832712</v>
          </cell>
          <cell r="C4168">
            <v>5963</v>
          </cell>
          <cell r="D4168">
            <v>7804907989696</v>
          </cell>
          <cell r="F4168" t="str">
            <v>PETRIZZIO SOMBRA LAPIZ MAXI HIGHLIGHTER X 3 GR</v>
          </cell>
          <cell r="H4168" t="str">
            <v>MAQUILLAJE</v>
          </cell>
          <cell r="I4168" t="str">
            <v>SOMBRAS</v>
          </cell>
          <cell r="J4168">
            <v>0</v>
          </cell>
        </row>
        <row r="4169">
          <cell r="B4169">
            <v>832713</v>
          </cell>
          <cell r="C4169">
            <v>4910</v>
          </cell>
          <cell r="D4169">
            <v>7804907833883</v>
          </cell>
          <cell r="F4169" t="str">
            <v>PETRIZZIO SOMBRAS TRIO BROWN 01</v>
          </cell>
          <cell r="H4169" t="str">
            <v>MAQUILLAJE</v>
          </cell>
          <cell r="I4169" t="str">
            <v>SOMBRAS</v>
          </cell>
          <cell r="J4169">
            <v>1</v>
          </cell>
        </row>
        <row r="4170">
          <cell r="B4170">
            <v>832714</v>
          </cell>
          <cell r="C4170">
            <v>5335</v>
          </cell>
          <cell r="D4170">
            <v>7804907834040</v>
          </cell>
          <cell r="F4170" t="str">
            <v>PETRIZZIO SOMBRAS TRIO GOLDEN BROWN 04</v>
          </cell>
          <cell r="H4170" t="str">
            <v>MAQUILLAJE</v>
          </cell>
          <cell r="I4170" t="str">
            <v>SOMBRAS</v>
          </cell>
          <cell r="J4170">
            <v>0</v>
          </cell>
        </row>
        <row r="4171">
          <cell r="B4171">
            <v>832715</v>
          </cell>
          <cell r="C4171">
            <v>2843</v>
          </cell>
          <cell r="D4171">
            <v>7804907937659</v>
          </cell>
          <cell r="F4171" t="str">
            <v>PETRIZZIO TOA DESMAQ HIDRA SCHOCK X 25</v>
          </cell>
          <cell r="H4171" t="str">
            <v>DERMOCOSMéTICA</v>
          </cell>
          <cell r="I4171" t="str">
            <v>DESMAQUILLANTES</v>
          </cell>
          <cell r="J4171">
            <v>1</v>
          </cell>
        </row>
        <row r="4172">
          <cell r="B4172">
            <v>832716</v>
          </cell>
          <cell r="C4172">
            <v>4236</v>
          </cell>
          <cell r="D4172">
            <v>7804907937666</v>
          </cell>
          <cell r="F4172" t="str">
            <v>PETRIZZIO TOA DESMAQ MICELAR X 25</v>
          </cell>
          <cell r="H4172" t="str">
            <v>DERMOCOSMéTICA</v>
          </cell>
          <cell r="I4172" t="str">
            <v>DESMAQUILLANTES</v>
          </cell>
          <cell r="J4172">
            <v>1</v>
          </cell>
        </row>
        <row r="4173">
          <cell r="B4173">
            <v>832717</v>
          </cell>
          <cell r="C4173">
            <v>3166</v>
          </cell>
          <cell r="D4173">
            <v>7795312108928</v>
          </cell>
          <cell r="F4173" t="str">
            <v>PHARMATON CAP OMEGA 50+ X 30</v>
          </cell>
          <cell r="H4173" t="str">
            <v>SUPLEMENTOS</v>
          </cell>
          <cell r="I4173" t="str">
            <v>VITAMINAS Y MINERALES</v>
          </cell>
          <cell r="J4173">
            <v>0</v>
          </cell>
        </row>
        <row r="4174">
          <cell r="B4174">
            <v>832718</v>
          </cell>
          <cell r="C4174">
            <v>3159</v>
          </cell>
          <cell r="D4174">
            <v>7800058595946</v>
          </cell>
          <cell r="F4174" t="str">
            <v>PHARMATON COM REC GINSENG X 30</v>
          </cell>
          <cell r="H4174" t="str">
            <v>SUPLEMENTOS</v>
          </cell>
          <cell r="I4174" t="str">
            <v>VITAMINAS Y MINERALES</v>
          </cell>
          <cell r="J4174">
            <v>0</v>
          </cell>
        </row>
        <row r="4175">
          <cell r="B4175">
            <v>832719</v>
          </cell>
          <cell r="C4175">
            <v>3560</v>
          </cell>
          <cell r="D4175">
            <v>7805163000217</v>
          </cell>
          <cell r="F4175" t="str">
            <v>PHB CEP KIT DE VIAJE X 1</v>
          </cell>
          <cell r="H4175" t="str">
            <v>HIGIENE Y CUIDADO PERSONAL</v>
          </cell>
          <cell r="I4175" t="str">
            <v>CEPILLOS DENTALES</v>
          </cell>
          <cell r="J4175">
            <v>0</v>
          </cell>
        </row>
        <row r="4176">
          <cell r="B4176">
            <v>832720</v>
          </cell>
          <cell r="C4176">
            <v>1290</v>
          </cell>
          <cell r="D4176">
            <v>8427426020351</v>
          </cell>
          <cell r="F4176" t="str">
            <v>PHB CEP ORTHODONTIC</v>
          </cell>
          <cell r="H4176" t="str">
            <v>HIGIENE Y CUIDADO PERSONAL</v>
          </cell>
          <cell r="I4176" t="str">
            <v>CEPILLOS DENTALES</v>
          </cell>
          <cell r="J4176">
            <v>0</v>
          </cell>
        </row>
        <row r="4177">
          <cell r="B4177">
            <v>832721</v>
          </cell>
          <cell r="C4177">
            <v>5645</v>
          </cell>
          <cell r="D4177">
            <v>8427426020412</v>
          </cell>
          <cell r="F4177" t="str">
            <v>PHB CEP PROTESIS X 1</v>
          </cell>
          <cell r="H4177" t="str">
            <v>HIGIENE Y CUIDADO PERSONAL</v>
          </cell>
          <cell r="I4177" t="str">
            <v>CEPILLOS DENTALES</v>
          </cell>
          <cell r="J4177">
            <v>1</v>
          </cell>
        </row>
        <row r="4178">
          <cell r="B4178">
            <v>832722</v>
          </cell>
          <cell r="C4178">
            <v>1289</v>
          </cell>
          <cell r="D4178">
            <v>8437002591663</v>
          </cell>
          <cell r="F4178" t="str">
            <v>PHB CEP SUPER 6 SENSIBLE</v>
          </cell>
          <cell r="H4178" t="str">
            <v>HIGIENE Y CUIDADO PERSONAL</v>
          </cell>
          <cell r="I4178" t="str">
            <v>CEPILLOS DENTALES</v>
          </cell>
          <cell r="J4178">
            <v>3</v>
          </cell>
        </row>
        <row r="4179">
          <cell r="B4179">
            <v>832723</v>
          </cell>
          <cell r="C4179">
            <v>2837</v>
          </cell>
          <cell r="D4179">
            <v>7805163000187</v>
          </cell>
          <cell r="F4179" t="str">
            <v>PHB CEP SUPER 7 SUAVE + CRE DEN TOTAL X 15 ML</v>
          </cell>
          <cell r="H4179" t="str">
            <v>HIGIENE Y CUIDADO PERSONAL</v>
          </cell>
          <cell r="I4179" t="str">
            <v>CEPILLOS DENTALES</v>
          </cell>
          <cell r="J4179">
            <v>2</v>
          </cell>
        </row>
        <row r="4180">
          <cell r="B4180">
            <v>832724</v>
          </cell>
          <cell r="C4180">
            <v>1291</v>
          </cell>
          <cell r="D4180">
            <v>7805163000095</v>
          </cell>
          <cell r="F4180" t="str">
            <v>PHB CEP SUPER 7 SUAVE X 2</v>
          </cell>
          <cell r="H4180" t="str">
            <v>HIGIENE Y CUIDADO PERSONAL</v>
          </cell>
          <cell r="I4180" t="str">
            <v>CEPILLOS DENTALES</v>
          </cell>
          <cell r="J4180">
            <v>4</v>
          </cell>
        </row>
        <row r="4181">
          <cell r="B4181">
            <v>832725</v>
          </cell>
          <cell r="C4181">
            <v>4313</v>
          </cell>
          <cell r="D4181">
            <v>8437002591915</v>
          </cell>
          <cell r="F4181" t="str">
            <v>PHB CEP SUPER 8 MEDIO DUO + ESTUCHE</v>
          </cell>
          <cell r="H4181" t="str">
            <v>HIGIENE Y CUIDADO PERSONAL</v>
          </cell>
          <cell r="I4181" t="str">
            <v>CEPILLOS DENTALES</v>
          </cell>
          <cell r="J4181">
            <v>0</v>
          </cell>
        </row>
        <row r="4182">
          <cell r="B4182">
            <v>832726</v>
          </cell>
          <cell r="C4182">
            <v>4310</v>
          </cell>
          <cell r="D4182">
            <v>8427426020054</v>
          </cell>
          <cell r="F4182" t="str">
            <v>PHB CEP SUPER 8 MEDIO X 1</v>
          </cell>
          <cell r="H4182" t="str">
            <v>HIGIENE Y CUIDADO PERSONAL</v>
          </cell>
          <cell r="I4182" t="str">
            <v>CEPILLOS DENTALES</v>
          </cell>
          <cell r="J4182">
            <v>0</v>
          </cell>
        </row>
        <row r="4183">
          <cell r="B4183">
            <v>1625131</v>
          </cell>
          <cell r="C4183">
            <v>7082</v>
          </cell>
          <cell r="D4183">
            <v>7805163000194</v>
          </cell>
          <cell r="F4183" t="str">
            <v>PHB CEP SUPER 8 MEDIO X 1 + CRE DEN X 15 ML</v>
          </cell>
          <cell r="H4183" t="str">
            <v>HIGIENE Y CUIDADO PERSONAL</v>
          </cell>
          <cell r="I4183" t="str">
            <v>CEPILLOS DENTALES</v>
          </cell>
          <cell r="J4183">
            <v>5</v>
          </cell>
        </row>
        <row r="4184">
          <cell r="B4184">
            <v>832727</v>
          </cell>
          <cell r="C4184">
            <v>1292</v>
          </cell>
          <cell r="D4184">
            <v>7805163000088</v>
          </cell>
          <cell r="F4184" t="str">
            <v>PHB CEP SUPER 8 MEDIO X 2</v>
          </cell>
          <cell r="H4184" t="str">
            <v>HIGIENE Y CUIDADO PERSONAL</v>
          </cell>
          <cell r="I4184" t="str">
            <v>CEPILLOS DENTALES</v>
          </cell>
          <cell r="J4184">
            <v>1</v>
          </cell>
        </row>
        <row r="4185">
          <cell r="B4185">
            <v>832728</v>
          </cell>
          <cell r="C4185">
            <v>4573</v>
          </cell>
          <cell r="D4185">
            <v>8437010512476</v>
          </cell>
          <cell r="F4185" t="str">
            <v>PHB CRE DEN WHITE X 75 ML</v>
          </cell>
          <cell r="H4185" t="str">
            <v>HIGIENE Y CUIDADO PERSONAL</v>
          </cell>
          <cell r="I4185" t="str">
            <v>PASTAS DENTALES</v>
          </cell>
          <cell r="J4185">
            <v>1</v>
          </cell>
        </row>
        <row r="4186">
          <cell r="B4186">
            <v>832729</v>
          </cell>
          <cell r="C4186">
            <v>3902</v>
          </cell>
          <cell r="D4186">
            <v>8435520002814</v>
          </cell>
          <cell r="F4186" t="str">
            <v>PHB FLEXIPICKS RECTO X 40</v>
          </cell>
          <cell r="H4186" t="str">
            <v>HIGIENE Y CUIDADO PERSONAL</v>
          </cell>
          <cell r="I4186" t="str">
            <v>ACCESORIOS DENTALES</v>
          </cell>
          <cell r="J4186">
            <v>2</v>
          </cell>
        </row>
        <row r="4187">
          <cell r="B4187">
            <v>832730</v>
          </cell>
          <cell r="C4187">
            <v>2836</v>
          </cell>
          <cell r="D4187">
            <v>8427426071919</v>
          </cell>
          <cell r="F4187" t="str">
            <v>PHB FLOSSER APL HILO DENTAL X 30</v>
          </cell>
          <cell r="H4187" t="str">
            <v>HIGIENE Y CUIDADO PERSONAL</v>
          </cell>
          <cell r="I4187" t="str">
            <v>HILOS DENTALES</v>
          </cell>
          <cell r="J4187">
            <v>1</v>
          </cell>
        </row>
        <row r="4188">
          <cell r="B4188">
            <v>832731</v>
          </cell>
          <cell r="C4188">
            <v>3719</v>
          </cell>
          <cell r="D4188">
            <v>7805163000200</v>
          </cell>
          <cell r="F4188" t="str">
            <v>PHB PACK CEP ORTHODONTIC + CRE DEN X 15 ML</v>
          </cell>
          <cell r="H4188" t="str">
            <v>HIGIENE Y CUIDADO PERSONAL</v>
          </cell>
          <cell r="I4188" t="str">
            <v>CEPILLOS DENTALES</v>
          </cell>
          <cell r="J4188">
            <v>2</v>
          </cell>
        </row>
        <row r="4189">
          <cell r="B4189">
            <v>832732</v>
          </cell>
          <cell r="C4189">
            <v>3410</v>
          </cell>
          <cell r="D4189">
            <v>78018686</v>
          </cell>
          <cell r="F4189" t="str">
            <v>PHILLIPS COM MAS BLISTER MENTA X 10</v>
          </cell>
          <cell r="H4189" t="str">
            <v>MEDICAMENTOS</v>
          </cell>
          <cell r="I4189" t="str">
            <v>GASTROINTESTINAL</v>
          </cell>
          <cell r="J4189">
            <v>24</v>
          </cell>
        </row>
        <row r="4190">
          <cell r="B4190">
            <v>832733</v>
          </cell>
          <cell r="C4190">
            <v>1923</v>
          </cell>
          <cell r="D4190">
            <v>7502253072559</v>
          </cell>
          <cell r="F4190" t="str">
            <v>PHILLIPS COM MAS MENTA X 30</v>
          </cell>
          <cell r="H4190" t="str">
            <v>MEDICAMENTOS</v>
          </cell>
          <cell r="I4190" t="str">
            <v>GASTROINTESTINAL</v>
          </cell>
          <cell r="J4190">
            <v>0</v>
          </cell>
        </row>
        <row r="4191">
          <cell r="B4191">
            <v>832734</v>
          </cell>
          <cell r="C4191">
            <v>1924</v>
          </cell>
          <cell r="D4191">
            <v>7460536556557</v>
          </cell>
          <cell r="F4191" t="str">
            <v>PIASCLEDINE CAP 300 MG X 30</v>
          </cell>
          <cell r="H4191" t="str">
            <v>FITOFáRMACOS</v>
          </cell>
          <cell r="I4191" t="str">
            <v>PRODUCTOS NATURALES</v>
          </cell>
          <cell r="J4191">
            <v>34</v>
          </cell>
        </row>
        <row r="4192">
          <cell r="B4192">
            <v>832735</v>
          </cell>
          <cell r="C4192">
            <v>3664</v>
          </cell>
          <cell r="D4192">
            <v>7803504001565</v>
          </cell>
          <cell r="F4192" t="str">
            <v>PICOLINATO DE CROMO CAP X 30 KNOP</v>
          </cell>
          <cell r="H4192" t="str">
            <v>SUPLEMENTOS</v>
          </cell>
          <cell r="I4192" t="str">
            <v>VITAMINAS Y MINERALES</v>
          </cell>
          <cell r="J4192">
            <v>0</v>
          </cell>
        </row>
        <row r="4193">
          <cell r="B4193">
            <v>832736</v>
          </cell>
          <cell r="C4193">
            <v>4765</v>
          </cell>
          <cell r="D4193">
            <v>7780260420208</v>
          </cell>
          <cell r="F4193" t="str">
            <v>PICOLINATO DE CROMO/VIT C/AZAFRAN CAP X 60 FNL</v>
          </cell>
          <cell r="H4193" t="str">
            <v>SUPLEMENTOS</v>
          </cell>
          <cell r="I4193" t="str">
            <v>VITAMINAS Y MINERALES</v>
          </cell>
          <cell r="J4193">
            <v>6</v>
          </cell>
        </row>
        <row r="4194">
          <cell r="B4194">
            <v>832737</v>
          </cell>
          <cell r="C4194">
            <v>3510</v>
          </cell>
          <cell r="D4194">
            <v>7804646030321</v>
          </cell>
          <cell r="F4194" t="str">
            <v>PICOPREP POL SOL ORA NJA X 2</v>
          </cell>
          <cell r="H4194" t="str">
            <v>MEDICAMENTOS</v>
          </cell>
          <cell r="I4194" t="str">
            <v>GASTROINTESTINAL</v>
          </cell>
          <cell r="J4194">
            <v>0</v>
          </cell>
        </row>
        <row r="4195">
          <cell r="B4195">
            <v>832738</v>
          </cell>
          <cell r="C4195">
            <v>5953</v>
          </cell>
          <cell r="D4195">
            <v>7804907988989</v>
          </cell>
          <cell r="F4195" t="str">
            <v>PIELARMINA CLINICAL CRE MANOS ANTIENVEJECIMIENTO FPS 15 X 70 GR</v>
          </cell>
          <cell r="H4195" t="str">
            <v>DERMOCOSMéTICA</v>
          </cell>
          <cell r="I4195" t="str">
            <v>CREMA MANOS</v>
          </cell>
          <cell r="J4195">
            <v>0</v>
          </cell>
        </row>
        <row r="4196">
          <cell r="B4196">
            <v>832739</v>
          </cell>
          <cell r="C4196">
            <v>4829</v>
          </cell>
          <cell r="D4196">
            <v>7804907968554</v>
          </cell>
          <cell r="F4196" t="str">
            <v>PIELARMINA CLINICAL CRE MANOS ANTIENVEJECIMIENTO FPS 15 X 80 GR</v>
          </cell>
          <cell r="H4196" t="str">
            <v>DERMOCOSMéTICA</v>
          </cell>
          <cell r="I4196" t="str">
            <v>CREMA MANOS</v>
          </cell>
          <cell r="J4196">
            <v>0</v>
          </cell>
        </row>
        <row r="4197">
          <cell r="B4197">
            <v>832740</v>
          </cell>
          <cell r="C4197">
            <v>5846</v>
          </cell>
          <cell r="D4197">
            <v>7804907988194</v>
          </cell>
          <cell r="F4197" t="str">
            <v>PIELARMINA CLINICAL CRE MANOS CERAMIDAS X 70 GR</v>
          </cell>
          <cell r="H4197" t="str">
            <v>DERMOCOSMéTICA</v>
          </cell>
          <cell r="I4197" t="str">
            <v>CREMA MANOS</v>
          </cell>
          <cell r="J4197">
            <v>2</v>
          </cell>
        </row>
        <row r="4198">
          <cell r="B4198">
            <v>832741</v>
          </cell>
          <cell r="C4198">
            <v>5496</v>
          </cell>
          <cell r="D4198">
            <v>7804907962620</v>
          </cell>
          <cell r="F4198" t="str">
            <v>PIELARMINA CLINICAL CRE MANOS HIDRATACION 48H X 80 GR</v>
          </cell>
          <cell r="H4198" t="str">
            <v>DERMOCOSMéTICA</v>
          </cell>
          <cell r="I4198" t="str">
            <v>CREMA MANOS</v>
          </cell>
          <cell r="J4198">
            <v>0</v>
          </cell>
        </row>
        <row r="4199">
          <cell r="B4199">
            <v>832742</v>
          </cell>
          <cell r="C4199">
            <v>6509</v>
          </cell>
          <cell r="D4199">
            <v>7804907988972</v>
          </cell>
          <cell r="F4199" t="str">
            <v>PIELARMINA CLINICAL CRE MANOS REP INTENSA UREA 10% X 70 GR</v>
          </cell>
          <cell r="H4199" t="str">
            <v>DERMOCOSMéTICA</v>
          </cell>
          <cell r="I4199" t="str">
            <v>CREMA MANOS</v>
          </cell>
          <cell r="J4199">
            <v>0</v>
          </cell>
        </row>
        <row r="4200">
          <cell r="B4200">
            <v>832743</v>
          </cell>
          <cell r="C4200">
            <v>2560</v>
          </cell>
          <cell r="D4200">
            <v>7804907841000</v>
          </cell>
          <cell r="F4200" t="str">
            <v>PIELARMINA CLINICAL CRE MANOS REP INTENSA UREA 5% X 80 GR</v>
          </cell>
          <cell r="H4200" t="str">
            <v>DERMOCOSMéTICA</v>
          </cell>
          <cell r="I4200" t="str">
            <v>CREMA MANOS</v>
          </cell>
          <cell r="J4200">
            <v>0</v>
          </cell>
        </row>
        <row r="4201">
          <cell r="B4201">
            <v>832744</v>
          </cell>
          <cell r="C4201">
            <v>2072</v>
          </cell>
          <cell r="D4201">
            <v>7804907756502</v>
          </cell>
          <cell r="F4201" t="str">
            <v>PIELARMINA CRE CLASICA BOLSA X 67 GR</v>
          </cell>
          <cell r="H4201" t="str">
            <v>DERMOCOSMéTICA</v>
          </cell>
          <cell r="I4201" t="str">
            <v>CREMA MANOS</v>
          </cell>
          <cell r="J4201">
            <v>3</v>
          </cell>
        </row>
        <row r="4202">
          <cell r="B4202">
            <v>832745</v>
          </cell>
          <cell r="C4202">
            <v>2128</v>
          </cell>
          <cell r="D4202">
            <v>7804907928480</v>
          </cell>
          <cell r="F4202" t="str">
            <v>PIELARMINA CRE MAN MAQUI X 80 GR</v>
          </cell>
          <cell r="H4202" t="str">
            <v>DERMOCOSMéTICA</v>
          </cell>
          <cell r="I4202" t="str">
            <v>CREMA MANOS</v>
          </cell>
          <cell r="J4202">
            <v>0</v>
          </cell>
        </row>
        <row r="4203">
          <cell r="B4203">
            <v>832746</v>
          </cell>
          <cell r="C4203">
            <v>4767</v>
          </cell>
          <cell r="D4203">
            <v>7804907916166</v>
          </cell>
          <cell r="F4203" t="str">
            <v>PIELARMINA CRE MANOS ARGAN X 80 GR</v>
          </cell>
          <cell r="H4203" t="str">
            <v>DERMOCOSMéTICA</v>
          </cell>
          <cell r="I4203" t="str">
            <v>CREMA MANOS</v>
          </cell>
          <cell r="J4203">
            <v>0</v>
          </cell>
        </row>
        <row r="4204">
          <cell r="B4204">
            <v>832747</v>
          </cell>
          <cell r="C4204">
            <v>6171</v>
          </cell>
          <cell r="D4204">
            <v>7804907988965</v>
          </cell>
          <cell r="F4204" t="str">
            <v>PIELARMINA CRE MANOS CASTAÑA X 70 GR</v>
          </cell>
          <cell r="H4204" t="str">
            <v>DERMOCOSMéTICA</v>
          </cell>
          <cell r="I4204" t="str">
            <v>CREMA MANOS</v>
          </cell>
          <cell r="J4204">
            <v>3</v>
          </cell>
        </row>
        <row r="4205">
          <cell r="B4205">
            <v>832748</v>
          </cell>
          <cell r="C4205">
            <v>6512</v>
          </cell>
          <cell r="D4205">
            <v>7804907981539</v>
          </cell>
          <cell r="F4205" t="str">
            <v>PIELARMINA CRE MANOS COLAGENO X 70 GR</v>
          </cell>
          <cell r="H4205" t="str">
            <v>DERMOCOSMéTICA</v>
          </cell>
          <cell r="I4205" t="str">
            <v>CREMA MANOS</v>
          </cell>
          <cell r="J4205">
            <v>0</v>
          </cell>
        </row>
        <row r="4206">
          <cell r="B4206">
            <v>832749</v>
          </cell>
          <cell r="C4206">
            <v>3008</v>
          </cell>
          <cell r="D4206">
            <v>7804907931763</v>
          </cell>
          <cell r="F4206" t="str">
            <v>PIELARMINA CRE MANOS LIQ CARACOL X 160 ML</v>
          </cell>
          <cell r="H4206" t="str">
            <v>DERMOCOSMéTICA</v>
          </cell>
          <cell r="I4206" t="str">
            <v>CREMA MANOS</v>
          </cell>
          <cell r="J4206">
            <v>2</v>
          </cell>
        </row>
        <row r="4207">
          <cell r="B4207">
            <v>832750</v>
          </cell>
          <cell r="C4207">
            <v>5915</v>
          </cell>
          <cell r="D4207">
            <v>7804907988934</v>
          </cell>
          <cell r="F4207" t="str">
            <v>PIELARMINA CRE MANOS MAQUI X 70 GR</v>
          </cell>
          <cell r="H4207" t="str">
            <v>DERMOCOSMéTICA</v>
          </cell>
          <cell r="I4207" t="str">
            <v>CREMA MANOS</v>
          </cell>
          <cell r="J4207">
            <v>4</v>
          </cell>
        </row>
        <row r="4208">
          <cell r="B4208">
            <v>832751</v>
          </cell>
          <cell r="C4208">
            <v>4901</v>
          </cell>
          <cell r="D4208">
            <v>7804907988927</v>
          </cell>
          <cell r="F4208" t="str">
            <v>PIELARMINA CRE MANOS ROSA MOSQUETA X 70 GR</v>
          </cell>
          <cell r="H4208" t="str">
            <v>DERMOCOSMéTICA</v>
          </cell>
          <cell r="I4208" t="str">
            <v>CREMA MANOS</v>
          </cell>
          <cell r="J4208">
            <v>3</v>
          </cell>
        </row>
        <row r="4209">
          <cell r="B4209">
            <v>832752</v>
          </cell>
          <cell r="C4209">
            <v>2399</v>
          </cell>
          <cell r="D4209">
            <v>7804907969278</v>
          </cell>
          <cell r="F4209" t="str">
            <v>PIELARMINA CRE MANOS ROSA MOSQUETA X 80 GR</v>
          </cell>
          <cell r="H4209" t="str">
            <v>DERMOCOSMéTICA</v>
          </cell>
          <cell r="I4209" t="str">
            <v>CREMA MANOS</v>
          </cell>
          <cell r="J4209">
            <v>0</v>
          </cell>
        </row>
        <row r="4210">
          <cell r="B4210">
            <v>832753</v>
          </cell>
          <cell r="C4210">
            <v>2144</v>
          </cell>
          <cell r="D4210">
            <v>7804907796560</v>
          </cell>
          <cell r="F4210" t="str">
            <v>PIELARMINA CRE PIE AGR RESEC X 75 ML</v>
          </cell>
          <cell r="H4210" t="str">
            <v>DERMOCOSMéTICA</v>
          </cell>
          <cell r="I4210" t="str">
            <v>CREMA PIES</v>
          </cell>
          <cell r="J4210">
            <v>1</v>
          </cell>
        </row>
        <row r="4211">
          <cell r="B4211">
            <v>832754</v>
          </cell>
          <cell r="C4211">
            <v>2131</v>
          </cell>
          <cell r="D4211">
            <v>7804907923652</v>
          </cell>
          <cell r="F4211" t="str">
            <v>PIELARMINA PACK CRE MAN CAST ARGA 80 GR X 2</v>
          </cell>
          <cell r="H4211" t="str">
            <v>DERMOCOSMéTICA</v>
          </cell>
          <cell r="I4211" t="str">
            <v>CREMA MANOS</v>
          </cell>
          <cell r="J4211">
            <v>0</v>
          </cell>
        </row>
        <row r="4212">
          <cell r="B4212">
            <v>832755</v>
          </cell>
          <cell r="C4212">
            <v>1925</v>
          </cell>
          <cell r="D4212">
            <v>7804614931391</v>
          </cell>
          <cell r="F4212" t="str">
            <v>PIESAN CRE 1% X 20 GR</v>
          </cell>
          <cell r="H4212" t="str">
            <v>MEDICAMENTOS</v>
          </cell>
          <cell r="I4212" t="str">
            <v>ANTIINFECCIOSOS</v>
          </cell>
          <cell r="J4212">
            <v>0</v>
          </cell>
        </row>
        <row r="4213">
          <cell r="B4213">
            <v>832756</v>
          </cell>
          <cell r="C4213">
            <v>1926</v>
          </cell>
          <cell r="D4213">
            <v>7804614931407</v>
          </cell>
          <cell r="F4213" t="str">
            <v>PIESAN PVO 1% X 100 GR</v>
          </cell>
          <cell r="H4213" t="str">
            <v>MEDICAMENTOS</v>
          </cell>
          <cell r="I4213" t="str">
            <v>ANTIINFECCIOSOS</v>
          </cell>
          <cell r="J4213">
            <v>4</v>
          </cell>
        </row>
        <row r="4214">
          <cell r="B4214">
            <v>832757</v>
          </cell>
          <cell r="C4214">
            <v>6446</v>
          </cell>
          <cell r="D4214">
            <v>7891317002435</v>
          </cell>
          <cell r="F4214" t="str">
            <v>PIETRA ED COM REC 2 MG X 30</v>
          </cell>
          <cell r="H4214" t="str">
            <v>MEDICAMENTOS</v>
          </cell>
          <cell r="I4214" t="str">
            <v>HORMONALES</v>
          </cell>
          <cell r="J4214">
            <v>2</v>
          </cell>
        </row>
        <row r="4215">
          <cell r="B4215">
            <v>832758</v>
          </cell>
          <cell r="C4215">
            <v>5268</v>
          </cell>
          <cell r="D4215">
            <v>4902508793216</v>
          </cell>
          <cell r="F4215" t="str">
            <v>PIGEON BOLSAS LECHE MATERNA 180 ML X 25</v>
          </cell>
          <cell r="H4215" t="str">
            <v>MISCELáNEOS</v>
          </cell>
          <cell r="I4215" t="str">
            <v>OTROS MISC</v>
          </cell>
          <cell r="J4215">
            <v>2</v>
          </cell>
        </row>
        <row r="4216">
          <cell r="B4216">
            <v>832759</v>
          </cell>
          <cell r="C4216">
            <v>5688</v>
          </cell>
          <cell r="D4216">
            <v>4902508129794</v>
          </cell>
          <cell r="F4216" t="str">
            <v>PIGEON LIMPIADOR DE BIBERONES X 650 ML</v>
          </cell>
          <cell r="H4216" t="str">
            <v>MISCELáNEOS</v>
          </cell>
          <cell r="I4216" t="str">
            <v>ACCESORIOS BEBé</v>
          </cell>
          <cell r="J4216">
            <v>0</v>
          </cell>
        </row>
        <row r="4217">
          <cell r="B4217">
            <v>832760</v>
          </cell>
          <cell r="C4217">
            <v>1209</v>
          </cell>
          <cell r="D4217">
            <v>4902508002820</v>
          </cell>
          <cell r="F4217" t="str">
            <v>PIGEON MAMADERA VIDRIO STD S X 120 ML</v>
          </cell>
          <cell r="H4217" t="str">
            <v>MISCELáNEOS</v>
          </cell>
          <cell r="I4217" t="str">
            <v>MAMADERAS</v>
          </cell>
          <cell r="J4217">
            <v>2</v>
          </cell>
        </row>
        <row r="4218">
          <cell r="B4218">
            <v>832761</v>
          </cell>
          <cell r="C4218">
            <v>1208</v>
          </cell>
          <cell r="D4218">
            <v>4902508002806</v>
          </cell>
          <cell r="F4218" t="str">
            <v>PIGEON MAMADERA VIDRIO STD X 240 ML</v>
          </cell>
          <cell r="H4218" t="str">
            <v>MISCELáNEOS</v>
          </cell>
          <cell r="I4218" t="str">
            <v>MAMADERAS</v>
          </cell>
          <cell r="J4218">
            <v>1</v>
          </cell>
        </row>
        <row r="4219">
          <cell r="B4219">
            <v>832762</v>
          </cell>
          <cell r="C4219">
            <v>2169</v>
          </cell>
          <cell r="D4219">
            <v>4902508106511</v>
          </cell>
          <cell r="F4219" t="str">
            <v>PIGEON PEINETA CEPILLO BEBE</v>
          </cell>
          <cell r="H4219" t="str">
            <v>MISCELáNEOS</v>
          </cell>
          <cell r="I4219" t="str">
            <v>ACCESORIOS BEBé</v>
          </cell>
          <cell r="J4219">
            <v>0</v>
          </cell>
        </row>
        <row r="4220">
          <cell r="B4220">
            <v>832763</v>
          </cell>
          <cell r="C4220">
            <v>4403</v>
          </cell>
          <cell r="D4220">
            <v>8430340036254</v>
          </cell>
          <cell r="F4220" t="str">
            <v>PILEXIL AMP 5 ML X 15</v>
          </cell>
          <cell r="H4220" t="str">
            <v>HIGIENE Y CUIDADO PERSONAL</v>
          </cell>
          <cell r="I4220" t="str">
            <v>CUIDADO CAPILAR</v>
          </cell>
          <cell r="J4220">
            <v>0</v>
          </cell>
        </row>
        <row r="4221">
          <cell r="B4221">
            <v>832764</v>
          </cell>
          <cell r="C4221">
            <v>2701</v>
          </cell>
          <cell r="D4221">
            <v>8430340036704</v>
          </cell>
          <cell r="F4221" t="str">
            <v>PILEXIL CAP BLA X 50</v>
          </cell>
          <cell r="H4221" t="str">
            <v>SUPLEMENTOS</v>
          </cell>
          <cell r="I4221" t="str">
            <v>VITAMINAS Y MINERALES</v>
          </cell>
          <cell r="J4221">
            <v>0</v>
          </cell>
        </row>
        <row r="4222">
          <cell r="B4222">
            <v>832765</v>
          </cell>
          <cell r="C4222">
            <v>2700</v>
          </cell>
          <cell r="D4222">
            <v>8470002063754</v>
          </cell>
          <cell r="F4222" t="str">
            <v>PILEXIL SHA ANTICAIDA X 300 ML</v>
          </cell>
          <cell r="H4222" t="str">
            <v>HIGIENE Y CUIDADO PERSONAL</v>
          </cell>
          <cell r="I4222" t="str">
            <v>SHAMPOO Y ACONDICIONADOR</v>
          </cell>
          <cell r="J4222">
            <v>1</v>
          </cell>
        </row>
        <row r="4223">
          <cell r="B4223">
            <v>832766</v>
          </cell>
          <cell r="C4223">
            <v>1280</v>
          </cell>
          <cell r="D4223">
            <v>7800060003187</v>
          </cell>
          <cell r="F4223" t="str">
            <v>PILOCARPINA SOL OFT 2% X 10 ML SAVAL</v>
          </cell>
          <cell r="H4223" t="str">
            <v>MEDICAMENTOS</v>
          </cell>
          <cell r="I4223" t="str">
            <v>OFTALMOLóGICOS</v>
          </cell>
          <cell r="J4223">
            <v>1</v>
          </cell>
        </row>
        <row r="4224">
          <cell r="B4224">
            <v>832767</v>
          </cell>
          <cell r="C4224">
            <v>1293</v>
          </cell>
          <cell r="D4224">
            <v>7800060003194</v>
          </cell>
          <cell r="F4224" t="str">
            <v>PILOCARPINA SOL OFT 4% X 10 ML SAVAL</v>
          </cell>
          <cell r="H4224" t="str">
            <v>MEDICAMENTOS</v>
          </cell>
          <cell r="I4224" t="str">
            <v>OFTALMOLóGICOS</v>
          </cell>
          <cell r="J4224">
            <v>0</v>
          </cell>
        </row>
        <row r="4225">
          <cell r="B4225">
            <v>832768</v>
          </cell>
          <cell r="C4225">
            <v>2963</v>
          </cell>
          <cell r="D4225">
            <v>8588988583712</v>
          </cell>
          <cell r="F4225" t="str">
            <v>PINCHE DISNEY X 1 GENERICO</v>
          </cell>
          <cell r="H4225" t="str">
            <v>MISCELáNEOS</v>
          </cell>
          <cell r="I4225" t="str">
            <v>ACCESORIOS CABELLO</v>
          </cell>
          <cell r="J4225">
            <v>0</v>
          </cell>
        </row>
        <row r="4226">
          <cell r="B4226">
            <v>832769</v>
          </cell>
          <cell r="C4226">
            <v>2958</v>
          </cell>
          <cell r="D4226" t="str">
            <v>P00108</v>
          </cell>
          <cell r="F4226" t="str">
            <v>PINCHE PRINCESA X 1 GENERICO</v>
          </cell>
          <cell r="H4226" t="str">
            <v>MISCELáNEOS</v>
          </cell>
          <cell r="I4226" t="str">
            <v>ACCESORIOS CABELLO</v>
          </cell>
          <cell r="J4226">
            <v>0</v>
          </cell>
        </row>
        <row r="4227">
          <cell r="B4227">
            <v>832770</v>
          </cell>
          <cell r="C4227">
            <v>3733</v>
          </cell>
          <cell r="D4227">
            <v>7800068014048</v>
          </cell>
          <cell r="F4227" t="str">
            <v>PIRETANYL COM X 20</v>
          </cell>
          <cell r="H4227" t="str">
            <v>MEDICAMENTOS</v>
          </cell>
          <cell r="I4227" t="str">
            <v>RESPIRATORIO</v>
          </cell>
          <cell r="J4227">
            <v>-2</v>
          </cell>
        </row>
        <row r="4228">
          <cell r="B4228">
            <v>832772</v>
          </cell>
          <cell r="C4228">
            <v>3405</v>
          </cell>
          <cell r="D4228">
            <v>7800028002764</v>
          </cell>
          <cell r="F4228" t="str">
            <v>PIRONAL FLU FORTE COM REC 400/60 MG X 12</v>
          </cell>
          <cell r="H4228" t="str">
            <v>MEDICAMENTOS</v>
          </cell>
          <cell r="I4228" t="str">
            <v>RESPIRATORIO</v>
          </cell>
          <cell r="J4228">
            <v>5</v>
          </cell>
        </row>
        <row r="4229">
          <cell r="B4229">
            <v>832771</v>
          </cell>
          <cell r="C4229">
            <v>2360</v>
          </cell>
          <cell r="D4229">
            <v>7800028001569</v>
          </cell>
          <cell r="F4229" t="str">
            <v>PIRONAL FLU FORTE SUS ORA 200/30 MG/5ML X 100 ML</v>
          </cell>
          <cell r="H4229" t="str">
            <v>MEDICAMENTOS</v>
          </cell>
          <cell r="I4229" t="str">
            <v>RESPIRATORIO</v>
          </cell>
          <cell r="J4229">
            <v>2</v>
          </cell>
        </row>
        <row r="4230">
          <cell r="B4230">
            <v>832773</v>
          </cell>
          <cell r="C4230">
            <v>1927</v>
          </cell>
          <cell r="D4230">
            <v>7800007124753</v>
          </cell>
          <cell r="F4230" t="str">
            <v>PIROXICAM COM 20 MG X 10 LAB CHILE</v>
          </cell>
          <cell r="H4230" t="str">
            <v>MEDICAMENTOS</v>
          </cell>
          <cell r="I4230" t="str">
            <v>ANALGESIA</v>
          </cell>
          <cell r="J4230">
            <v>2</v>
          </cell>
        </row>
        <row r="4231">
          <cell r="B4231">
            <v>832774</v>
          </cell>
          <cell r="C4231">
            <v>3760</v>
          </cell>
          <cell r="D4231">
            <v>7804907878273</v>
          </cell>
          <cell r="F4231" t="str">
            <v>PLAISANCE PERF CLASSIC X 250 ML</v>
          </cell>
          <cell r="H4231" t="str">
            <v>HIGIENE Y CUIDADO PERSONAL</v>
          </cell>
          <cell r="I4231" t="str">
            <v>PERFUMES</v>
          </cell>
          <cell r="J4231">
            <v>0</v>
          </cell>
        </row>
        <row r="4232">
          <cell r="B4232">
            <v>832775</v>
          </cell>
          <cell r="C4232">
            <v>6011</v>
          </cell>
          <cell r="D4232">
            <v>7804907878310</v>
          </cell>
          <cell r="F4232" t="str">
            <v>PLAISANCE PERF MOMENTS X 250 ML</v>
          </cell>
          <cell r="H4232" t="str">
            <v>HIGIENE Y CUIDADO PERSONAL</v>
          </cell>
          <cell r="I4232" t="str">
            <v>PERFUMES</v>
          </cell>
          <cell r="J4232">
            <v>0</v>
          </cell>
        </row>
        <row r="4233">
          <cell r="B4233">
            <v>832776</v>
          </cell>
          <cell r="C4233">
            <v>5099</v>
          </cell>
          <cell r="D4233">
            <v>7800026247426</v>
          </cell>
          <cell r="F4233" t="str">
            <v>PLANIDEN ODT COM DIS 10 MG X 30</v>
          </cell>
          <cell r="H4233" t="str">
            <v>MEDICAMENTOS</v>
          </cell>
          <cell r="I4233" t="str">
            <v>PSICOTRóPICOS</v>
          </cell>
          <cell r="J4233">
            <v>1</v>
          </cell>
        </row>
        <row r="4234">
          <cell r="B4234">
            <v>832777</v>
          </cell>
          <cell r="C4234">
            <v>1299</v>
          </cell>
          <cell r="D4234">
            <v>7806550002487</v>
          </cell>
          <cell r="F4234" t="str">
            <v>PLENITUD APO MIMI LEVE X 40</v>
          </cell>
          <cell r="H4234" t="str">
            <v>DISPOSITIVOS MéDICOS</v>
          </cell>
          <cell r="I4234" t="str">
            <v>ALGODóN, APóSITOS Y GASAS</v>
          </cell>
          <cell r="J4234">
            <v>2</v>
          </cell>
        </row>
        <row r="4235">
          <cell r="B4235">
            <v>832778</v>
          </cell>
          <cell r="C4235">
            <v>1298</v>
          </cell>
          <cell r="D4235">
            <v>7794626011252</v>
          </cell>
          <cell r="F4235" t="str">
            <v>PLENITUD APO MULTIUSO X 20</v>
          </cell>
          <cell r="H4235" t="str">
            <v>DISPOSITIVOS MéDICOS</v>
          </cell>
          <cell r="I4235" t="str">
            <v>ALGODóN, APóSITOS Y GASAS</v>
          </cell>
          <cell r="J4235">
            <v>3</v>
          </cell>
        </row>
        <row r="4236">
          <cell r="B4236">
            <v>832779</v>
          </cell>
          <cell r="C4236">
            <v>3917</v>
          </cell>
          <cell r="D4236">
            <v>7794626011481</v>
          </cell>
          <cell r="F4236" t="str">
            <v>PLENITUD FEMME TOA ESC ORINA LARGA LEV MOD X 8</v>
          </cell>
          <cell r="H4236" t="str">
            <v>HIGIENE Y CUIDADO PERSONAL</v>
          </cell>
          <cell r="I4236" t="str">
            <v>TOALLAS HIGIéNICAS Y TAMPONES</v>
          </cell>
          <cell r="J4236">
            <v>1</v>
          </cell>
        </row>
        <row r="4237">
          <cell r="B4237">
            <v>832780</v>
          </cell>
          <cell r="C4237">
            <v>5811</v>
          </cell>
          <cell r="D4237">
            <v>7794626011498</v>
          </cell>
          <cell r="F4237" t="str">
            <v>PLENITUD FEMME TOA ESC ORINA LEV MOD X 20</v>
          </cell>
          <cell r="H4237" t="str">
            <v>HIGIENE Y CUIDADO PERSONAL</v>
          </cell>
          <cell r="I4237" t="str">
            <v>TOALLAS HIGIéNICAS Y TAMPONES</v>
          </cell>
          <cell r="J4237">
            <v>2</v>
          </cell>
        </row>
        <row r="4238">
          <cell r="B4238">
            <v>832781</v>
          </cell>
          <cell r="C4238">
            <v>4175</v>
          </cell>
          <cell r="D4238">
            <v>7794626010286</v>
          </cell>
          <cell r="F4238" t="str">
            <v>PLENITUD PAÑ CLASSIC ROPA INT P/M X 8</v>
          </cell>
          <cell r="H4238" t="str">
            <v>HIGIENE Y CUIDADO PERSONAL</v>
          </cell>
          <cell r="I4238" t="str">
            <v>PAñALES Y SABANILLAS</v>
          </cell>
          <cell r="J4238">
            <v>0</v>
          </cell>
        </row>
        <row r="4239">
          <cell r="B4239">
            <v>832782</v>
          </cell>
          <cell r="C4239">
            <v>2440</v>
          </cell>
          <cell r="D4239">
            <v>7896007547210</v>
          </cell>
          <cell r="F4239" t="str">
            <v>PLENITUD PAÑ PLUS ROPA INT UNISEX G/XG X 16</v>
          </cell>
          <cell r="H4239" t="str">
            <v>HIGIENE Y CUIDADO PERSONAL</v>
          </cell>
          <cell r="I4239" t="str">
            <v>PAñALES Y SABANILLAS</v>
          </cell>
          <cell r="J4239">
            <v>1</v>
          </cell>
        </row>
        <row r="4240">
          <cell r="B4240">
            <v>832783</v>
          </cell>
          <cell r="C4240">
            <v>4174</v>
          </cell>
          <cell r="D4240">
            <v>7896007547203</v>
          </cell>
          <cell r="F4240" t="str">
            <v>PLENITUD PAÑ PLUS ROPA INT UNISEX P/M X 16</v>
          </cell>
          <cell r="H4240" t="str">
            <v>HIGIENE Y CUIDADO PERSONAL</v>
          </cell>
          <cell r="I4240" t="str">
            <v>PAñALES Y SABANILLAS</v>
          </cell>
          <cell r="J4240">
            <v>0</v>
          </cell>
        </row>
        <row r="4241">
          <cell r="B4241">
            <v>832784</v>
          </cell>
          <cell r="C4241">
            <v>1296</v>
          </cell>
          <cell r="D4241">
            <v>7794626008009</v>
          </cell>
          <cell r="F4241" t="str">
            <v>PLENITUD PAÑ PROTECT INTENSA G X 22</v>
          </cell>
          <cell r="H4241" t="str">
            <v>HIGIENE Y CUIDADO PERSONAL</v>
          </cell>
          <cell r="I4241" t="str">
            <v>PAñALES Y SABANILLAS</v>
          </cell>
          <cell r="J4241">
            <v>0</v>
          </cell>
        </row>
        <row r="4242">
          <cell r="B4242">
            <v>832785</v>
          </cell>
          <cell r="C4242">
            <v>1297</v>
          </cell>
          <cell r="D4242">
            <v>7794626008016</v>
          </cell>
          <cell r="F4242" t="str">
            <v>PLENITUD PAÑ PROTECT INTENSA M X 22</v>
          </cell>
          <cell r="H4242" t="str">
            <v>HIGIENE Y CUIDADO PERSONAL</v>
          </cell>
          <cell r="I4242" t="str">
            <v>PAñALES Y SABANILLAS</v>
          </cell>
          <cell r="J4242">
            <v>1</v>
          </cell>
        </row>
        <row r="4243">
          <cell r="B4243">
            <v>1030954</v>
          </cell>
          <cell r="C4243">
            <v>6898</v>
          </cell>
          <cell r="D4243">
            <v>7896007553549</v>
          </cell>
          <cell r="F4243" t="str">
            <v>PLENITUD PAÑ ROPA INT NOCTURNA P/M X 7</v>
          </cell>
          <cell r="H4243" t="str">
            <v>HIGIENE Y CUIDADO PERSONAL</v>
          </cell>
          <cell r="I4243" t="str">
            <v>PAñALES Y SABANILLAS</v>
          </cell>
          <cell r="J4243">
            <v>1</v>
          </cell>
        </row>
        <row r="4244">
          <cell r="B4244">
            <v>832786</v>
          </cell>
          <cell r="C4244">
            <v>2346</v>
          </cell>
          <cell r="D4244">
            <v>7800050001452</v>
          </cell>
          <cell r="F4244" t="str">
            <v>PLESSIR COM REC 3 MG X 30</v>
          </cell>
          <cell r="H4244" t="str">
            <v>MEDICAMENTOS</v>
          </cell>
          <cell r="I4244" t="str">
            <v>SISTEMA NERVIOSO</v>
          </cell>
          <cell r="J4244">
            <v>0</v>
          </cell>
        </row>
        <row r="4245">
          <cell r="B4245">
            <v>832787</v>
          </cell>
          <cell r="C4245">
            <v>2283</v>
          </cell>
          <cell r="D4245">
            <v>7800026009758</v>
          </cell>
          <cell r="F4245" t="str">
            <v>PLEXUS JAR X 120 ML</v>
          </cell>
          <cell r="H4245" t="str">
            <v>MEDICAMENTOS</v>
          </cell>
          <cell r="I4245" t="str">
            <v>RESPIRATORIO</v>
          </cell>
          <cell r="J4245">
            <v>0</v>
          </cell>
        </row>
        <row r="4246">
          <cell r="B4246">
            <v>832788</v>
          </cell>
          <cell r="C4246">
            <v>1928</v>
          </cell>
          <cell r="D4246">
            <v>7800026124598</v>
          </cell>
          <cell r="F4246" t="str">
            <v>PLURIAMIN COM LP X 30</v>
          </cell>
          <cell r="H4246" t="str">
            <v>MEDICAMENTOS</v>
          </cell>
          <cell r="I4246" t="str">
            <v>GASTROINTESTINAL</v>
          </cell>
          <cell r="J4246">
            <v>0</v>
          </cell>
        </row>
        <row r="4247">
          <cell r="B4247">
            <v>832789</v>
          </cell>
          <cell r="C4247">
            <v>3577</v>
          </cell>
          <cell r="D4247">
            <v>7804650885917</v>
          </cell>
          <cell r="F4247" t="str">
            <v>PLURICEF COM REC 200 MG X 10</v>
          </cell>
          <cell r="H4247" t="str">
            <v>MEDICAMENTOS</v>
          </cell>
          <cell r="I4247" t="str">
            <v>ANTIINFECCIOSOS</v>
          </cell>
          <cell r="J4247">
            <v>0</v>
          </cell>
        </row>
        <row r="4248">
          <cell r="B4248">
            <v>832790</v>
          </cell>
          <cell r="C4248">
            <v>3579</v>
          </cell>
          <cell r="D4248">
            <v>7804650885924</v>
          </cell>
          <cell r="F4248" t="str">
            <v>PLURICEF COM REC 200 MG X 20</v>
          </cell>
          <cell r="H4248" t="str">
            <v>MEDICAMENTOS</v>
          </cell>
          <cell r="I4248" t="str">
            <v>ANTIINFECCIOSOS</v>
          </cell>
          <cell r="J4248">
            <v>2</v>
          </cell>
        </row>
        <row r="4249">
          <cell r="B4249">
            <v>832791</v>
          </cell>
          <cell r="C4249">
            <v>5697</v>
          </cell>
          <cell r="D4249">
            <v>7800068017445</v>
          </cell>
          <cell r="F4249" t="str">
            <v>PLUSCAL COM X 30</v>
          </cell>
          <cell r="H4249" t="str">
            <v>MEDICAMENTOS</v>
          </cell>
          <cell r="I4249" t="str">
            <v>VITAMINAS Y MINERALES</v>
          </cell>
          <cell r="J4249">
            <v>1</v>
          </cell>
        </row>
        <row r="4250">
          <cell r="B4250">
            <v>832792</v>
          </cell>
          <cell r="C4250">
            <v>4830</v>
          </cell>
          <cell r="D4250">
            <v>7795380002388</v>
          </cell>
          <cell r="F4250" t="str">
            <v>PLUSTER SUS NEB NAS 50 MCG X 120 DSS</v>
          </cell>
          <cell r="H4250" t="str">
            <v>MEDICAMENTOS</v>
          </cell>
          <cell r="I4250" t="str">
            <v>RESPIRATORIO</v>
          </cell>
          <cell r="J4250">
            <v>0</v>
          </cell>
        </row>
        <row r="4251">
          <cell r="B4251">
            <v>832793</v>
          </cell>
          <cell r="C4251">
            <v>3782</v>
          </cell>
          <cell r="D4251">
            <v>7800020187933</v>
          </cell>
          <cell r="F4251" t="str">
            <v>POEM FEM COM REC X 28</v>
          </cell>
          <cell r="H4251" t="str">
            <v>MEDICAMENTOS</v>
          </cell>
          <cell r="I4251" t="str">
            <v>HORMONALES</v>
          </cell>
          <cell r="J4251">
            <v>3</v>
          </cell>
        </row>
        <row r="4252">
          <cell r="B4252">
            <v>832794</v>
          </cell>
          <cell r="C4252">
            <v>1300</v>
          </cell>
          <cell r="D4252">
            <v>650240006364</v>
          </cell>
          <cell r="F4252" t="str">
            <v>POINTTS SISTEMA ELIMINACION VERRUGAS</v>
          </cell>
          <cell r="H4252" t="str">
            <v>HIGIENE Y CUIDADO PERSONAL</v>
          </cell>
          <cell r="I4252" t="str">
            <v>VERRUGAS</v>
          </cell>
          <cell r="J4252">
            <v>0</v>
          </cell>
        </row>
        <row r="4253">
          <cell r="B4253">
            <v>832795</v>
          </cell>
          <cell r="C4253">
            <v>1929</v>
          </cell>
          <cell r="D4253">
            <v>7800044000119</v>
          </cell>
          <cell r="F4253" t="str">
            <v>POMADA SALICILADA 10% X 25 GR VALMA</v>
          </cell>
          <cell r="H4253" t="str">
            <v>MEDICAMENTOS</v>
          </cell>
          <cell r="I4253" t="str">
            <v>ANALGESIA</v>
          </cell>
          <cell r="J4253">
            <v>0</v>
          </cell>
        </row>
        <row r="4254">
          <cell r="B4254">
            <v>832796</v>
          </cell>
          <cell r="C4254">
            <v>4652</v>
          </cell>
          <cell r="D4254">
            <v>7804656850193</v>
          </cell>
          <cell r="F4254" t="str">
            <v>POP BANDAGE YESO 10CM/2,7M X 1 C MARKETS</v>
          </cell>
          <cell r="H4254" t="str">
            <v>DISPOSITIVOS MéDICOS</v>
          </cell>
          <cell r="I4254" t="str">
            <v>OTROS DM</v>
          </cell>
          <cell r="J4254">
            <v>1</v>
          </cell>
        </row>
        <row r="4255">
          <cell r="B4255">
            <v>832797</v>
          </cell>
          <cell r="C4255">
            <v>1180</v>
          </cell>
          <cell r="D4255">
            <v>7730963250893</v>
          </cell>
          <cell r="F4255" t="str">
            <v>POSTPIL COM 1,5 MG X 1</v>
          </cell>
          <cell r="H4255" t="str">
            <v>MEDICAMENTOS</v>
          </cell>
          <cell r="I4255" t="str">
            <v>HORMONALES</v>
          </cell>
          <cell r="J4255">
            <v>4</v>
          </cell>
        </row>
        <row r="4256">
          <cell r="B4256">
            <v>832798</v>
          </cell>
          <cell r="C4256">
            <v>2363</v>
          </cell>
          <cell r="D4256">
            <v>9300000000835</v>
          </cell>
          <cell r="F4256" t="str">
            <v>POTASIO CITRATO CAP 500 MG X 30 PRANALAB</v>
          </cell>
          <cell r="H4256" t="str">
            <v>SUPLEMENTOS</v>
          </cell>
          <cell r="I4256" t="str">
            <v>VITAMINAS Y MINERALES</v>
          </cell>
          <cell r="J4256">
            <v>0</v>
          </cell>
        </row>
        <row r="4257">
          <cell r="B4257">
            <v>832799</v>
          </cell>
          <cell r="C4257">
            <v>1294</v>
          </cell>
          <cell r="D4257">
            <v>7800007138545</v>
          </cell>
          <cell r="F4257" t="str">
            <v>POTASIO GLUCONATO ELI 31,2% X 200 ML LAB CHILE</v>
          </cell>
          <cell r="H4257" t="str">
            <v>MEDICAMENTOS</v>
          </cell>
          <cell r="I4257" t="str">
            <v>VITAMINAS Y MINERALES</v>
          </cell>
          <cell r="J4257">
            <v>0</v>
          </cell>
        </row>
        <row r="4258">
          <cell r="B4258">
            <v>832800</v>
          </cell>
          <cell r="C4258">
            <v>5053</v>
          </cell>
          <cell r="D4258">
            <v>8436024617474</v>
          </cell>
          <cell r="F4258" t="str">
            <v>POTENCIATOR SOL ORA 5 GR X 20</v>
          </cell>
          <cell r="H4258" t="str">
            <v>SUPLEMENTOS</v>
          </cell>
          <cell r="I4258" t="str">
            <v>VITAMINAS Y MINERALES</v>
          </cell>
          <cell r="J4258">
            <v>3</v>
          </cell>
        </row>
        <row r="4259">
          <cell r="B4259">
            <v>832801</v>
          </cell>
          <cell r="C4259">
            <v>6149</v>
          </cell>
          <cell r="D4259">
            <v>7804629440635</v>
          </cell>
          <cell r="F4259" t="str">
            <v>POTENCIATOR SOL ORA 5 GR X 5</v>
          </cell>
          <cell r="H4259" t="str">
            <v>SUPLEMENTOS</v>
          </cell>
          <cell r="I4259" t="str">
            <v>VITAMINAS Y MINERALES</v>
          </cell>
          <cell r="J4259">
            <v>0</v>
          </cell>
        </row>
        <row r="4260">
          <cell r="B4260">
            <v>832802</v>
          </cell>
          <cell r="C4260">
            <v>2161</v>
          </cell>
          <cell r="D4260">
            <v>7800044002014</v>
          </cell>
          <cell r="F4260" t="str">
            <v>POVIDONA YODADA SOL 10% X 30 ML VALMA</v>
          </cell>
          <cell r="H4260" t="str">
            <v>MEDICAMENTOS</v>
          </cell>
          <cell r="I4260" t="str">
            <v>ANTISéPTICOS</v>
          </cell>
          <cell r="J4260">
            <v>3</v>
          </cell>
        </row>
        <row r="4261">
          <cell r="B4261">
            <v>832803</v>
          </cell>
          <cell r="C4261">
            <v>6532</v>
          </cell>
          <cell r="D4261">
            <v>7801000277750</v>
          </cell>
          <cell r="F4261" t="str">
            <v>POVISEPT SOL TOP 10% X 30 ML</v>
          </cell>
          <cell r="H4261" t="str">
            <v>MEDICAMENTOS</v>
          </cell>
          <cell r="I4261" t="str">
            <v>ANTISéPTICOS</v>
          </cell>
          <cell r="J4261">
            <v>0</v>
          </cell>
        </row>
        <row r="4262">
          <cell r="B4262">
            <v>832804</v>
          </cell>
          <cell r="C4262">
            <v>2457</v>
          </cell>
          <cell r="D4262">
            <v>7801000277767</v>
          </cell>
          <cell r="F4262" t="str">
            <v>POVISEPT SOL TOP 10% X 50 ML</v>
          </cell>
          <cell r="H4262" t="str">
            <v>MEDICAMENTOS</v>
          </cell>
          <cell r="I4262" t="str">
            <v>ANTISéPTICOS</v>
          </cell>
          <cell r="J4262">
            <v>0</v>
          </cell>
        </row>
        <row r="4263">
          <cell r="B4263">
            <v>832805</v>
          </cell>
          <cell r="C4263">
            <v>3359</v>
          </cell>
          <cell r="D4263">
            <v>7805633015925</v>
          </cell>
          <cell r="F4263" t="str">
            <v>POWER SHOT BERRIES X 60 ML</v>
          </cell>
          <cell r="H4263" t="str">
            <v>MEDICAMENTOS</v>
          </cell>
          <cell r="I4263" t="str">
            <v>VITAMINAS Y MINERALES</v>
          </cell>
          <cell r="J4263">
            <v>0</v>
          </cell>
        </row>
        <row r="4264">
          <cell r="B4264">
            <v>832806</v>
          </cell>
          <cell r="C4264">
            <v>3361</v>
          </cell>
          <cell r="D4264">
            <v>7805633015949</v>
          </cell>
          <cell r="F4264" t="str">
            <v>POWER SHOT NARANJA X 60 ML</v>
          </cell>
          <cell r="H4264" t="str">
            <v>MEDICAMENTOS</v>
          </cell>
          <cell r="I4264" t="str">
            <v>VITAMINAS Y MINERALES</v>
          </cell>
          <cell r="J4264">
            <v>0</v>
          </cell>
        </row>
        <row r="4265">
          <cell r="B4265">
            <v>832807</v>
          </cell>
          <cell r="C4265">
            <v>3360</v>
          </cell>
          <cell r="D4265">
            <v>7805633015932</v>
          </cell>
          <cell r="F4265" t="str">
            <v>POWER SHOT PIÑA X 60 ML</v>
          </cell>
          <cell r="H4265" t="str">
            <v>MEDICAMENTOS</v>
          </cell>
          <cell r="I4265" t="str">
            <v>VITAMINAS Y MINERALES</v>
          </cell>
          <cell r="J4265">
            <v>0</v>
          </cell>
        </row>
        <row r="4266">
          <cell r="B4266">
            <v>832808</v>
          </cell>
          <cell r="C4266">
            <v>3448</v>
          </cell>
          <cell r="D4266">
            <v>7797600000723</v>
          </cell>
          <cell r="F4266" t="str">
            <v>POWER SPOT ON SOL TOP PIPETA GATO 4 KG X 0,5 ML</v>
          </cell>
          <cell r="H4266" t="str">
            <v>VETERINARIOS</v>
          </cell>
          <cell r="I4266" t="str">
            <v>ANTIINFECCIOSOS</v>
          </cell>
          <cell r="J4266">
            <v>0</v>
          </cell>
        </row>
        <row r="4267">
          <cell r="B4267">
            <v>832809</v>
          </cell>
          <cell r="C4267">
            <v>3479</v>
          </cell>
          <cell r="D4267">
            <v>7797600002376</v>
          </cell>
          <cell r="F4267" t="str">
            <v>POWER ULTRA SOL TOP PIPETA PERROS 11/20 KG X 3,5 ML</v>
          </cell>
          <cell r="H4267" t="str">
            <v>VETERINARIOS</v>
          </cell>
          <cell r="I4267" t="str">
            <v>ANTIINFECCIOSOS</v>
          </cell>
          <cell r="J4267">
            <v>0</v>
          </cell>
        </row>
        <row r="4268">
          <cell r="B4268">
            <v>832810</v>
          </cell>
          <cell r="C4268">
            <v>3480</v>
          </cell>
          <cell r="D4268">
            <v>7797600002383</v>
          </cell>
          <cell r="F4268" t="str">
            <v>POWER ULTRA SOL TOP PIPETA PERROS 21/40 KG X 7 ML</v>
          </cell>
          <cell r="H4268" t="str">
            <v>VETERINARIOS</v>
          </cell>
          <cell r="I4268" t="str">
            <v>ANTIINFECCIOSOS</v>
          </cell>
          <cell r="J4268">
            <v>0</v>
          </cell>
        </row>
        <row r="4269">
          <cell r="B4269">
            <v>832811</v>
          </cell>
          <cell r="C4269">
            <v>3481</v>
          </cell>
          <cell r="D4269">
            <v>7797600002390</v>
          </cell>
          <cell r="F4269" t="str">
            <v>POWER ULTRA SOL TOP PIPETA PERROS 41/60 KG X 10,5 ML</v>
          </cell>
          <cell r="H4269" t="str">
            <v>VETERINARIOS</v>
          </cell>
          <cell r="I4269" t="str">
            <v>ANTIINFECCIOSOS</v>
          </cell>
          <cell r="J4269">
            <v>0</v>
          </cell>
        </row>
        <row r="4270">
          <cell r="B4270">
            <v>832812</v>
          </cell>
          <cell r="C4270">
            <v>3482</v>
          </cell>
          <cell r="D4270">
            <v>7797600002369</v>
          </cell>
          <cell r="F4270" t="str">
            <v>POWER ULTRA SOL TOP PIPETA PERROS 5/10 KG X 1,75 ML</v>
          </cell>
          <cell r="H4270" t="str">
            <v>VETERINARIOS</v>
          </cell>
          <cell r="I4270" t="str">
            <v>ANTIINFECCIOSOS</v>
          </cell>
          <cell r="J4270">
            <v>1</v>
          </cell>
        </row>
        <row r="4271">
          <cell r="B4271">
            <v>832813</v>
          </cell>
          <cell r="C4271">
            <v>2491</v>
          </cell>
          <cell r="D4271">
            <v>4048846008701</v>
          </cell>
          <cell r="F4271" t="str">
            <v>PRADAXA CAP 150 MG X 60</v>
          </cell>
          <cell r="H4271" t="str">
            <v>MEDICAMENTOS</v>
          </cell>
          <cell r="I4271" t="str">
            <v>CARDIOVASCULAR</v>
          </cell>
          <cell r="J4271">
            <v>0</v>
          </cell>
        </row>
        <row r="4272">
          <cell r="B4272">
            <v>832814</v>
          </cell>
          <cell r="C4272">
            <v>5601</v>
          </cell>
          <cell r="D4272">
            <v>7800038000125</v>
          </cell>
          <cell r="F4272" t="str">
            <v>PRAYANOL CAP 100 MG X 30</v>
          </cell>
          <cell r="H4272" t="str">
            <v>MEDICAMENTOS</v>
          </cell>
          <cell r="I4272" t="str">
            <v>SISTEMA NERVIOSO</v>
          </cell>
          <cell r="J4272">
            <v>0</v>
          </cell>
        </row>
        <row r="4273">
          <cell r="B4273">
            <v>855851</v>
          </cell>
          <cell r="C4273">
            <v>6634</v>
          </cell>
          <cell r="D4273">
            <v>7800086804805</v>
          </cell>
          <cell r="F4273" t="str">
            <v>PREDESCAL CAP BLA 0,25 MCG X 30</v>
          </cell>
          <cell r="H4273" t="str">
            <v>MEDICAMENTOS</v>
          </cell>
          <cell r="I4273" t="str">
            <v>VITAMINAS Y MINERALES</v>
          </cell>
          <cell r="J4273">
            <v>0</v>
          </cell>
        </row>
        <row r="4274">
          <cell r="B4274">
            <v>1260863</v>
          </cell>
          <cell r="C4274">
            <v>7018</v>
          </cell>
          <cell r="D4274">
            <v>7804640562248</v>
          </cell>
          <cell r="F4274" t="str">
            <v>PREDNISOLONA SUS OFT 1% X 5 ML HOSPIFARMA</v>
          </cell>
          <cell r="H4274" t="str">
            <v>MEDICAMENTOS</v>
          </cell>
          <cell r="I4274" t="str">
            <v>OFTALMOLóGICOS</v>
          </cell>
          <cell r="J4274">
            <v>0</v>
          </cell>
        </row>
        <row r="4275">
          <cell r="B4275">
            <v>832815</v>
          </cell>
          <cell r="C4275">
            <v>1302</v>
          </cell>
          <cell r="D4275">
            <v>7804657990423</v>
          </cell>
          <cell r="F4275" t="str">
            <v>PREDNISOLONA SUS OFT 1% X 5 ML PHARMATECH</v>
          </cell>
          <cell r="H4275" t="str">
            <v>MEDICAMENTOS</v>
          </cell>
          <cell r="I4275" t="str">
            <v>OFTALMOLóGICOS</v>
          </cell>
          <cell r="J4275">
            <v>0</v>
          </cell>
        </row>
        <row r="4276">
          <cell r="B4276">
            <v>832816</v>
          </cell>
          <cell r="C4276">
            <v>6256</v>
          </cell>
          <cell r="D4276">
            <v>7804640562033</v>
          </cell>
          <cell r="F4276" t="str">
            <v>PREDNISONA COM 20 MG X 20 HOSPIFARMA</v>
          </cell>
          <cell r="H4276" t="str">
            <v>MEDICAMENTOS</v>
          </cell>
          <cell r="I4276" t="str">
            <v>CORTICOIDES</v>
          </cell>
          <cell r="J4276">
            <v>1</v>
          </cell>
        </row>
        <row r="4277">
          <cell r="B4277">
            <v>832817</v>
          </cell>
          <cell r="C4277">
            <v>1930</v>
          </cell>
          <cell r="D4277">
            <v>7800007803801</v>
          </cell>
          <cell r="F4277" t="str">
            <v>PREDNISONA COM 20 MG X 20 LAB CHILE</v>
          </cell>
          <cell r="H4277" t="str">
            <v>MEDICAMENTOS</v>
          </cell>
          <cell r="I4277" t="str">
            <v>CORTICOIDES</v>
          </cell>
          <cell r="J4277">
            <v>22</v>
          </cell>
        </row>
        <row r="4278">
          <cell r="B4278">
            <v>1309431</v>
          </cell>
          <cell r="C4278">
            <v>7029</v>
          </cell>
          <cell r="D4278">
            <v>7800068032738</v>
          </cell>
          <cell r="F4278" t="str">
            <v>PREDNISONA COM 20 MG X 20 PASTEUR</v>
          </cell>
          <cell r="H4278" t="str">
            <v>MEDICAMENTOS</v>
          </cell>
          <cell r="I4278" t="str">
            <v>CORTICOIDES</v>
          </cell>
          <cell r="J4278">
            <v>0</v>
          </cell>
        </row>
        <row r="4279">
          <cell r="B4279">
            <v>832818</v>
          </cell>
          <cell r="C4279">
            <v>1303</v>
          </cell>
          <cell r="D4279">
            <v>7800007125057</v>
          </cell>
          <cell r="F4279" t="str">
            <v>PREDNISONA COM 5 MG X 20 LAB CHILE</v>
          </cell>
          <cell r="H4279" t="str">
            <v>MEDICAMENTOS</v>
          </cell>
          <cell r="I4279" t="str">
            <v>CORTICOIDES</v>
          </cell>
          <cell r="J4279">
            <v>0</v>
          </cell>
        </row>
        <row r="4280">
          <cell r="B4280">
            <v>832819</v>
          </cell>
          <cell r="C4280">
            <v>4200</v>
          </cell>
          <cell r="D4280">
            <v>7800063110752</v>
          </cell>
          <cell r="F4280" t="str">
            <v>PREDNISONA COM 5 MG X 20 MINTLAB</v>
          </cell>
          <cell r="H4280" t="str">
            <v>MEDICAMENTOS</v>
          </cell>
          <cell r="I4280" t="str">
            <v>CORTICOIDES</v>
          </cell>
          <cell r="J4280">
            <v>10</v>
          </cell>
        </row>
        <row r="4281">
          <cell r="B4281">
            <v>894835</v>
          </cell>
          <cell r="C4281">
            <v>6682</v>
          </cell>
          <cell r="D4281">
            <v>7804640561562</v>
          </cell>
          <cell r="F4281" t="str">
            <v>PREDNISONA SUS ORA 20 MG/5ML X 60 ML HOSPIFARMA</v>
          </cell>
          <cell r="H4281" t="str">
            <v>MEDICAMENTOS</v>
          </cell>
          <cell r="I4281" t="str">
            <v>RESPIRATORIO</v>
          </cell>
          <cell r="J4281">
            <v>4</v>
          </cell>
        </row>
        <row r="4282">
          <cell r="B4282">
            <v>832820</v>
          </cell>
          <cell r="C4282">
            <v>1931</v>
          </cell>
          <cell r="D4282">
            <v>7800004004980</v>
          </cell>
          <cell r="F4282" t="str">
            <v>PREDUAL COM X 10</v>
          </cell>
          <cell r="H4282" t="str">
            <v>MEDICAMENTOS</v>
          </cell>
          <cell r="I4282" t="str">
            <v>ANALGESIA</v>
          </cell>
          <cell r="J4282">
            <v>5</v>
          </cell>
        </row>
        <row r="4283">
          <cell r="B4283">
            <v>832821</v>
          </cell>
          <cell r="C4283">
            <v>3104</v>
          </cell>
          <cell r="D4283">
            <v>8903726249314</v>
          </cell>
          <cell r="F4283" t="str">
            <v>PREGABALINA CAP 150 MG X 30 SEVEN PHARMA</v>
          </cell>
          <cell r="H4283" t="str">
            <v>MEDICAMENTOS</v>
          </cell>
          <cell r="I4283" t="str">
            <v>SISTEMA NERVIOSO</v>
          </cell>
          <cell r="J4283">
            <v>26</v>
          </cell>
        </row>
        <row r="4284">
          <cell r="B4284">
            <v>832822</v>
          </cell>
          <cell r="C4284">
            <v>1932</v>
          </cell>
          <cell r="D4284">
            <v>7804650881216</v>
          </cell>
          <cell r="F4284" t="str">
            <v>PREGABALINA CAP 75 MG X 30 ASCEND</v>
          </cell>
          <cell r="H4284" t="str">
            <v>MEDICAMENTOS</v>
          </cell>
          <cell r="I4284" t="str">
            <v>SISTEMA NERVIOSO</v>
          </cell>
          <cell r="J4284">
            <v>0</v>
          </cell>
        </row>
        <row r="4285">
          <cell r="B4285">
            <v>832823</v>
          </cell>
          <cell r="C4285">
            <v>6511</v>
          </cell>
          <cell r="D4285">
            <v>5290931016002</v>
          </cell>
          <cell r="F4285" t="str">
            <v>PREGABALINA CAP 75 MG X 30 PHARMATECH</v>
          </cell>
          <cell r="H4285" t="str">
            <v>MEDICAMENTOS</v>
          </cell>
          <cell r="I4285" t="str">
            <v>SISTEMA NERVIOSO</v>
          </cell>
          <cell r="J4285">
            <v>0</v>
          </cell>
        </row>
        <row r="4286">
          <cell r="B4286">
            <v>832824</v>
          </cell>
          <cell r="C4286">
            <v>3188</v>
          </cell>
          <cell r="D4286">
            <v>8903726250389</v>
          </cell>
          <cell r="F4286" t="str">
            <v>PREGABALINA CAP 75 MG X 30 SEVEN PHARMA</v>
          </cell>
          <cell r="H4286" t="str">
            <v>MEDICAMENTOS</v>
          </cell>
          <cell r="I4286" t="str">
            <v>SISTEMA NERVIOSO</v>
          </cell>
          <cell r="J4286">
            <v>35</v>
          </cell>
        </row>
        <row r="4287">
          <cell r="B4287">
            <v>832825</v>
          </cell>
          <cell r="C4287">
            <v>3335</v>
          </cell>
          <cell r="D4287">
            <v>7800018001005</v>
          </cell>
          <cell r="F4287" t="str">
            <v>PREGALEX COM 75 MG X 30</v>
          </cell>
          <cell r="H4287" t="str">
            <v>MEDICAMENTOS</v>
          </cell>
          <cell r="I4287" t="str">
            <v>SISTEMA NERVIOSO</v>
          </cell>
          <cell r="J4287">
            <v>0</v>
          </cell>
        </row>
        <row r="4288">
          <cell r="B4288">
            <v>832826</v>
          </cell>
          <cell r="C4288">
            <v>3037</v>
          </cell>
          <cell r="D4288">
            <v>7800026001257</v>
          </cell>
          <cell r="F4288" t="str">
            <v>PRENAMIN N MULTIVIT COM X 30 + OMEGA 3 DHA CAP BLA X 30</v>
          </cell>
          <cell r="H4288" t="str">
            <v>SUPLEMENTOS</v>
          </cell>
          <cell r="I4288" t="str">
            <v>VITAMINAS Y MINERALES</v>
          </cell>
          <cell r="J4288">
            <v>0</v>
          </cell>
        </row>
        <row r="4289">
          <cell r="B4289">
            <v>832827</v>
          </cell>
          <cell r="C4289">
            <v>1934</v>
          </cell>
          <cell r="D4289">
            <v>7804918450017</v>
          </cell>
          <cell r="F4289" t="str">
            <v>PRESERV LIFESTYLES NUDA ULTRA SENSIBLE X 3</v>
          </cell>
          <cell r="H4289" t="str">
            <v>SALUD SEXUAL</v>
          </cell>
          <cell r="I4289" t="str">
            <v>PRESERVATIVOS Y LUBRICANTES</v>
          </cell>
          <cell r="J4289">
            <v>4</v>
          </cell>
        </row>
        <row r="4290">
          <cell r="B4290">
            <v>832828</v>
          </cell>
          <cell r="C4290">
            <v>1935</v>
          </cell>
          <cell r="D4290">
            <v>7804918450178</v>
          </cell>
          <cell r="F4290" t="str">
            <v>PRESERV LIFESTYLES STUDDED X 12</v>
          </cell>
          <cell r="H4290" t="str">
            <v>SALUD SEXUAL</v>
          </cell>
          <cell r="I4290" t="str">
            <v>PRESERVATIVOS Y LUBRICANTES</v>
          </cell>
          <cell r="J4290">
            <v>2</v>
          </cell>
        </row>
        <row r="4291">
          <cell r="B4291">
            <v>832829</v>
          </cell>
          <cell r="C4291">
            <v>1936</v>
          </cell>
          <cell r="D4291">
            <v>7804918450031</v>
          </cell>
          <cell r="F4291" t="str">
            <v>PRESERV LIFESTYLES STUDDED X 3</v>
          </cell>
          <cell r="H4291" t="str">
            <v>SALUD SEXUAL</v>
          </cell>
          <cell r="I4291" t="str">
            <v>PRESERVATIVOS Y LUBRICANTES</v>
          </cell>
          <cell r="J4291">
            <v>2</v>
          </cell>
        </row>
        <row r="4292">
          <cell r="B4292">
            <v>832830</v>
          </cell>
          <cell r="C4292">
            <v>1937</v>
          </cell>
          <cell r="D4292">
            <v>7804918450161</v>
          </cell>
          <cell r="F4292" t="str">
            <v>PRESERV LIFESTYLES VIBRA RIBBED STIMULA X 12</v>
          </cell>
          <cell r="H4292" t="str">
            <v>SALUD SEXUAL</v>
          </cell>
          <cell r="I4292" t="str">
            <v>PRESERVATIVOS Y LUBRICANTES</v>
          </cell>
          <cell r="J4292">
            <v>0</v>
          </cell>
        </row>
        <row r="4293">
          <cell r="B4293">
            <v>832831</v>
          </cell>
          <cell r="C4293">
            <v>1938</v>
          </cell>
          <cell r="D4293">
            <v>7804918450024</v>
          </cell>
          <cell r="F4293" t="str">
            <v>PRESERV LIFESTYLES VIBRA RIBBED STIMULA X 3</v>
          </cell>
          <cell r="H4293" t="str">
            <v>SALUD SEXUAL</v>
          </cell>
          <cell r="I4293" t="str">
            <v>PRESERVATIVOS Y LUBRICANTES</v>
          </cell>
          <cell r="J4293">
            <v>1</v>
          </cell>
        </row>
        <row r="4294">
          <cell r="B4294">
            <v>832832</v>
          </cell>
          <cell r="C4294">
            <v>4218</v>
          </cell>
          <cell r="D4294">
            <v>7800028003419</v>
          </cell>
          <cell r="F4294" t="str">
            <v>PRESTAT COM 150 MG X 40</v>
          </cell>
          <cell r="H4294" t="str">
            <v>MEDICAMENTOS</v>
          </cell>
          <cell r="I4294" t="str">
            <v>SISTEMA NERVIOSO</v>
          </cell>
          <cell r="J4294">
            <v>2</v>
          </cell>
        </row>
        <row r="4295">
          <cell r="B4295">
            <v>832833</v>
          </cell>
          <cell r="C4295">
            <v>3556</v>
          </cell>
          <cell r="D4295">
            <v>7800028003495</v>
          </cell>
          <cell r="F4295" t="str">
            <v>PRESTAT COM 50 MG X 40</v>
          </cell>
          <cell r="H4295" t="str">
            <v>MEDICAMENTOS</v>
          </cell>
          <cell r="I4295" t="str">
            <v>SISTEMA NERVIOSO</v>
          </cell>
          <cell r="J4295">
            <v>3</v>
          </cell>
        </row>
        <row r="4296">
          <cell r="B4296">
            <v>832834</v>
          </cell>
          <cell r="C4296">
            <v>3734</v>
          </cell>
          <cell r="D4296">
            <v>7800028002863</v>
          </cell>
          <cell r="F4296" t="str">
            <v>PRESTAT COM 75 MG X 40</v>
          </cell>
          <cell r="H4296" t="str">
            <v>MEDICAMENTOS</v>
          </cell>
          <cell r="I4296" t="str">
            <v>SISTEMA NERVIOSO</v>
          </cell>
          <cell r="J4296">
            <v>6</v>
          </cell>
        </row>
        <row r="4297">
          <cell r="B4297">
            <v>832835</v>
          </cell>
          <cell r="C4297">
            <v>3923</v>
          </cell>
          <cell r="D4297">
            <v>7800026017319</v>
          </cell>
          <cell r="F4297" t="str">
            <v>PRIMAQUIN COM REC 1 MG X 30</v>
          </cell>
          <cell r="H4297" t="str">
            <v>MEDICAMENTOS</v>
          </cell>
          <cell r="I4297" t="str">
            <v>HORMONALES</v>
          </cell>
          <cell r="J4297">
            <v>1</v>
          </cell>
        </row>
        <row r="4298">
          <cell r="B4298">
            <v>832836</v>
          </cell>
          <cell r="C4298">
            <v>3976</v>
          </cell>
          <cell r="D4298">
            <v>7800026017388</v>
          </cell>
          <cell r="F4298" t="str">
            <v>PRIMAQUIN COM REC 2 MG X 30</v>
          </cell>
          <cell r="H4298" t="str">
            <v>MEDICAMENTOS</v>
          </cell>
          <cell r="I4298" t="str">
            <v>HORMONALES</v>
          </cell>
          <cell r="J4298">
            <v>2</v>
          </cell>
        </row>
        <row r="4299">
          <cell r="B4299">
            <v>832837</v>
          </cell>
          <cell r="C4299">
            <v>1939</v>
          </cell>
          <cell r="D4299">
            <v>7800007154071</v>
          </cell>
          <cell r="F4299" t="str">
            <v>PRIMIDONA COM 250 MG X 50 LAB CHILE</v>
          </cell>
          <cell r="H4299" t="str">
            <v>MEDICAMENTOS</v>
          </cell>
          <cell r="I4299" t="str">
            <v>SISTEMA NERVIOSO</v>
          </cell>
          <cell r="J4299">
            <v>3</v>
          </cell>
        </row>
        <row r="4300">
          <cell r="B4300">
            <v>832838</v>
          </cell>
          <cell r="C4300">
            <v>3113</v>
          </cell>
          <cell r="D4300">
            <v>7800028002122</v>
          </cell>
          <cell r="F4300" t="str">
            <v>PRIVEX SOL TOP 8% X 3,3 ML</v>
          </cell>
          <cell r="H4300" t="str">
            <v>MEDICAMENTOS</v>
          </cell>
          <cell r="I4300" t="str">
            <v>ANTIINFECCIOSOS</v>
          </cell>
          <cell r="J4300">
            <v>0</v>
          </cell>
        </row>
        <row r="4301">
          <cell r="B4301">
            <v>832839</v>
          </cell>
          <cell r="C4301">
            <v>4057</v>
          </cell>
          <cell r="D4301">
            <v>7800070004372</v>
          </cell>
          <cell r="F4301" t="str">
            <v>PRO LERTUS CAP LP 140 MG X 10</v>
          </cell>
          <cell r="H4301" t="str">
            <v>MEDICAMENTOS</v>
          </cell>
          <cell r="I4301" t="str">
            <v>ANALGESIA</v>
          </cell>
          <cell r="J4301">
            <v>0</v>
          </cell>
        </row>
        <row r="4302">
          <cell r="B4302">
            <v>832840</v>
          </cell>
          <cell r="C4302">
            <v>4066</v>
          </cell>
          <cell r="D4302">
            <v>7800070004389</v>
          </cell>
          <cell r="F4302" t="str">
            <v>PRO LERTUS CAP LP 140 MG X 20</v>
          </cell>
          <cell r="H4302" t="str">
            <v>MEDICAMENTOS</v>
          </cell>
          <cell r="I4302" t="str">
            <v>ANALGESIA</v>
          </cell>
          <cell r="J4302">
            <v>2</v>
          </cell>
        </row>
        <row r="4303">
          <cell r="B4303">
            <v>832841</v>
          </cell>
          <cell r="C4303">
            <v>1308</v>
          </cell>
          <cell r="D4303">
            <v>7809536101402</v>
          </cell>
          <cell r="F4303" t="str">
            <v>PROACTIVE SABANILLA HIPOALER X 8</v>
          </cell>
          <cell r="H4303" t="str">
            <v>DISPOSITIVOS MéDICOS</v>
          </cell>
          <cell r="I4303" t="str">
            <v>ALGODóN, APóSITOS Y GASAS</v>
          </cell>
          <cell r="J4303">
            <v>3</v>
          </cell>
        </row>
        <row r="4304">
          <cell r="B4304">
            <v>832842</v>
          </cell>
          <cell r="C4304">
            <v>5029</v>
          </cell>
          <cell r="D4304">
            <v>7809536101655</v>
          </cell>
          <cell r="F4304" t="str">
            <v>PROACTIVE TOA HUM ADULTO EXT G X 45</v>
          </cell>
          <cell r="H4304" t="str">
            <v>HIGIENE Y CUIDADO PERSONAL</v>
          </cell>
          <cell r="I4304" t="str">
            <v>TOALLAS HúMEDAS</v>
          </cell>
          <cell r="J4304">
            <v>0</v>
          </cell>
        </row>
        <row r="4305">
          <cell r="B4305">
            <v>832843</v>
          </cell>
          <cell r="C4305">
            <v>6161</v>
          </cell>
          <cell r="D4305">
            <v>7800059006540</v>
          </cell>
          <cell r="F4305" t="str">
            <v>PROALID UNG 0,03% X 15 GR</v>
          </cell>
          <cell r="H4305" t="str">
            <v>MEDICAMENTOS</v>
          </cell>
          <cell r="I4305" t="str">
            <v>SISTEMA INMUNOLóGICO</v>
          </cell>
          <cell r="J4305">
            <v>1</v>
          </cell>
        </row>
        <row r="4306">
          <cell r="B4306">
            <v>832844</v>
          </cell>
          <cell r="C4306">
            <v>4991</v>
          </cell>
          <cell r="D4306">
            <v>7800059006533</v>
          </cell>
          <cell r="F4306" t="str">
            <v>PROALID UNG 0,1% X 15 G</v>
          </cell>
          <cell r="H4306" t="str">
            <v>MEDICAMENTOS</v>
          </cell>
          <cell r="I4306" t="str">
            <v>SISTEMA INMUNOLóGICO</v>
          </cell>
          <cell r="J4306">
            <v>0</v>
          </cell>
        </row>
        <row r="4307">
          <cell r="B4307">
            <v>832845</v>
          </cell>
          <cell r="C4307">
            <v>4420</v>
          </cell>
          <cell r="D4307">
            <v>7804616661104</v>
          </cell>
          <cell r="F4307" t="str">
            <v>PROBIO 3 CAP X 30 SUPLALIM</v>
          </cell>
          <cell r="H4307" t="str">
            <v>SUPLEMENTOS</v>
          </cell>
          <cell r="I4307" t="str">
            <v>PROBIóTICOS</v>
          </cell>
          <cell r="J4307">
            <v>0</v>
          </cell>
        </row>
        <row r="4308">
          <cell r="B4308">
            <v>1089629</v>
          </cell>
          <cell r="C4308">
            <v>6920</v>
          </cell>
          <cell r="D4308">
            <v>614143258947</v>
          </cell>
          <cell r="F4308" t="str">
            <v>PROBIOTIC PLUS 20B CAP X 60 WELLPLUS</v>
          </cell>
          <cell r="H4308" t="str">
            <v>SUPLEMENTOS</v>
          </cell>
          <cell r="I4308" t="str">
            <v>PROBIóTICOS</v>
          </cell>
          <cell r="J4308">
            <v>1</v>
          </cell>
        </row>
        <row r="4309">
          <cell r="B4309">
            <v>832846</v>
          </cell>
          <cell r="C4309">
            <v>3525</v>
          </cell>
          <cell r="D4309">
            <v>658325429152</v>
          </cell>
          <cell r="F4309" t="str">
            <v>PROBIOTIC PLUS 40B CAP CRANBERRY X 120 WELLPLUS</v>
          </cell>
          <cell r="H4309" t="str">
            <v>SUPLEMENTOS</v>
          </cell>
          <cell r="I4309" t="str">
            <v>PROBIóTICOS</v>
          </cell>
          <cell r="J4309">
            <v>0</v>
          </cell>
        </row>
        <row r="4310">
          <cell r="B4310">
            <v>832847</v>
          </cell>
          <cell r="C4310">
            <v>2432</v>
          </cell>
          <cell r="D4310">
            <v>606110296984</v>
          </cell>
          <cell r="F4310" t="str">
            <v>PROBIOTIC PLUS 40B CAP X 60 WELLPLUS</v>
          </cell>
          <cell r="H4310" t="str">
            <v>SUPLEMENTOS</v>
          </cell>
          <cell r="I4310" t="str">
            <v>PROBIóTICOS</v>
          </cell>
          <cell r="J4310">
            <v>0</v>
          </cell>
        </row>
        <row r="4311">
          <cell r="B4311">
            <v>1121383</v>
          </cell>
          <cell r="C4311">
            <v>6957</v>
          </cell>
          <cell r="D4311">
            <v>606110296939</v>
          </cell>
          <cell r="F4311" t="str">
            <v>PROBIOTIC PLUS 50B CAP X 60 WELLPLUS</v>
          </cell>
          <cell r="H4311" t="str">
            <v>SUPLEMENTOS</v>
          </cell>
          <cell r="I4311" t="str">
            <v>PROBIóTICOS</v>
          </cell>
          <cell r="J4311">
            <v>0</v>
          </cell>
        </row>
        <row r="4312">
          <cell r="B4312">
            <v>1627248</v>
          </cell>
          <cell r="C4312">
            <v>7089</v>
          </cell>
          <cell r="D4312">
            <v>72244484750950</v>
          </cell>
          <cell r="F4312" t="str">
            <v>PROBIOTIC PLUS 60B CAP X 60 WELLPLUS</v>
          </cell>
          <cell r="H4312" t="str">
            <v>SUPLEMENTOS</v>
          </cell>
          <cell r="I4312" t="str">
            <v>PROBIóTICOS</v>
          </cell>
          <cell r="J4312">
            <v>0</v>
          </cell>
        </row>
        <row r="4313">
          <cell r="B4313">
            <v>832848</v>
          </cell>
          <cell r="C4313">
            <v>3091</v>
          </cell>
          <cell r="D4313">
            <v>606110296953</v>
          </cell>
          <cell r="F4313" t="str">
            <v>PROBIOTIC PLUS CAP 80B X 60 WELLPLUS</v>
          </cell>
          <cell r="H4313" t="str">
            <v>SUPLEMENTOS</v>
          </cell>
          <cell r="I4313" t="str">
            <v>PROBIóTICOS</v>
          </cell>
          <cell r="J4313">
            <v>1</v>
          </cell>
        </row>
        <row r="4314">
          <cell r="B4314">
            <v>832849</v>
          </cell>
          <cell r="C4314">
            <v>2907</v>
          </cell>
          <cell r="D4314">
            <v>7805633024880</v>
          </cell>
          <cell r="F4314" t="str">
            <v>PROBIOTICO TRIPLE CAP X 60 SPRINGLIFE</v>
          </cell>
          <cell r="H4314" t="str">
            <v>SUPLEMENTOS</v>
          </cell>
          <cell r="I4314" t="str">
            <v>PROBIóTICOS</v>
          </cell>
          <cell r="J4314">
            <v>0</v>
          </cell>
        </row>
        <row r="4315">
          <cell r="B4315">
            <v>832850</v>
          </cell>
          <cell r="C4315">
            <v>4334</v>
          </cell>
          <cell r="D4315">
            <v>850052411589</v>
          </cell>
          <cell r="F4315" t="str">
            <v>PROBIOTICOS CAP X 60 FNL</v>
          </cell>
          <cell r="H4315" t="str">
            <v>SUPLEMENTOS</v>
          </cell>
          <cell r="I4315" t="str">
            <v>PROBIóTICOS</v>
          </cell>
          <cell r="J4315">
            <v>5</v>
          </cell>
        </row>
        <row r="4316">
          <cell r="B4316">
            <v>832851</v>
          </cell>
          <cell r="C4316">
            <v>6160</v>
          </cell>
          <cell r="D4316">
            <v>7896108099984</v>
          </cell>
          <cell r="F4316" t="str">
            <v>PROBIOTICOS/PREBIOTICOS CAP X 60 EXTREMO SUR</v>
          </cell>
          <cell r="H4316" t="str">
            <v>SUPLEMENTOS</v>
          </cell>
          <cell r="I4316" t="str">
            <v>PROBIóTICOS</v>
          </cell>
          <cell r="J4316">
            <v>0</v>
          </cell>
        </row>
        <row r="4317">
          <cell r="B4317">
            <v>832852</v>
          </cell>
          <cell r="C4317">
            <v>2170</v>
          </cell>
          <cell r="D4317">
            <v>7804637360475</v>
          </cell>
          <cell r="F4317" t="str">
            <v>PROBIOTIX CAP DAILY 4 CEPAS X 60</v>
          </cell>
          <cell r="H4317" t="str">
            <v>SUPLEMENTOS</v>
          </cell>
          <cell r="I4317" t="str">
            <v>PROBIóTICOS</v>
          </cell>
          <cell r="J4317">
            <v>2</v>
          </cell>
        </row>
        <row r="4318">
          <cell r="B4318">
            <v>832853</v>
          </cell>
          <cell r="C4318">
            <v>2320</v>
          </cell>
          <cell r="D4318">
            <v>7804637360468</v>
          </cell>
          <cell r="F4318" t="str">
            <v>PROBIOTIX CAP HIGH POTENCY X 30</v>
          </cell>
          <cell r="H4318" t="str">
            <v>SUPLEMENTOS</v>
          </cell>
          <cell r="I4318" t="str">
            <v>PROBIóTICOS</v>
          </cell>
          <cell r="J4318">
            <v>1</v>
          </cell>
        </row>
        <row r="4319">
          <cell r="B4319">
            <v>1120054</v>
          </cell>
          <cell r="C4319">
            <v>6949</v>
          </cell>
          <cell r="D4319">
            <v>7804637360703</v>
          </cell>
          <cell r="F4319" t="str">
            <v>PROBIOTIX KIDS TEENS COM MAS X 30</v>
          </cell>
          <cell r="H4319" t="str">
            <v>SUPLEMENTOS</v>
          </cell>
          <cell r="I4319" t="str">
            <v>PROBIóTICOS</v>
          </cell>
          <cell r="J4319">
            <v>1</v>
          </cell>
        </row>
        <row r="4320">
          <cell r="B4320">
            <v>832854</v>
          </cell>
          <cell r="C4320">
            <v>6166</v>
          </cell>
          <cell r="D4320">
            <v>7804637361069</v>
          </cell>
          <cell r="F4320" t="str">
            <v>PROBIOTIX/CRANBERRY CAP X 30</v>
          </cell>
          <cell r="H4320" t="str">
            <v>SUPLEMENTOS</v>
          </cell>
          <cell r="I4320" t="str">
            <v>PROBIóTICOS</v>
          </cell>
          <cell r="J4320">
            <v>2</v>
          </cell>
        </row>
        <row r="4321">
          <cell r="B4321">
            <v>832855</v>
          </cell>
          <cell r="C4321">
            <v>5939</v>
          </cell>
          <cell r="D4321">
            <v>7896006211310</v>
          </cell>
          <cell r="F4321" t="str">
            <v>PROCART 25 COM 2.100 MG X 60</v>
          </cell>
          <cell r="H4321" t="str">
            <v>VETERINARIOS</v>
          </cell>
          <cell r="I4321" t="str">
            <v>SUPLEMENTOS</v>
          </cell>
          <cell r="J4321">
            <v>2</v>
          </cell>
        </row>
        <row r="4322">
          <cell r="B4322">
            <v>832856</v>
          </cell>
          <cell r="C4322">
            <v>1940</v>
          </cell>
          <cell r="D4322">
            <v>7800004348008</v>
          </cell>
          <cell r="F4322" t="str">
            <v>PROCTOGEL ANTIHEM CRE X 30 GR</v>
          </cell>
          <cell r="H4322" t="str">
            <v>MEDICAMENTOS</v>
          </cell>
          <cell r="I4322" t="str">
            <v>SISTEMA CIRCULATORIO</v>
          </cell>
          <cell r="J4322">
            <v>5</v>
          </cell>
        </row>
        <row r="4323">
          <cell r="B4323">
            <v>832857</v>
          </cell>
          <cell r="C4323">
            <v>5510</v>
          </cell>
          <cell r="D4323">
            <v>8436024610277</v>
          </cell>
          <cell r="F4323" t="str">
            <v>PROCTORAN POM 1,116% X 30 GR</v>
          </cell>
          <cell r="H4323" t="str">
            <v>MEDICAMENTOS</v>
          </cell>
          <cell r="I4323" t="str">
            <v>CORTICOIDES</v>
          </cell>
          <cell r="J4323">
            <v>2</v>
          </cell>
        </row>
        <row r="4324">
          <cell r="B4324">
            <v>832858</v>
          </cell>
          <cell r="C4324">
            <v>2573</v>
          </cell>
          <cell r="D4324">
            <v>3000940449676</v>
          </cell>
          <cell r="F4324" t="str">
            <v>PRODASONE COM 10 MG X 20</v>
          </cell>
          <cell r="H4324" t="str">
            <v>MEDICAMENTOS</v>
          </cell>
          <cell r="I4324" t="str">
            <v>HORMONALES</v>
          </cell>
          <cell r="J4324">
            <v>0</v>
          </cell>
        </row>
        <row r="4325">
          <cell r="B4325">
            <v>832859</v>
          </cell>
          <cell r="C4325">
            <v>3292</v>
          </cell>
          <cell r="D4325">
            <v>7800068014130</v>
          </cell>
          <cell r="F4325" t="str">
            <v>PRODEL JAR 2 MG/5ML X 120</v>
          </cell>
          <cell r="H4325" t="str">
            <v>MEDICAMENTOS</v>
          </cell>
          <cell r="I4325" t="str">
            <v>ALERGIAS</v>
          </cell>
          <cell r="J4325">
            <v>0</v>
          </cell>
        </row>
        <row r="4326">
          <cell r="B4326">
            <v>832860</v>
          </cell>
          <cell r="C4326">
            <v>1941</v>
          </cell>
          <cell r="D4326">
            <v>7800068014185</v>
          </cell>
          <cell r="F4326" t="str">
            <v>PRODEL-B COM X 10</v>
          </cell>
          <cell r="H4326" t="str">
            <v>MEDICAMENTOS</v>
          </cell>
          <cell r="I4326" t="str">
            <v>RESPIRATORIO</v>
          </cell>
          <cell r="J4326">
            <v>2</v>
          </cell>
        </row>
        <row r="4327">
          <cell r="B4327">
            <v>832861</v>
          </cell>
          <cell r="C4327">
            <v>2726</v>
          </cell>
          <cell r="D4327">
            <v>7800068014222</v>
          </cell>
          <cell r="F4327" t="str">
            <v>PRODEL-B COM X 30</v>
          </cell>
          <cell r="H4327" t="str">
            <v>MEDICAMENTOS</v>
          </cell>
          <cell r="I4327" t="str">
            <v>RESPIRATORIO</v>
          </cell>
          <cell r="J4327">
            <v>1</v>
          </cell>
        </row>
        <row r="4328">
          <cell r="B4328">
            <v>832862</v>
          </cell>
          <cell r="C4328">
            <v>3626</v>
          </cell>
          <cell r="D4328">
            <v>7800068014192</v>
          </cell>
          <cell r="F4328" t="str">
            <v>PRODEL-B JAR X 120 ML</v>
          </cell>
          <cell r="H4328" t="str">
            <v>MEDICAMENTOS</v>
          </cell>
          <cell r="I4328" t="str">
            <v>RESPIRATORIO</v>
          </cell>
          <cell r="J4328">
            <v>2</v>
          </cell>
        </row>
        <row r="4329">
          <cell r="B4329">
            <v>832863</v>
          </cell>
          <cell r="C4329">
            <v>5774</v>
          </cell>
          <cell r="D4329">
            <v>384840518803</v>
          </cell>
          <cell r="F4329" t="str">
            <v>PRODIGY AUTOCODE MEDIDOR GLICEMIA X 1</v>
          </cell>
          <cell r="H4329" t="str">
            <v>DISPOSITIVOS MéDICOS</v>
          </cell>
          <cell r="I4329" t="str">
            <v>TEST GLICEMIA</v>
          </cell>
          <cell r="J4329">
            <v>2</v>
          </cell>
        </row>
        <row r="4330">
          <cell r="B4330">
            <v>832864</v>
          </cell>
          <cell r="C4330">
            <v>3268</v>
          </cell>
          <cell r="D4330">
            <v>384840810280</v>
          </cell>
          <cell r="F4330" t="str">
            <v>PRODIGY LANCETAS TAPA GIRATORIA X 100</v>
          </cell>
          <cell r="H4330" t="str">
            <v>DISPOSITIVOS MéDICOS</v>
          </cell>
          <cell r="I4330" t="str">
            <v>TEST GLICEMIA</v>
          </cell>
          <cell r="J4330">
            <v>0</v>
          </cell>
        </row>
        <row r="4331">
          <cell r="B4331">
            <v>832865</v>
          </cell>
          <cell r="C4331">
            <v>2286</v>
          </cell>
          <cell r="D4331">
            <v>384840518001</v>
          </cell>
          <cell r="F4331" t="str">
            <v>PRODIGY TIRAS REACT GLUCOSA</v>
          </cell>
          <cell r="H4331" t="str">
            <v>DISPOSITIVOS MéDICOS</v>
          </cell>
          <cell r="I4331" t="str">
            <v>TEST GLICEMIA</v>
          </cell>
          <cell r="J4331">
            <v>4</v>
          </cell>
        </row>
        <row r="4332">
          <cell r="B4332">
            <v>832866</v>
          </cell>
          <cell r="C4332">
            <v>1942</v>
          </cell>
          <cell r="D4332">
            <v>7891058001223</v>
          </cell>
          <cell r="F4332" t="str">
            <v>PROFENID-BI COM 150 MG X 10</v>
          </cell>
          <cell r="H4332" t="str">
            <v>MEDICAMENTOS</v>
          </cell>
          <cell r="I4332" t="str">
            <v>ANALGESIA</v>
          </cell>
          <cell r="J4332">
            <v>1</v>
          </cell>
        </row>
        <row r="4333">
          <cell r="B4333">
            <v>832867</v>
          </cell>
          <cell r="C4333">
            <v>4572</v>
          </cell>
          <cell r="D4333">
            <v>7800038000361</v>
          </cell>
          <cell r="F4333" t="str">
            <v>PROFLORA SUS ORA X 10</v>
          </cell>
          <cell r="H4333" t="str">
            <v>SUPLEMENTOS</v>
          </cell>
          <cell r="I4333" t="str">
            <v>PROBIóTICOS</v>
          </cell>
          <cell r="J4333">
            <v>1</v>
          </cell>
        </row>
        <row r="4334">
          <cell r="B4334">
            <v>832868</v>
          </cell>
          <cell r="C4334">
            <v>5078</v>
          </cell>
          <cell r="D4334">
            <v>7800026005385</v>
          </cell>
          <cell r="F4334" t="str">
            <v>PROGENDO CAP BLA 100 MG X 30</v>
          </cell>
          <cell r="H4334" t="str">
            <v>MEDICAMENTOS</v>
          </cell>
          <cell r="I4334" t="str">
            <v>HORMONALES</v>
          </cell>
          <cell r="J4334">
            <v>1</v>
          </cell>
        </row>
        <row r="4335">
          <cell r="B4335">
            <v>832869</v>
          </cell>
          <cell r="C4335">
            <v>5079</v>
          </cell>
          <cell r="D4335">
            <v>7800026005392</v>
          </cell>
          <cell r="F4335" t="str">
            <v>PROGENDO CAP BLA 200 MG X 30</v>
          </cell>
          <cell r="H4335" t="str">
            <v>MEDICAMENTOS</v>
          </cell>
          <cell r="I4335" t="str">
            <v>HORMONALES</v>
          </cell>
          <cell r="J4335">
            <v>0</v>
          </cell>
        </row>
        <row r="4336">
          <cell r="B4336">
            <v>1027061</v>
          </cell>
          <cell r="C4336">
            <v>6890</v>
          </cell>
          <cell r="D4336">
            <v>7809591402636</v>
          </cell>
          <cell r="F4336" t="str">
            <v>PROGEVA CAP 200 MG X 30</v>
          </cell>
          <cell r="H4336" t="str">
            <v>MEDICAMENTOS</v>
          </cell>
          <cell r="I4336" t="str">
            <v>HORMONALES</v>
          </cell>
          <cell r="J4336">
            <v>0</v>
          </cell>
        </row>
        <row r="4337">
          <cell r="B4337">
            <v>832870</v>
          </cell>
          <cell r="C4337">
            <v>1943</v>
          </cell>
          <cell r="D4337">
            <v>7800004507887</v>
          </cell>
          <cell r="F4337" t="str">
            <v>PROLONG 1000 SPY X 10 GR</v>
          </cell>
          <cell r="H4337" t="str">
            <v>SALUD SEXUAL</v>
          </cell>
          <cell r="I4337" t="str">
            <v>PRESERVATIVOS Y LUBRICANTES</v>
          </cell>
          <cell r="J4337">
            <v>0</v>
          </cell>
        </row>
        <row r="4338">
          <cell r="B4338">
            <v>832871</v>
          </cell>
          <cell r="C4338">
            <v>1944</v>
          </cell>
          <cell r="D4338">
            <v>7804918500569</v>
          </cell>
          <cell r="F4338" t="str">
            <v>PROMERPAL CAP LP 140 MG X 10</v>
          </cell>
          <cell r="H4338" t="str">
            <v>MEDICAMENTOS</v>
          </cell>
          <cell r="I4338" t="str">
            <v>ANALGESIA</v>
          </cell>
          <cell r="J4338">
            <v>8</v>
          </cell>
        </row>
        <row r="4339">
          <cell r="B4339">
            <v>832872</v>
          </cell>
          <cell r="C4339">
            <v>1309</v>
          </cell>
          <cell r="D4339">
            <v>7803319005635</v>
          </cell>
          <cell r="F4339" t="str">
            <v>PROMIEL SP FRUTILLA X 30 ML AURAVITALIS</v>
          </cell>
          <cell r="H4339" t="str">
            <v>SUPLEMENTOS</v>
          </cell>
          <cell r="I4339" t="str">
            <v>PROPóLEO</v>
          </cell>
          <cell r="J4339">
            <v>0</v>
          </cell>
        </row>
        <row r="4340">
          <cell r="B4340">
            <v>832873</v>
          </cell>
          <cell r="C4340">
            <v>1310</v>
          </cell>
          <cell r="D4340">
            <v>9300000000309</v>
          </cell>
          <cell r="F4340" t="str">
            <v>PROPOLAB-C KIDS SOL ORA SP X 30 ML</v>
          </cell>
          <cell r="H4340" t="str">
            <v>SUPLEMENTOS</v>
          </cell>
          <cell r="I4340" t="str">
            <v>PROPóLEO</v>
          </cell>
          <cell r="J4340">
            <v>0</v>
          </cell>
        </row>
        <row r="4341">
          <cell r="B4341">
            <v>832874</v>
          </cell>
          <cell r="C4341">
            <v>3967</v>
          </cell>
          <cell r="D4341">
            <v>7805633013600</v>
          </cell>
          <cell r="F4341" t="str">
            <v>PROPOLEO C SOL ORA X 180 ML SPRINGLIFE</v>
          </cell>
          <cell r="H4341" t="str">
            <v>SUPLEMENTOS</v>
          </cell>
          <cell r="I4341" t="str">
            <v>PROPóLEO</v>
          </cell>
          <cell r="J4341">
            <v>2</v>
          </cell>
        </row>
        <row r="4342">
          <cell r="B4342">
            <v>832875</v>
          </cell>
          <cell r="C4342">
            <v>1312</v>
          </cell>
          <cell r="D4342">
            <v>7803319004263</v>
          </cell>
          <cell r="F4342" t="str">
            <v>PROPOLEO CAP X 60 AURAVITALIS</v>
          </cell>
          <cell r="H4342" t="str">
            <v>SUPLEMENTOS</v>
          </cell>
          <cell r="I4342" t="str">
            <v>PROPóLEO</v>
          </cell>
          <cell r="J4342">
            <v>0</v>
          </cell>
        </row>
        <row r="4343">
          <cell r="B4343">
            <v>832876</v>
          </cell>
          <cell r="C4343">
            <v>1313</v>
          </cell>
          <cell r="D4343">
            <v>7804616660787</v>
          </cell>
          <cell r="F4343" t="str">
            <v>PROPOLEO CARAMELOS X 10 SUPLALIM</v>
          </cell>
          <cell r="H4343" t="str">
            <v>SUPLEMENTOS</v>
          </cell>
          <cell r="I4343" t="str">
            <v>PROPóLEO</v>
          </cell>
          <cell r="J4343">
            <v>0</v>
          </cell>
        </row>
        <row r="4344">
          <cell r="B4344">
            <v>832877</v>
          </cell>
          <cell r="C4344">
            <v>3754</v>
          </cell>
          <cell r="D4344">
            <v>7805633013884</v>
          </cell>
          <cell r="F4344" t="str">
            <v>PROPOLEO EUCALIPTUS CARAMELO X 10 SPRINGLIFE</v>
          </cell>
          <cell r="H4344" t="str">
            <v>SUPLEMENTOS</v>
          </cell>
          <cell r="I4344" t="str">
            <v>PROPóLEO</v>
          </cell>
          <cell r="J4344">
            <v>13</v>
          </cell>
        </row>
        <row r="4345">
          <cell r="B4345">
            <v>832878</v>
          </cell>
          <cell r="C4345">
            <v>1314</v>
          </cell>
          <cell r="D4345">
            <v>7803319003051</v>
          </cell>
          <cell r="F4345" t="str">
            <v>PROPOLEO GOT X 15 ML AURAVITALIS</v>
          </cell>
          <cell r="H4345" t="str">
            <v>SUPLEMENTOS</v>
          </cell>
          <cell r="I4345" t="str">
            <v>PROPóLEO</v>
          </cell>
          <cell r="J4345">
            <v>4</v>
          </cell>
        </row>
        <row r="4346">
          <cell r="B4346">
            <v>832879</v>
          </cell>
          <cell r="C4346">
            <v>3015</v>
          </cell>
          <cell r="D4346">
            <v>7805633013877</v>
          </cell>
          <cell r="F4346" t="str">
            <v>PROPOLEO KIDS SP FRAM X 15 ML SPRINGLIFE</v>
          </cell>
          <cell r="H4346" t="str">
            <v>SUPLEMENTOS</v>
          </cell>
          <cell r="I4346" t="str">
            <v>PROPóLEO</v>
          </cell>
          <cell r="J4346">
            <v>0</v>
          </cell>
        </row>
        <row r="4347">
          <cell r="B4347">
            <v>832880</v>
          </cell>
          <cell r="C4347">
            <v>4073</v>
          </cell>
          <cell r="D4347">
            <v>7805633025535</v>
          </cell>
          <cell r="F4347" t="str">
            <v>PROPOLEO KIDS SP TUTTI X 30 ML SPRINGLIFE</v>
          </cell>
          <cell r="H4347" t="str">
            <v>SUPLEMENTOS</v>
          </cell>
          <cell r="I4347" t="str">
            <v>PROPóLEO</v>
          </cell>
          <cell r="J4347">
            <v>9</v>
          </cell>
        </row>
        <row r="4348">
          <cell r="B4348">
            <v>832881</v>
          </cell>
          <cell r="C4348">
            <v>3016</v>
          </cell>
          <cell r="D4348">
            <v>7805633013662</v>
          </cell>
          <cell r="F4348" t="str">
            <v>PROPOLEO MENTA SP X 30 ML SPRINGLIFE</v>
          </cell>
          <cell r="H4348" t="str">
            <v>SUPLEMENTOS</v>
          </cell>
          <cell r="I4348" t="str">
            <v>PROPóLEO</v>
          </cell>
          <cell r="J4348">
            <v>16</v>
          </cell>
        </row>
        <row r="4349">
          <cell r="B4349">
            <v>832882</v>
          </cell>
          <cell r="C4349">
            <v>2400</v>
          </cell>
          <cell r="D4349">
            <v>7805633013891</v>
          </cell>
          <cell r="F4349" t="str">
            <v>PROPOLEO MIEL CARAMELO X 10 SPRINGLIFE</v>
          </cell>
          <cell r="H4349" t="str">
            <v>SUPLEMENTOS</v>
          </cell>
          <cell r="I4349" t="str">
            <v>PROPóLEO</v>
          </cell>
          <cell r="J4349">
            <v>39</v>
          </cell>
        </row>
        <row r="4350">
          <cell r="B4350">
            <v>832883</v>
          </cell>
          <cell r="C4350">
            <v>1514</v>
          </cell>
          <cell r="D4350">
            <v>7805633013679</v>
          </cell>
          <cell r="F4350" t="str">
            <v>PROPOLEO MIEL SP X 30 ML SPRINGLIFE</v>
          </cell>
          <cell r="H4350" t="str">
            <v>SUPLEMENTOS</v>
          </cell>
          <cell r="I4350" t="str">
            <v>PROPóLEO</v>
          </cell>
          <cell r="J4350">
            <v>26</v>
          </cell>
        </row>
        <row r="4351">
          <cell r="B4351">
            <v>832884</v>
          </cell>
          <cell r="C4351">
            <v>1307</v>
          </cell>
          <cell r="D4351">
            <v>7802200133570</v>
          </cell>
          <cell r="F4351" t="str">
            <v>PROPOLEO PRO PLUS CARAMELOS X 30 GR</v>
          </cell>
          <cell r="H4351" t="str">
            <v>SUPLEMENTOS</v>
          </cell>
          <cell r="I4351" t="str">
            <v>PROPóLEO</v>
          </cell>
          <cell r="J4351">
            <v>0</v>
          </cell>
        </row>
        <row r="4352">
          <cell r="B4352">
            <v>832885</v>
          </cell>
          <cell r="C4352">
            <v>2517</v>
          </cell>
          <cell r="D4352">
            <v>7803501001827</v>
          </cell>
          <cell r="F4352" t="str">
            <v>PROPOLEO SP MENTA MIEL TRAD X 30 ML ARAMA</v>
          </cell>
          <cell r="H4352" t="str">
            <v>SUPLEMENTOS</v>
          </cell>
          <cell r="I4352" t="str">
            <v>PROPóLEO</v>
          </cell>
          <cell r="J4352">
            <v>0</v>
          </cell>
        </row>
        <row r="4353">
          <cell r="B4353">
            <v>832886</v>
          </cell>
          <cell r="C4353">
            <v>5926</v>
          </cell>
          <cell r="D4353">
            <v>658325195392</v>
          </cell>
          <cell r="F4353" t="str">
            <v>PROPOLEO SP MENTA X 30 GR GREEN MEDICAL</v>
          </cell>
          <cell r="H4353" t="str">
            <v>SUPLEMENTOS</v>
          </cell>
          <cell r="I4353" t="str">
            <v>PROPóLEO</v>
          </cell>
          <cell r="J4353">
            <v>3</v>
          </cell>
        </row>
        <row r="4354">
          <cell r="B4354">
            <v>832887</v>
          </cell>
          <cell r="C4354">
            <v>1311</v>
          </cell>
          <cell r="D4354">
            <v>7803319004676</v>
          </cell>
          <cell r="F4354" t="str">
            <v>PROPOLEO+C JAR X 150 ML AURAVITALIS</v>
          </cell>
          <cell r="H4354" t="str">
            <v>SUPLEMENTOS</v>
          </cell>
          <cell r="I4354" t="str">
            <v>PROPóLEO</v>
          </cell>
          <cell r="J4354">
            <v>0</v>
          </cell>
        </row>
        <row r="4355">
          <cell r="B4355">
            <v>832888</v>
          </cell>
          <cell r="C4355">
            <v>1304</v>
          </cell>
          <cell r="D4355">
            <v>7800063001494</v>
          </cell>
          <cell r="F4355" t="str">
            <v>PROPRANOLOL COM 10 MG X 20 MINTLAB</v>
          </cell>
          <cell r="H4355" t="str">
            <v>MEDICAMENTOS</v>
          </cell>
          <cell r="I4355" t="str">
            <v>CARDIOVASCULAR</v>
          </cell>
          <cell r="J4355">
            <v>14</v>
          </cell>
        </row>
        <row r="4356">
          <cell r="B4356">
            <v>832889</v>
          </cell>
          <cell r="C4356">
            <v>1305</v>
          </cell>
          <cell r="D4356">
            <v>7800007125644</v>
          </cell>
          <cell r="F4356" t="str">
            <v>PROPRANOLOL COM 40 MG X 20 LAB CHILE</v>
          </cell>
          <cell r="H4356" t="str">
            <v>MEDICAMENTOS</v>
          </cell>
          <cell r="I4356" t="str">
            <v>CARDIOVASCULAR</v>
          </cell>
          <cell r="J4356">
            <v>0</v>
          </cell>
        </row>
        <row r="4357">
          <cell r="B4357">
            <v>832890</v>
          </cell>
          <cell r="C4357">
            <v>1945</v>
          </cell>
          <cell r="D4357">
            <v>7800063001487</v>
          </cell>
          <cell r="F4357" t="str">
            <v>PROPRANOLOL COM 40 MG X 20 MINTLAB</v>
          </cell>
          <cell r="H4357" t="str">
            <v>MEDICAMENTOS</v>
          </cell>
          <cell r="I4357" t="str">
            <v>CARDIOVASCULAR</v>
          </cell>
          <cell r="J4357">
            <v>8</v>
          </cell>
        </row>
        <row r="4358">
          <cell r="B4358">
            <v>832891</v>
          </cell>
          <cell r="C4358">
            <v>4964</v>
          </cell>
          <cell r="D4358">
            <v>658325195316</v>
          </cell>
          <cell r="F4358" t="str">
            <v>PROSTAX MAX CAP X 120</v>
          </cell>
          <cell r="H4358" t="str">
            <v>SUPLEMENTOS</v>
          </cell>
          <cell r="I4358" t="str">
            <v>VITAMINAS Y MINERALES</v>
          </cell>
          <cell r="J4358">
            <v>2</v>
          </cell>
        </row>
        <row r="4359">
          <cell r="B4359">
            <v>832892</v>
          </cell>
          <cell r="C4359">
            <v>3383</v>
          </cell>
          <cell r="D4359">
            <v>7800060156876</v>
          </cell>
          <cell r="F4359" t="str">
            <v>PROSTOP-D CAP 0,5/0,4 MG X 30</v>
          </cell>
          <cell r="H4359" t="str">
            <v>MEDICAMENTOS</v>
          </cell>
          <cell r="I4359" t="str">
            <v>UROLOGíA</v>
          </cell>
          <cell r="J4359">
            <v>0</v>
          </cell>
        </row>
        <row r="4360">
          <cell r="B4360">
            <v>832893</v>
          </cell>
          <cell r="C4360">
            <v>5987</v>
          </cell>
          <cell r="D4360">
            <v>7800068011573</v>
          </cell>
          <cell r="F4360" t="str">
            <v>PROTEARS SP SOL OFT X 10 ML</v>
          </cell>
          <cell r="H4360" t="str">
            <v>MEDICAMENTOS</v>
          </cell>
          <cell r="I4360" t="str">
            <v>OFTALMOLóGICOS</v>
          </cell>
          <cell r="J4360">
            <v>2</v>
          </cell>
        </row>
        <row r="4361">
          <cell r="B4361">
            <v>832894</v>
          </cell>
          <cell r="C4361">
            <v>5881</v>
          </cell>
          <cell r="D4361">
            <v>7891024113639</v>
          </cell>
          <cell r="F4361" t="str">
            <v>PROTEX JAB ALOE 90 GR X 3</v>
          </cell>
          <cell r="H4361" t="str">
            <v>HIGIENE Y CUIDADO PERSONAL</v>
          </cell>
          <cell r="I4361" t="str">
            <v>JABONES</v>
          </cell>
          <cell r="J4361">
            <v>1</v>
          </cell>
        </row>
        <row r="4362">
          <cell r="B4362">
            <v>832895</v>
          </cell>
          <cell r="C4362">
            <v>5620</v>
          </cell>
          <cell r="D4362">
            <v>7891024113684</v>
          </cell>
          <cell r="F4362" t="str">
            <v>PROTEX JAB ALOE X 125 GR</v>
          </cell>
          <cell r="H4362" t="str">
            <v>HIGIENE Y CUIDADO PERSONAL</v>
          </cell>
          <cell r="I4362" t="str">
            <v>JABONES</v>
          </cell>
          <cell r="J4362">
            <v>3</v>
          </cell>
        </row>
        <row r="4363">
          <cell r="B4363">
            <v>996121</v>
          </cell>
          <cell r="C4363">
            <v>6821</v>
          </cell>
          <cell r="D4363">
            <v>7891024038925</v>
          </cell>
          <cell r="F4363" t="str">
            <v>PROTEX JAB AVENA 85 GR X 3</v>
          </cell>
          <cell r="H4363" t="str">
            <v>HIGIENE Y CUIDADO PERSONAL</v>
          </cell>
          <cell r="I4363" t="str">
            <v>JABONES</v>
          </cell>
          <cell r="J4363">
            <v>1</v>
          </cell>
        </row>
        <row r="4364">
          <cell r="B4364">
            <v>832896</v>
          </cell>
          <cell r="C4364">
            <v>6348</v>
          </cell>
          <cell r="D4364">
            <v>7891024114261</v>
          </cell>
          <cell r="F4364" t="str">
            <v>PROTEX JAB AVENA X 125 GR</v>
          </cell>
          <cell r="H4364" t="str">
            <v>HIGIENE Y CUIDADO PERSONAL</v>
          </cell>
          <cell r="I4364" t="str">
            <v>JABONES</v>
          </cell>
          <cell r="J4364">
            <v>2</v>
          </cell>
        </row>
        <row r="4365">
          <cell r="B4365">
            <v>832897</v>
          </cell>
          <cell r="C4365">
            <v>2874</v>
          </cell>
          <cell r="D4365">
            <v>7800060139190</v>
          </cell>
          <cell r="F4365" t="str">
            <v>PROTIUM-F CAP X 30</v>
          </cell>
          <cell r="H4365" t="str">
            <v>SUPLEMENTOS</v>
          </cell>
          <cell r="I4365" t="str">
            <v>PROBIóTICOS</v>
          </cell>
          <cell r="J4365">
            <v>1</v>
          </cell>
        </row>
        <row r="4366">
          <cell r="B4366">
            <v>967084</v>
          </cell>
          <cell r="C4366">
            <v>6766</v>
          </cell>
          <cell r="D4366">
            <v>7800060138704</v>
          </cell>
          <cell r="F4366" t="str">
            <v>PROTIUM-I CAP X 30</v>
          </cell>
          <cell r="H4366" t="str">
            <v>SUPLEMENTOS</v>
          </cell>
          <cell r="I4366" t="str">
            <v>PROBIóTICOS</v>
          </cell>
          <cell r="J4366">
            <v>1</v>
          </cell>
        </row>
        <row r="4367">
          <cell r="B4367">
            <v>832898</v>
          </cell>
          <cell r="C4367">
            <v>3891</v>
          </cell>
          <cell r="D4367">
            <v>7800060138971</v>
          </cell>
          <cell r="F4367" t="str">
            <v>PROTIUM-T CAP X 30</v>
          </cell>
          <cell r="H4367" t="str">
            <v>SUPLEMENTOS</v>
          </cell>
          <cell r="I4367" t="str">
            <v>PROBIóTICOS</v>
          </cell>
          <cell r="J4367">
            <v>2</v>
          </cell>
        </row>
        <row r="4368">
          <cell r="B4368">
            <v>832899</v>
          </cell>
          <cell r="C4368">
            <v>5094</v>
          </cell>
          <cell r="D4368">
            <v>8680199016161</v>
          </cell>
          <cell r="F4368" t="str">
            <v>PROXONA SUS NAS 50 MCG X 140</v>
          </cell>
          <cell r="H4368" t="str">
            <v>MEDICAMENTOS</v>
          </cell>
          <cell r="I4368" t="str">
            <v>RESPIRATORIO</v>
          </cell>
          <cell r="J4368">
            <v>12</v>
          </cell>
        </row>
        <row r="4369">
          <cell r="B4369">
            <v>832900</v>
          </cell>
          <cell r="C4369">
            <v>6154</v>
          </cell>
          <cell r="D4369">
            <v>7703281002284</v>
          </cell>
          <cell r="F4369" t="str">
            <v>PROZONE PROT SOL DNA DEFENSE FPS 50+ X 50 GR</v>
          </cell>
          <cell r="H4369" t="str">
            <v>DERMOCOSMéTICA</v>
          </cell>
          <cell r="I4369" t="str">
            <v>PROTECTORES SOLARES</v>
          </cell>
          <cell r="J4369">
            <v>0</v>
          </cell>
        </row>
        <row r="4370">
          <cell r="B4370">
            <v>832901</v>
          </cell>
          <cell r="C4370">
            <v>6389</v>
          </cell>
          <cell r="D4370">
            <v>7800059007042</v>
          </cell>
          <cell r="F4370" t="str">
            <v>PROZONE PROT SOL GEL FPS 30 X 100 GR</v>
          </cell>
          <cell r="H4370" t="str">
            <v>DERMOCOSMéTICA</v>
          </cell>
          <cell r="I4370" t="str">
            <v>PROTECTORES SOLARES</v>
          </cell>
          <cell r="J4370">
            <v>2</v>
          </cell>
        </row>
        <row r="4371">
          <cell r="B4371">
            <v>832902</v>
          </cell>
          <cell r="C4371">
            <v>3528</v>
          </cell>
          <cell r="D4371">
            <v>7800059003297</v>
          </cell>
          <cell r="F4371" t="str">
            <v>PROZONE PROT SOL GEL FPS 30 X 125 GR</v>
          </cell>
          <cell r="H4371" t="str">
            <v>DERMOCOSMéTICA</v>
          </cell>
          <cell r="I4371" t="str">
            <v>PROTECTORES SOLARES</v>
          </cell>
          <cell r="J4371">
            <v>0</v>
          </cell>
        </row>
        <row r="4372">
          <cell r="B4372">
            <v>832903</v>
          </cell>
          <cell r="C4372">
            <v>4965</v>
          </cell>
          <cell r="D4372">
            <v>7730963251081</v>
          </cell>
          <cell r="F4372" t="str">
            <v>PRUDENCE PRESERV CHOCOLATE X 3</v>
          </cell>
          <cell r="H4372" t="str">
            <v>SALUD SEXUAL</v>
          </cell>
          <cell r="I4372" t="str">
            <v>PRESERVATIVOS Y LUBRICANTES</v>
          </cell>
          <cell r="J4372">
            <v>0</v>
          </cell>
        </row>
        <row r="4373">
          <cell r="B4373">
            <v>858228</v>
          </cell>
          <cell r="C4373">
            <v>6659</v>
          </cell>
          <cell r="D4373">
            <v>7730963250343</v>
          </cell>
          <cell r="F4373" t="str">
            <v>PRUDENCE PRESERV EXT GRANDE ULTRA SENSIBLE X 3</v>
          </cell>
          <cell r="H4373" t="str">
            <v>SALUD SEXUAL</v>
          </cell>
          <cell r="I4373" t="str">
            <v>PRESERVATIVOS Y LUBRICANTES</v>
          </cell>
          <cell r="J4373">
            <v>1</v>
          </cell>
        </row>
        <row r="4374">
          <cell r="B4374">
            <v>832904</v>
          </cell>
          <cell r="C4374">
            <v>4978</v>
          </cell>
          <cell r="D4374">
            <v>7730963250350</v>
          </cell>
          <cell r="F4374" t="str">
            <v>PRUDENCE PRESERV EXT GRANDE X 3</v>
          </cell>
          <cell r="H4374" t="str">
            <v>SALUD SEXUAL</v>
          </cell>
          <cell r="I4374" t="str">
            <v>PRESERVATIVOS Y LUBRICANTES</v>
          </cell>
          <cell r="J4374">
            <v>0</v>
          </cell>
        </row>
        <row r="4375">
          <cell r="B4375">
            <v>832905</v>
          </cell>
          <cell r="C4375">
            <v>4979</v>
          </cell>
          <cell r="D4375">
            <v>7730963250299</v>
          </cell>
          <cell r="F4375" t="str">
            <v>PRUDENCE PRESERV FRUTILLA PROMO X 12</v>
          </cell>
          <cell r="H4375" t="str">
            <v>SALUD SEXUAL</v>
          </cell>
          <cell r="I4375" t="str">
            <v>PRESERVATIVOS Y LUBRICANTES</v>
          </cell>
          <cell r="J4375">
            <v>0</v>
          </cell>
        </row>
        <row r="4376">
          <cell r="B4376">
            <v>834172</v>
          </cell>
          <cell r="C4376">
            <v>6577</v>
          </cell>
          <cell r="D4376">
            <v>1234567890</v>
          </cell>
          <cell r="F4376" t="str">
            <v>PRUEBA 2025</v>
          </cell>
          <cell r="H4376" t="str">
            <v>NUEVA FAMILIA</v>
          </cell>
          <cell r="J4376">
            <v>-2</v>
          </cell>
        </row>
        <row r="4377">
          <cell r="B4377">
            <v>834173</v>
          </cell>
          <cell r="C4377">
            <v>6578</v>
          </cell>
          <cell r="D4377">
            <v>12345678901</v>
          </cell>
          <cell r="F4377" t="str">
            <v>PRUEBA 2025 2</v>
          </cell>
          <cell r="H4377" t="str">
            <v>NUEVA FAMILIA</v>
          </cell>
          <cell r="J4377">
            <v>-1</v>
          </cell>
        </row>
        <row r="4378">
          <cell r="B4378">
            <v>828834</v>
          </cell>
          <cell r="C4378">
            <v>833504</v>
          </cell>
          <cell r="F4378" t="str">
            <v>PRUEBA TICKET</v>
          </cell>
          <cell r="J4378">
            <v>-2</v>
          </cell>
        </row>
        <row r="4379">
          <cell r="B4379">
            <v>832906</v>
          </cell>
          <cell r="C4379">
            <v>5494</v>
          </cell>
          <cell r="D4379">
            <v>7800060138117</v>
          </cell>
          <cell r="F4379" t="str">
            <v>PRUVAL COM REC 1 MG X 30</v>
          </cell>
          <cell r="H4379" t="str">
            <v>MEDICAMENTOS</v>
          </cell>
          <cell r="I4379" t="str">
            <v>GASTROINTESTINAL</v>
          </cell>
          <cell r="J4379">
            <v>1</v>
          </cell>
        </row>
        <row r="4380">
          <cell r="B4380">
            <v>1125558</v>
          </cell>
          <cell r="C4380">
            <v>6967</v>
          </cell>
          <cell r="D4380">
            <v>7805357000344</v>
          </cell>
          <cell r="F4380" t="str">
            <v>PULMO FLU JAR X 125 ML</v>
          </cell>
          <cell r="H4380" t="str">
            <v>SUPLEMENTOS</v>
          </cell>
          <cell r="I4380" t="str">
            <v>PRODUCTOS NATURALES</v>
          </cell>
          <cell r="J4380">
            <v>0</v>
          </cell>
        </row>
        <row r="4381">
          <cell r="B4381">
            <v>832907</v>
          </cell>
          <cell r="C4381">
            <v>1318</v>
          </cell>
          <cell r="D4381">
            <v>7803504001343</v>
          </cell>
          <cell r="F4381" t="str">
            <v>PURAFIBRA SOB FIBRA SOLUBLE X 25</v>
          </cell>
          <cell r="H4381" t="str">
            <v>SUPLEMENTOS</v>
          </cell>
          <cell r="I4381" t="str">
            <v>PRODUCTOS NATURALES</v>
          </cell>
          <cell r="J4381">
            <v>0</v>
          </cell>
        </row>
        <row r="4382">
          <cell r="B4382">
            <v>832908</v>
          </cell>
          <cell r="C4382">
            <v>1317</v>
          </cell>
          <cell r="D4382">
            <v>7803504000896</v>
          </cell>
          <cell r="F4382" t="str">
            <v>PURAFIBRA SOB PREBIOTICO X 25</v>
          </cell>
          <cell r="H4382" t="str">
            <v>SUPLEMENTOS</v>
          </cell>
          <cell r="I4382" t="str">
            <v>PREBIóTICOS</v>
          </cell>
          <cell r="J4382">
            <v>1</v>
          </cell>
        </row>
        <row r="4383">
          <cell r="B4383">
            <v>832909</v>
          </cell>
          <cell r="C4383">
            <v>6530</v>
          </cell>
          <cell r="D4383">
            <v>7804637360918</v>
          </cell>
          <cell r="F4383" t="str">
            <v>PURE OMEGA 3 CAP 800 EPA 400 DHA X 120</v>
          </cell>
          <cell r="H4383" t="str">
            <v>SUPLEMENTOS</v>
          </cell>
          <cell r="I4383" t="str">
            <v>OMEGA 3</v>
          </cell>
          <cell r="J4383">
            <v>6</v>
          </cell>
        </row>
        <row r="4384">
          <cell r="B4384">
            <v>873669</v>
          </cell>
          <cell r="C4384">
            <v>6678</v>
          </cell>
          <cell r="D4384">
            <v>7804637360901</v>
          </cell>
          <cell r="F4384" t="str">
            <v>PURE OMEGA 3 CAP 800 EPA 400 DHA X 60</v>
          </cell>
          <cell r="H4384" t="str">
            <v>SUPLEMENTOS</v>
          </cell>
          <cell r="I4384" t="str">
            <v>OMEGA 3</v>
          </cell>
          <cell r="J4384">
            <v>0</v>
          </cell>
        </row>
        <row r="4385">
          <cell r="B4385">
            <v>832910</v>
          </cell>
          <cell r="C4385">
            <v>5784</v>
          </cell>
          <cell r="D4385">
            <v>7804637360895</v>
          </cell>
          <cell r="F4385" t="str">
            <v>PURE OMEGA 3 CAP JUNIOR ULTRA DHA X 60</v>
          </cell>
          <cell r="H4385" t="str">
            <v>SUPLEMENTOS</v>
          </cell>
          <cell r="I4385" t="str">
            <v>OMEGA 3</v>
          </cell>
          <cell r="J4385">
            <v>2</v>
          </cell>
        </row>
        <row r="4386">
          <cell r="B4386">
            <v>832911</v>
          </cell>
          <cell r="C4386">
            <v>2265</v>
          </cell>
          <cell r="D4386">
            <v>3337875660570</v>
          </cell>
          <cell r="F4386" t="str">
            <v>PURE VITAMIN C10 SERUM X 30 ML</v>
          </cell>
          <cell r="H4386" t="str">
            <v>DERMOCOSMéTICA</v>
          </cell>
          <cell r="I4386" t="str">
            <v>CUIDADO FACIAL</v>
          </cell>
          <cell r="J4386">
            <v>0</v>
          </cell>
        </row>
        <row r="4387">
          <cell r="B4387">
            <v>832912</v>
          </cell>
          <cell r="C4387">
            <v>2118</v>
          </cell>
          <cell r="D4387">
            <v>7800063325262</v>
          </cell>
          <cell r="F4387" t="str">
            <v>PYRIPED CAP BLA 400 MG X 20</v>
          </cell>
          <cell r="H4387" t="str">
            <v>MEDICAMENTOS</v>
          </cell>
          <cell r="I4387" t="str">
            <v>ANALGESIA</v>
          </cell>
          <cell r="J4387">
            <v>0</v>
          </cell>
        </row>
        <row r="4388">
          <cell r="B4388">
            <v>832913</v>
          </cell>
          <cell r="C4388">
            <v>2133</v>
          </cell>
          <cell r="D4388">
            <v>7800063330129</v>
          </cell>
          <cell r="F4388" t="str">
            <v>PYRIPED SUS ORA 100MG/5ML X 100 ML</v>
          </cell>
          <cell r="H4388" t="str">
            <v>MEDICAMENTOS</v>
          </cell>
          <cell r="I4388" t="str">
            <v>ANALGESIA</v>
          </cell>
          <cell r="J4388">
            <v>26</v>
          </cell>
        </row>
        <row r="4389">
          <cell r="B4389">
            <v>832914</v>
          </cell>
          <cell r="C4389">
            <v>3961</v>
          </cell>
          <cell r="D4389">
            <v>7804651937639</v>
          </cell>
          <cell r="F4389" t="str">
            <v>QG5 COM X 30</v>
          </cell>
          <cell r="H4389" t="str">
            <v>FITOFáRMACOS</v>
          </cell>
          <cell r="I4389" t="str">
            <v>GASTROINTESTINAL</v>
          </cell>
          <cell r="J4389">
            <v>4</v>
          </cell>
        </row>
        <row r="4390">
          <cell r="B4390">
            <v>832915</v>
          </cell>
          <cell r="C4390">
            <v>3061</v>
          </cell>
          <cell r="D4390" t="str">
            <v>P00109</v>
          </cell>
          <cell r="F4390" t="str">
            <v>QHULLAN SERUM ANTI-ACNE X 15 ML</v>
          </cell>
          <cell r="H4390" t="str">
            <v>DERMOCOSMéTICA</v>
          </cell>
          <cell r="I4390" t="str">
            <v>CUIDADO FACIAL</v>
          </cell>
          <cell r="J4390">
            <v>0</v>
          </cell>
        </row>
        <row r="4391">
          <cell r="B4391">
            <v>832916</v>
          </cell>
          <cell r="C4391">
            <v>5661</v>
          </cell>
          <cell r="D4391">
            <v>7804637360277</v>
          </cell>
          <cell r="F4391" t="str">
            <v>QI MAX CAP X 30</v>
          </cell>
          <cell r="H4391" t="str">
            <v>SUPLEMENTOS</v>
          </cell>
          <cell r="I4391" t="str">
            <v>PRODUCTOS NATURALES</v>
          </cell>
          <cell r="J4391">
            <v>0</v>
          </cell>
        </row>
        <row r="4392">
          <cell r="B4392">
            <v>832917</v>
          </cell>
          <cell r="C4392">
            <v>3483</v>
          </cell>
          <cell r="D4392">
            <v>7795320051261</v>
          </cell>
          <cell r="F4392" t="str">
            <v>QLAIRA COM REC X 28</v>
          </cell>
          <cell r="H4392" t="str">
            <v>MEDICAMENTOS</v>
          </cell>
          <cell r="I4392" t="str">
            <v>HORMONALES</v>
          </cell>
          <cell r="J4392">
            <v>3</v>
          </cell>
        </row>
        <row r="4393">
          <cell r="B4393">
            <v>832918</v>
          </cell>
          <cell r="C4393">
            <v>5583</v>
          </cell>
          <cell r="D4393">
            <v>7804625951197</v>
          </cell>
          <cell r="F4393" t="str">
            <v>QUERATOL CRE CORP GEL UREA 20% X 200 GR</v>
          </cell>
          <cell r="H4393" t="str">
            <v>DERMOCOSMéTICA</v>
          </cell>
          <cell r="I4393" t="str">
            <v>CUIDADO CORPORAL</v>
          </cell>
          <cell r="J4393">
            <v>0</v>
          </cell>
        </row>
        <row r="4394">
          <cell r="B4394">
            <v>832919</v>
          </cell>
          <cell r="C4394">
            <v>4742</v>
          </cell>
          <cell r="D4394">
            <v>7804625951203</v>
          </cell>
          <cell r="F4394" t="str">
            <v>QUERATOL GEL OIL CORP 40% X 40 GR</v>
          </cell>
          <cell r="H4394" t="str">
            <v>DERMOCOSMéTICA</v>
          </cell>
          <cell r="I4394" t="str">
            <v>CUIDADO CORPORAL</v>
          </cell>
          <cell r="J4394">
            <v>0</v>
          </cell>
        </row>
        <row r="4395">
          <cell r="B4395">
            <v>832920</v>
          </cell>
          <cell r="C4395">
            <v>1946</v>
          </cell>
          <cell r="D4395">
            <v>7804650880103</v>
          </cell>
          <cell r="F4395" t="str">
            <v>QUETIAPINA COM 100 MG X 30 ASCEND</v>
          </cell>
          <cell r="H4395" t="str">
            <v>MEDICAMENTOS</v>
          </cell>
          <cell r="I4395" t="str">
            <v>SISTEMA NERVIOSO</v>
          </cell>
          <cell r="J4395">
            <v>0</v>
          </cell>
        </row>
        <row r="4396">
          <cell r="B4396">
            <v>832921</v>
          </cell>
          <cell r="C4396">
            <v>5584</v>
          </cell>
          <cell r="D4396">
            <v>7804650881353</v>
          </cell>
          <cell r="F4396" t="str">
            <v>QUETIAPINA COM LP 50 MG X 30 ASCEND</v>
          </cell>
          <cell r="H4396" t="str">
            <v>MEDICAMENTOS</v>
          </cell>
          <cell r="I4396" t="str">
            <v>SISTEMA NERVIOSO</v>
          </cell>
          <cell r="J4396">
            <v>0</v>
          </cell>
        </row>
        <row r="4397">
          <cell r="B4397">
            <v>832922</v>
          </cell>
          <cell r="C4397">
            <v>1316</v>
          </cell>
          <cell r="D4397">
            <v>7800007806628</v>
          </cell>
          <cell r="F4397" t="str">
            <v>QUETIAPINA COM REC 100 MG X 30 LAB CHILE</v>
          </cell>
          <cell r="H4397" t="str">
            <v>MEDICAMENTOS</v>
          </cell>
          <cell r="I4397" t="str">
            <v>SISTEMA NERVIOSO</v>
          </cell>
          <cell r="J4397">
            <v>0</v>
          </cell>
        </row>
        <row r="4398">
          <cell r="B4398">
            <v>832923</v>
          </cell>
          <cell r="C4398">
            <v>6136</v>
          </cell>
          <cell r="D4398">
            <v>8903726308837</v>
          </cell>
          <cell r="F4398" t="str">
            <v>QUETIAPINA COM REC 100 MG X 30 SEVEN PHARMA</v>
          </cell>
          <cell r="H4398" t="str">
            <v>MEDICAMENTOS</v>
          </cell>
          <cell r="I4398" t="str">
            <v>SISTEMA NERVIOSO</v>
          </cell>
          <cell r="J4398">
            <v>0</v>
          </cell>
        </row>
        <row r="4399">
          <cell r="B4399">
            <v>1001649</v>
          </cell>
          <cell r="C4399">
            <v>6843</v>
          </cell>
          <cell r="D4399">
            <v>7800008001268</v>
          </cell>
          <cell r="F4399" t="str">
            <v>QUETIAPINA COM REC 100 MG X 30 SYNTHON</v>
          </cell>
          <cell r="H4399" t="str">
            <v>MEDICAMENTOS</v>
          </cell>
          <cell r="I4399" t="str">
            <v>SISTEMA NERVIOSO</v>
          </cell>
          <cell r="J4399">
            <v>6</v>
          </cell>
        </row>
        <row r="4400">
          <cell r="B4400">
            <v>832924</v>
          </cell>
          <cell r="C4400">
            <v>1315</v>
          </cell>
          <cell r="D4400">
            <v>7804650885368</v>
          </cell>
          <cell r="F4400" t="str">
            <v>QUETIAPINA COM REC 25 MG X 30 ASCEND</v>
          </cell>
          <cell r="H4400" t="str">
            <v>MEDICAMENTOS</v>
          </cell>
          <cell r="I4400" t="str">
            <v>SISTEMA NERVIOSO</v>
          </cell>
          <cell r="J4400">
            <v>0</v>
          </cell>
        </row>
        <row r="4401">
          <cell r="B4401">
            <v>832925</v>
          </cell>
          <cell r="C4401">
            <v>2225</v>
          </cell>
          <cell r="D4401">
            <v>7800007806635</v>
          </cell>
          <cell r="F4401" t="str">
            <v>QUETIAPINA COM REC 25 MG X 30 LAB CHILE</v>
          </cell>
          <cell r="H4401" t="str">
            <v>MEDICAMENTOS</v>
          </cell>
          <cell r="I4401" t="str">
            <v>SISTEMA NERVIOSO</v>
          </cell>
          <cell r="J4401">
            <v>0</v>
          </cell>
        </row>
        <row r="4402">
          <cell r="B4402">
            <v>832926</v>
          </cell>
          <cell r="C4402">
            <v>5062</v>
          </cell>
          <cell r="D4402">
            <v>8903726308820</v>
          </cell>
          <cell r="F4402" t="str">
            <v>QUETIAPINA COM REC 25 MG X 30 SEVEN PHARMA</v>
          </cell>
          <cell r="H4402" t="str">
            <v>MEDICAMENTOS</v>
          </cell>
          <cell r="I4402" t="str">
            <v>SISTEMA NERVIOSO</v>
          </cell>
          <cell r="J4402">
            <v>4</v>
          </cell>
        </row>
        <row r="4403">
          <cell r="B4403">
            <v>1026817</v>
          </cell>
          <cell r="C4403">
            <v>6881</v>
          </cell>
          <cell r="D4403">
            <v>7800008001251</v>
          </cell>
          <cell r="F4403" t="str">
            <v>QUETIAPINA COM REC 25 MG X 30 SYNTHON</v>
          </cell>
          <cell r="H4403" t="str">
            <v>MEDICAMENTOS</v>
          </cell>
          <cell r="I4403" t="str">
            <v>SISTEMA NERVIOSO</v>
          </cell>
          <cell r="J4403">
            <v>15</v>
          </cell>
        </row>
        <row r="4404">
          <cell r="B4404">
            <v>832927</v>
          </cell>
          <cell r="C4404">
            <v>2727</v>
          </cell>
          <cell r="D4404">
            <v>7800018158419</v>
          </cell>
          <cell r="F4404" t="str">
            <v>QUINOBIOT COM REC 750 MG X 7</v>
          </cell>
          <cell r="H4404" t="str">
            <v>MEDICAMENTOS</v>
          </cell>
          <cell r="I4404" t="str">
            <v>ANTIINFECCIOSOS</v>
          </cell>
          <cell r="J4404">
            <v>1</v>
          </cell>
        </row>
        <row r="4405">
          <cell r="B4405">
            <v>832928</v>
          </cell>
          <cell r="C4405">
            <v>2739</v>
          </cell>
          <cell r="D4405">
            <v>7804985102918</v>
          </cell>
          <cell r="F4405" t="str">
            <v>QUITA ESMALTE X 75 ML PAMELA GRANT</v>
          </cell>
          <cell r="H4405" t="str">
            <v>MAQUILLAJE</v>
          </cell>
          <cell r="I4405" t="str">
            <v>QUITAESMALTES</v>
          </cell>
          <cell r="J4405">
            <v>0</v>
          </cell>
        </row>
        <row r="4406">
          <cell r="B4406">
            <v>832929</v>
          </cell>
          <cell r="C4406">
            <v>1947</v>
          </cell>
          <cell r="D4406">
            <v>78026711</v>
          </cell>
          <cell r="F4406" t="str">
            <v>QUITACALLOS POM TOP 30% X 5 GR</v>
          </cell>
          <cell r="H4406" t="str">
            <v>DERMOCOSMéTICA</v>
          </cell>
          <cell r="I4406" t="str">
            <v>CUIDADO CORPORAL</v>
          </cell>
          <cell r="J4406">
            <v>2</v>
          </cell>
        </row>
        <row r="4407">
          <cell r="B4407">
            <v>1169923</v>
          </cell>
          <cell r="C4407">
            <v>6989</v>
          </cell>
          <cell r="D4407">
            <v>10031612</v>
          </cell>
          <cell r="F4407" t="str">
            <v>QUITAESMALTE LIMON OLEOSO X 60 ML ELITE</v>
          </cell>
          <cell r="H4407" t="str">
            <v>MAQUILLAJE</v>
          </cell>
          <cell r="I4407" t="str">
            <v>QUITAESMALTES</v>
          </cell>
          <cell r="J4407">
            <v>5</v>
          </cell>
        </row>
        <row r="4408">
          <cell r="B4408">
            <v>832930</v>
          </cell>
          <cell r="C4408">
            <v>3742</v>
          </cell>
          <cell r="D4408">
            <v>7800050002923</v>
          </cell>
          <cell r="F4408" t="str">
            <v>RADIGEN SOL ORA 1 MG/ML X 30 ML</v>
          </cell>
          <cell r="H4408" t="str">
            <v>MEDICAMENTOS</v>
          </cell>
          <cell r="I4408" t="str">
            <v>SISTEMA NERVIOSO</v>
          </cell>
          <cell r="J4408">
            <v>0</v>
          </cell>
        </row>
        <row r="4409">
          <cell r="B4409">
            <v>980294</v>
          </cell>
          <cell r="C4409">
            <v>6819</v>
          </cell>
          <cell r="D4409">
            <v>7800068015861</v>
          </cell>
          <cell r="F4409" t="str">
            <v>RAMIPRES COM 2,5 MG X 30</v>
          </cell>
          <cell r="H4409" t="str">
            <v>MEDICAMENTOS</v>
          </cell>
          <cell r="I4409" t="str">
            <v>CARDIOVASCULAR</v>
          </cell>
          <cell r="J4409">
            <v>1</v>
          </cell>
        </row>
        <row r="4410">
          <cell r="B4410">
            <v>832931</v>
          </cell>
          <cell r="C4410">
            <v>5036</v>
          </cell>
          <cell r="D4410">
            <v>7804650884064</v>
          </cell>
          <cell r="F4410" t="str">
            <v>RANGAR COM 1 MG X 30</v>
          </cell>
          <cell r="H4410" t="str">
            <v>MEDICAMENTOS</v>
          </cell>
          <cell r="I4410" t="str">
            <v>SISTEMA NERVIOSO</v>
          </cell>
          <cell r="J4410">
            <v>1</v>
          </cell>
        </row>
        <row r="4411">
          <cell r="B4411">
            <v>832932</v>
          </cell>
          <cell r="C4411">
            <v>5516</v>
          </cell>
          <cell r="D4411">
            <v>7804920006424</v>
          </cell>
          <cell r="F4411" t="str">
            <v>RAYFILTER PROT LAB BLANCO FPS 30 X 6 GR</v>
          </cell>
          <cell r="H4411" t="str">
            <v>DERMOCOSMéTICA</v>
          </cell>
          <cell r="I4411" t="str">
            <v>PROTECTORES SOLARES</v>
          </cell>
          <cell r="J4411">
            <v>0</v>
          </cell>
        </row>
        <row r="4412">
          <cell r="B4412">
            <v>832933</v>
          </cell>
          <cell r="C4412">
            <v>2444</v>
          </cell>
          <cell r="D4412">
            <v>7804920006837</v>
          </cell>
          <cell r="F4412" t="str">
            <v>RAYFILTER PROT LAB CELESTE FPS 30 X 6 GR</v>
          </cell>
          <cell r="H4412" t="str">
            <v>DERMOCOSMéTICA</v>
          </cell>
          <cell r="I4412" t="str">
            <v>PROTECTORES SOLARES</v>
          </cell>
          <cell r="J4412">
            <v>0</v>
          </cell>
        </row>
        <row r="4413">
          <cell r="B4413">
            <v>832934</v>
          </cell>
          <cell r="C4413">
            <v>2434</v>
          </cell>
          <cell r="D4413">
            <v>7804920006820</v>
          </cell>
          <cell r="F4413" t="str">
            <v>RAYFILTER PROT LAB NARANJO FPS 30 X 6 GR</v>
          </cell>
          <cell r="H4413" t="str">
            <v>DERMOCOSMéTICA</v>
          </cell>
          <cell r="I4413" t="str">
            <v>PROTECTORES SOLARES</v>
          </cell>
          <cell r="J4413">
            <v>0</v>
          </cell>
        </row>
        <row r="4414">
          <cell r="B4414">
            <v>832935</v>
          </cell>
          <cell r="C4414">
            <v>5515</v>
          </cell>
          <cell r="D4414">
            <v>7804920006431</v>
          </cell>
          <cell r="F4414" t="str">
            <v>RAYFILTER PROT LAB ROSADO FPS 30 X 6 GR</v>
          </cell>
          <cell r="H4414" t="str">
            <v>DERMOCOSMéTICA</v>
          </cell>
          <cell r="I4414" t="str">
            <v>PROTECTORES SOLARES</v>
          </cell>
          <cell r="J4414">
            <v>0</v>
          </cell>
        </row>
        <row r="4415">
          <cell r="B4415">
            <v>832937</v>
          </cell>
          <cell r="C4415">
            <v>5165</v>
          </cell>
          <cell r="D4415">
            <v>7804907972353</v>
          </cell>
          <cell r="F4415" t="str">
            <v>RAYITO DE SOL ACEITE BRON FPS 6 X 220 ML</v>
          </cell>
          <cell r="H4415" t="str">
            <v>DERMOCOSMéTICA</v>
          </cell>
          <cell r="I4415" t="str">
            <v>BRONCEADORES</v>
          </cell>
          <cell r="J4415">
            <v>0</v>
          </cell>
        </row>
        <row r="4416">
          <cell r="B4416">
            <v>832936</v>
          </cell>
          <cell r="C4416">
            <v>4741</v>
          </cell>
          <cell r="D4416">
            <v>7804907855663</v>
          </cell>
          <cell r="F4416" t="str">
            <v>RAYITO DE SOL AFTER SUN ALOE VERA X 220 GR</v>
          </cell>
          <cell r="H4416" t="str">
            <v>DERMOCOSMéTICA</v>
          </cell>
          <cell r="I4416" t="str">
            <v>AFTER SUN</v>
          </cell>
          <cell r="J4416">
            <v>0</v>
          </cell>
        </row>
        <row r="4417">
          <cell r="B4417">
            <v>895421</v>
          </cell>
          <cell r="C4417">
            <v>6701</v>
          </cell>
          <cell r="D4417">
            <v>7804907972360</v>
          </cell>
          <cell r="F4417" t="str">
            <v>RAYITO DE SOL CRE BRON CHOCO FPS 6 X 190 GR</v>
          </cell>
          <cell r="H4417" t="str">
            <v>DERMOCOSMéTICA</v>
          </cell>
          <cell r="I4417" t="str">
            <v>BRONCEADORES</v>
          </cell>
          <cell r="J4417">
            <v>1</v>
          </cell>
        </row>
        <row r="4418">
          <cell r="B4418">
            <v>832938</v>
          </cell>
          <cell r="C4418">
            <v>2045</v>
          </cell>
          <cell r="D4418">
            <v>7804907972230</v>
          </cell>
          <cell r="F4418" t="str">
            <v>RAYITO DE SOL FPS 50 CRE PROTECTOR OZONO X 190 GR</v>
          </cell>
          <cell r="H4418" t="str">
            <v>DERMOCOSMéTICA</v>
          </cell>
          <cell r="I4418" t="str">
            <v>PROTECTORES SOLARES</v>
          </cell>
          <cell r="J4418">
            <v>0</v>
          </cell>
        </row>
        <row r="4419">
          <cell r="B4419">
            <v>832939</v>
          </cell>
          <cell r="C4419">
            <v>1948</v>
          </cell>
          <cell r="D4419">
            <v>7804907868823</v>
          </cell>
          <cell r="F4419" t="str">
            <v>RAYITO DE SOL FPS 50 CRE PROTECTOR OZONO X 90 GR</v>
          </cell>
          <cell r="H4419" t="str">
            <v>DERMOCOSMéTICA</v>
          </cell>
          <cell r="I4419" t="str">
            <v>PROTECTORES SOLARES</v>
          </cell>
          <cell r="J4419">
            <v>0</v>
          </cell>
        </row>
        <row r="4420">
          <cell r="B4420">
            <v>832940</v>
          </cell>
          <cell r="C4420">
            <v>1949</v>
          </cell>
          <cell r="D4420">
            <v>7804907922662</v>
          </cell>
          <cell r="F4420" t="str">
            <v>RAYITO DE SOL FPS50 LECHE PROTECTORA X 220 ML</v>
          </cell>
          <cell r="H4420" t="str">
            <v>DERMOCOSMéTICA</v>
          </cell>
          <cell r="I4420" t="str">
            <v>PROTECTORES SOLARES</v>
          </cell>
          <cell r="J4420">
            <v>0</v>
          </cell>
        </row>
        <row r="4421">
          <cell r="B4421">
            <v>832941</v>
          </cell>
          <cell r="C4421">
            <v>1950</v>
          </cell>
          <cell r="D4421">
            <v>7804907855489</v>
          </cell>
          <cell r="F4421" t="str">
            <v>RAYITO DE SOL PROTECTOR KIDS F50 CRE X 90 GR</v>
          </cell>
          <cell r="H4421" t="str">
            <v>DERMOCOSMéTICA</v>
          </cell>
          <cell r="I4421" t="str">
            <v>PROTECTORES SOLARES</v>
          </cell>
          <cell r="J4421">
            <v>0</v>
          </cell>
        </row>
        <row r="4422">
          <cell r="B4422">
            <v>832942</v>
          </cell>
          <cell r="C4422">
            <v>2536</v>
          </cell>
          <cell r="D4422">
            <v>7804659890660</v>
          </cell>
          <cell r="F4422" t="str">
            <v>RAYTAN PROT SOL CUERPO ROSTRO FPS 50 X 200 ML</v>
          </cell>
          <cell r="H4422" t="str">
            <v>DERMOCOSMéTICA</v>
          </cell>
          <cell r="I4422" t="str">
            <v>PROTECTORES SOLARES</v>
          </cell>
          <cell r="J4422">
            <v>0</v>
          </cell>
        </row>
        <row r="4423">
          <cell r="B4423">
            <v>832943</v>
          </cell>
          <cell r="C4423">
            <v>4739</v>
          </cell>
          <cell r="D4423">
            <v>7804659890790</v>
          </cell>
          <cell r="F4423" t="str">
            <v>RAYTAN PROT SOL DOYPACK FPS 50+ X 120 ML</v>
          </cell>
          <cell r="H4423" t="str">
            <v>DERMOCOSMéTICA</v>
          </cell>
          <cell r="I4423" t="str">
            <v>PROTECTORES SOLARES</v>
          </cell>
          <cell r="J4423">
            <v>0</v>
          </cell>
        </row>
        <row r="4424">
          <cell r="B4424">
            <v>832944</v>
          </cell>
          <cell r="C4424">
            <v>4740</v>
          </cell>
          <cell r="D4424">
            <v>7804659890806</v>
          </cell>
          <cell r="F4424" t="str">
            <v>RAYTAN PROT SOL DOYPACK FPS 50+ X 200 ML</v>
          </cell>
          <cell r="H4424" t="str">
            <v>DERMOCOSMéTICA</v>
          </cell>
          <cell r="I4424" t="str">
            <v>PROTECTORES SOLARES</v>
          </cell>
          <cell r="J4424">
            <v>0</v>
          </cell>
        </row>
        <row r="4425">
          <cell r="B4425">
            <v>832945</v>
          </cell>
          <cell r="C4425">
            <v>4673</v>
          </cell>
          <cell r="D4425">
            <v>7891010038908</v>
          </cell>
          <cell r="F4425" t="str">
            <v>REACH HILO DENTAL EXP PLUS 50M</v>
          </cell>
          <cell r="H4425" t="str">
            <v>HIGIENE Y CUIDADO PERSONAL</v>
          </cell>
          <cell r="I4425" t="str">
            <v>HILOS DENTALES</v>
          </cell>
          <cell r="J4425">
            <v>6</v>
          </cell>
        </row>
        <row r="4426">
          <cell r="B4426">
            <v>832946</v>
          </cell>
          <cell r="C4426">
            <v>2728</v>
          </cell>
          <cell r="D4426">
            <v>7800060129986</v>
          </cell>
          <cell r="F4426" t="str">
            <v>REALTA CAP GRA 30 MG X 30</v>
          </cell>
          <cell r="H4426" t="str">
            <v>MEDICAMENTOS</v>
          </cell>
          <cell r="I4426" t="str">
            <v>SISTEMA NERVIOSO</v>
          </cell>
          <cell r="J4426">
            <v>0</v>
          </cell>
        </row>
        <row r="4427">
          <cell r="B4427">
            <v>832947</v>
          </cell>
          <cell r="C4427">
            <v>3306</v>
          </cell>
          <cell r="D4427">
            <v>9002490214852</v>
          </cell>
          <cell r="F4427" t="str">
            <v>RED BULL BEB ENE SIN AZU X 250 ML</v>
          </cell>
          <cell r="H4427" t="str">
            <v>ALIMENTOS</v>
          </cell>
          <cell r="I4427" t="str">
            <v>BEBESTIBLES</v>
          </cell>
          <cell r="J4427">
            <v>2</v>
          </cell>
        </row>
        <row r="4428">
          <cell r="B4428">
            <v>832948</v>
          </cell>
          <cell r="C4428">
            <v>3305</v>
          </cell>
          <cell r="D4428">
            <v>9002490100070</v>
          </cell>
          <cell r="F4428" t="str">
            <v>RED BULL BEB ENE X 250 ML</v>
          </cell>
          <cell r="H4428" t="str">
            <v>ALIMENTOS</v>
          </cell>
          <cell r="I4428" t="str">
            <v>BEBESTIBLES</v>
          </cell>
          <cell r="J4428">
            <v>4</v>
          </cell>
        </row>
        <row r="4429">
          <cell r="B4429">
            <v>832949</v>
          </cell>
          <cell r="C4429">
            <v>2326</v>
          </cell>
          <cell r="D4429">
            <v>7800007804877</v>
          </cell>
          <cell r="F4429" t="str">
            <v>REDOFF 0,0125% X 15ML</v>
          </cell>
          <cell r="H4429" t="str">
            <v>MEDICAMENTOS</v>
          </cell>
          <cell r="I4429" t="str">
            <v>OFTALMOLóGICOS</v>
          </cell>
          <cell r="J4429">
            <v>7</v>
          </cell>
        </row>
        <row r="4430">
          <cell r="B4430">
            <v>832950</v>
          </cell>
          <cell r="C4430">
            <v>1323</v>
          </cell>
          <cell r="D4430">
            <v>7805750001900</v>
          </cell>
          <cell r="F4430" t="str">
            <v>REDOXON DOBLE ACCION COM EFE X 10</v>
          </cell>
          <cell r="H4430" t="str">
            <v>SUPLEMENTOS</v>
          </cell>
          <cell r="I4430" t="str">
            <v>VITAMINAS Y MINERALES</v>
          </cell>
          <cell r="J4430">
            <v>0</v>
          </cell>
        </row>
        <row r="4431">
          <cell r="B4431">
            <v>832951</v>
          </cell>
          <cell r="C4431">
            <v>5711</v>
          </cell>
          <cell r="D4431">
            <v>7793640992691</v>
          </cell>
          <cell r="F4431" t="str">
            <v>REDOXON TRIPLE ACCION COM EFE X 10</v>
          </cell>
          <cell r="H4431" t="str">
            <v>SUPLEMENTOS</v>
          </cell>
          <cell r="I4431" t="str">
            <v>VITAMINAS Y MINERALES</v>
          </cell>
          <cell r="J4431">
            <v>3</v>
          </cell>
        </row>
        <row r="4432">
          <cell r="B4432">
            <v>1288670</v>
          </cell>
          <cell r="C4432">
            <v>7026</v>
          </cell>
          <cell r="D4432">
            <v>7804625951890</v>
          </cell>
          <cell r="F4432" t="str">
            <v>REDUCLIM COM 2,5 MG X 35</v>
          </cell>
          <cell r="H4432" t="str">
            <v>MEDICAMENTOS</v>
          </cell>
          <cell r="I4432" t="str">
            <v>HORMONALES</v>
          </cell>
          <cell r="J4432">
            <v>0</v>
          </cell>
        </row>
        <row r="4433">
          <cell r="B4433">
            <v>832952</v>
          </cell>
          <cell r="C4433">
            <v>1951</v>
          </cell>
          <cell r="D4433">
            <v>7730969301025</v>
          </cell>
          <cell r="F4433" t="str">
            <v>REFLEXAN COM 10 MG X 10</v>
          </cell>
          <cell r="H4433" t="str">
            <v>MEDICAMENTOS</v>
          </cell>
          <cell r="I4433" t="str">
            <v>ANALGESIA</v>
          </cell>
          <cell r="J4433">
            <v>2</v>
          </cell>
        </row>
        <row r="4434">
          <cell r="B4434">
            <v>832953</v>
          </cell>
          <cell r="C4434">
            <v>1952</v>
          </cell>
          <cell r="D4434">
            <v>7730969301018</v>
          </cell>
          <cell r="F4434" t="str">
            <v>REFLEXAN COM 10 MG X 20</v>
          </cell>
          <cell r="H4434" t="str">
            <v>MEDICAMENTOS</v>
          </cell>
          <cell r="I4434" t="str">
            <v>ANALGESIA</v>
          </cell>
          <cell r="J4434">
            <v>1</v>
          </cell>
        </row>
        <row r="4435">
          <cell r="B4435">
            <v>832954</v>
          </cell>
          <cell r="C4435">
            <v>2962</v>
          </cell>
          <cell r="D4435">
            <v>7730969301001</v>
          </cell>
          <cell r="F4435" t="str">
            <v>REFLEXAN COM REC 5 MG X 20</v>
          </cell>
          <cell r="H4435" t="str">
            <v>MEDICAMENTOS</v>
          </cell>
          <cell r="I4435" t="str">
            <v>ANALGESIA</v>
          </cell>
          <cell r="J4435">
            <v>2</v>
          </cell>
        </row>
        <row r="4436">
          <cell r="B4436">
            <v>832955</v>
          </cell>
          <cell r="C4436">
            <v>4097</v>
          </cell>
          <cell r="D4436">
            <v>7805256000285</v>
          </cell>
          <cell r="F4436" t="str">
            <v>REFRESH FUSION SOL OFT X 10 ML</v>
          </cell>
          <cell r="H4436" t="str">
            <v>MEDICAMENTOS</v>
          </cell>
          <cell r="I4436" t="str">
            <v>OFTALMOLóGICOS</v>
          </cell>
          <cell r="J4436">
            <v>0</v>
          </cell>
        </row>
        <row r="4437">
          <cell r="B4437">
            <v>832956</v>
          </cell>
          <cell r="C4437">
            <v>2540</v>
          </cell>
          <cell r="D4437">
            <v>7804656600286</v>
          </cell>
          <cell r="F4437" t="str">
            <v>REGENESIS MAX CAP X 30</v>
          </cell>
          <cell r="H4437" t="str">
            <v>SUPLEMENTOS</v>
          </cell>
          <cell r="I4437" t="str">
            <v>VITAMINAS Y MINERALES</v>
          </cell>
          <cell r="J4437">
            <v>1</v>
          </cell>
        </row>
        <row r="4438">
          <cell r="B4438">
            <v>832957</v>
          </cell>
          <cell r="C4438">
            <v>3327</v>
          </cell>
          <cell r="D4438">
            <v>7804656600743</v>
          </cell>
          <cell r="F4438" t="str">
            <v>REGENESIS ULTRA CAP X 30</v>
          </cell>
          <cell r="H4438" t="str">
            <v>SUPLEMENTOS</v>
          </cell>
          <cell r="I4438" t="str">
            <v>VITAMINAS Y MINERALES</v>
          </cell>
          <cell r="J4438">
            <v>1</v>
          </cell>
        </row>
        <row r="4439">
          <cell r="B4439">
            <v>832958</v>
          </cell>
          <cell r="C4439">
            <v>3703</v>
          </cell>
          <cell r="D4439">
            <v>7804656600255</v>
          </cell>
          <cell r="F4439" t="str">
            <v>REGENESIS UP CAP X 30</v>
          </cell>
          <cell r="H4439" t="str">
            <v>SUPLEMENTOS</v>
          </cell>
          <cell r="I4439" t="str">
            <v>VITAMINAS Y MINERALES</v>
          </cell>
          <cell r="J4439">
            <v>2</v>
          </cell>
        </row>
        <row r="4440">
          <cell r="B4440">
            <v>832959</v>
          </cell>
          <cell r="C4440">
            <v>5727</v>
          </cell>
          <cell r="D4440">
            <v>7804658960043</v>
          </cell>
          <cell r="F4440" t="str">
            <v>REGULARITY CAP X 90 VITAL  YOUNG</v>
          </cell>
          <cell r="H4440" t="str">
            <v>SUPLEMENTOS</v>
          </cell>
          <cell r="I4440" t="str">
            <v>VITAMINAS Y MINERALES</v>
          </cell>
          <cell r="J4440">
            <v>3</v>
          </cell>
        </row>
        <row r="4441">
          <cell r="B4441">
            <v>832960</v>
          </cell>
          <cell r="C4441">
            <v>4203</v>
          </cell>
          <cell r="D4441">
            <v>7800007107824</v>
          </cell>
          <cell r="F4441" t="str">
            <v>REHSAL POL SOL ORA 60 MEQ/L FRUTILLA X 8</v>
          </cell>
          <cell r="H4441" t="str">
            <v>MEDICAMENTOS</v>
          </cell>
          <cell r="I4441" t="str">
            <v>GASTROINTESTINAL</v>
          </cell>
          <cell r="J4441">
            <v>4</v>
          </cell>
        </row>
        <row r="4442">
          <cell r="B4442">
            <v>832961</v>
          </cell>
          <cell r="C4442">
            <v>2099</v>
          </cell>
          <cell r="D4442">
            <v>7800007660282</v>
          </cell>
          <cell r="F4442" t="str">
            <v>REHSAL POL SUS ORA 90 MEQ/L LIMON X 4</v>
          </cell>
          <cell r="H4442" t="str">
            <v>MEDICAMENTOS</v>
          </cell>
          <cell r="I4442" t="str">
            <v>GASTROINTESTINAL</v>
          </cell>
          <cell r="J4442">
            <v>1</v>
          </cell>
        </row>
        <row r="4443">
          <cell r="B4443">
            <v>1090460</v>
          </cell>
          <cell r="C4443">
            <v>6930</v>
          </cell>
          <cell r="D4443">
            <v>850059630877</v>
          </cell>
          <cell r="F4443" t="str">
            <v>REISHI CAP X 60 FNL</v>
          </cell>
          <cell r="H4443" t="str">
            <v>SUPLEMENTOS</v>
          </cell>
          <cell r="I4443" t="str">
            <v>HONGOS ADAPTóGENOS</v>
          </cell>
          <cell r="J4443">
            <v>2</v>
          </cell>
        </row>
        <row r="4444">
          <cell r="B4444">
            <v>980022</v>
          </cell>
          <cell r="C4444">
            <v>6817</v>
          </cell>
          <cell r="D4444">
            <v>659525548636</v>
          </cell>
          <cell r="F4444" t="str">
            <v>REISHI GOMIT X 60 NEWPHARMA</v>
          </cell>
          <cell r="H4444" t="str">
            <v>SUPLEMENTOS</v>
          </cell>
          <cell r="I4444" t="str">
            <v>HONGOS ADAPTóGENOS</v>
          </cell>
          <cell r="J4444">
            <v>0</v>
          </cell>
        </row>
        <row r="4445">
          <cell r="B4445">
            <v>855844</v>
          </cell>
          <cell r="C4445">
            <v>6629</v>
          </cell>
          <cell r="D4445">
            <v>745853864712</v>
          </cell>
          <cell r="F4445" t="str">
            <v>REISHI GOT SUB X 30 ML NEWPHARMA</v>
          </cell>
          <cell r="H4445" t="str">
            <v>SUPLEMENTOS</v>
          </cell>
          <cell r="I4445" t="str">
            <v>HONGOS ADAPTóGENOS</v>
          </cell>
          <cell r="J4445">
            <v>0</v>
          </cell>
        </row>
        <row r="4446">
          <cell r="B4446">
            <v>832962</v>
          </cell>
          <cell r="C4446">
            <v>3193</v>
          </cell>
          <cell r="D4446">
            <v>7800063310947</v>
          </cell>
          <cell r="F4446" t="str">
            <v>RELATENE COM REC 100 MG X 20</v>
          </cell>
          <cell r="H4446" t="str">
            <v>MEDICAMENTOS</v>
          </cell>
          <cell r="I4446" t="str">
            <v>ANALGESIA</v>
          </cell>
          <cell r="J4446">
            <v>2</v>
          </cell>
        </row>
        <row r="4447">
          <cell r="B4447">
            <v>832963</v>
          </cell>
          <cell r="C4447">
            <v>4689</v>
          </cell>
          <cell r="D4447">
            <v>7707236670177</v>
          </cell>
          <cell r="F4447" t="str">
            <v>RELESTAT SOL OFT 0,05% X 5 ML</v>
          </cell>
          <cell r="H4447" t="str">
            <v>MEDICAMENTOS</v>
          </cell>
          <cell r="I4447" t="str">
            <v>OFTALMOLóGICOS</v>
          </cell>
          <cell r="J4447">
            <v>0</v>
          </cell>
        </row>
        <row r="4448">
          <cell r="B4448">
            <v>832964</v>
          </cell>
          <cell r="C4448">
            <v>3237</v>
          </cell>
          <cell r="D4448">
            <v>7804918441411</v>
          </cell>
          <cell r="F4448" t="str">
            <v>RELSED SUS ORA 30 MG/5ML X 120 ML</v>
          </cell>
          <cell r="H4448" t="str">
            <v>MEDICAMENTOS</v>
          </cell>
          <cell r="I4448" t="str">
            <v>ALERGIAS</v>
          </cell>
          <cell r="J4448">
            <v>0</v>
          </cell>
        </row>
        <row r="4449">
          <cell r="B4449">
            <v>832965</v>
          </cell>
          <cell r="C4449">
            <v>4469</v>
          </cell>
          <cell r="D4449">
            <v>7800028842346</v>
          </cell>
          <cell r="F4449" t="str">
            <v>REMITEX SOL ORA GOT 10 MG/ML X 15 ML</v>
          </cell>
          <cell r="H4449" t="str">
            <v>MEDICAMENTOS</v>
          </cell>
          <cell r="I4449" t="str">
            <v>ALERGIAS</v>
          </cell>
          <cell r="J4449">
            <v>2</v>
          </cell>
        </row>
        <row r="4450">
          <cell r="B4450">
            <v>832966</v>
          </cell>
          <cell r="C4450">
            <v>3236</v>
          </cell>
          <cell r="D4450">
            <v>7800028002719</v>
          </cell>
          <cell r="F4450" t="str">
            <v>REMITEX-D COM LP 5/120 MG X 20</v>
          </cell>
          <cell r="H4450" t="str">
            <v>MEDICAMENTOS</v>
          </cell>
          <cell r="I4450" t="str">
            <v>ALERGIAS</v>
          </cell>
          <cell r="J4450">
            <v>1</v>
          </cell>
        </row>
        <row r="4451">
          <cell r="B4451">
            <v>928957</v>
          </cell>
          <cell r="C4451">
            <v>6739</v>
          </cell>
          <cell r="D4451">
            <v>7898144123388</v>
          </cell>
          <cell r="F4451" t="str">
            <v>REMOVEDOR CUTICULA ALICATE X 1 LANDHS</v>
          </cell>
          <cell r="H4451" t="str">
            <v>HIGIENE Y CUIDADO PERSONAL</v>
          </cell>
          <cell r="I4451" t="str">
            <v>ACCESORIOS HIGIENE</v>
          </cell>
          <cell r="J4451">
            <v>0</v>
          </cell>
        </row>
        <row r="4452">
          <cell r="B4452">
            <v>832967</v>
          </cell>
          <cell r="C4452">
            <v>2605</v>
          </cell>
          <cell r="D4452">
            <v>310119033340</v>
          </cell>
          <cell r="F4452" t="str">
            <v>RENU FRESH X 355 ML</v>
          </cell>
          <cell r="H4452" t="str">
            <v>HIGIENE Y CUIDADO PERSONAL</v>
          </cell>
          <cell r="I4452" t="str">
            <v>OFTALMOLóGICOS</v>
          </cell>
          <cell r="J4452">
            <v>0</v>
          </cell>
        </row>
        <row r="4453">
          <cell r="B4453">
            <v>832968</v>
          </cell>
          <cell r="C4453">
            <v>1324</v>
          </cell>
          <cell r="D4453">
            <v>310119033289</v>
          </cell>
          <cell r="F4453" t="str">
            <v>RENU FRESH X 500 ML</v>
          </cell>
          <cell r="H4453" t="str">
            <v>HIGIENE Y CUIDADO PERSONAL</v>
          </cell>
          <cell r="I4453" t="str">
            <v>OFTALMOLóGICOS</v>
          </cell>
          <cell r="J4453">
            <v>2</v>
          </cell>
        </row>
        <row r="4454">
          <cell r="B4454">
            <v>832969</v>
          </cell>
          <cell r="C4454">
            <v>4539</v>
          </cell>
          <cell r="D4454">
            <v>310119034347</v>
          </cell>
          <cell r="F4454" t="str">
            <v>RENU FRESH X 60 ML</v>
          </cell>
          <cell r="H4454" t="str">
            <v>HIGIENE Y CUIDADO PERSONAL</v>
          </cell>
          <cell r="I4454" t="str">
            <v>OFTALMOLóGICOS</v>
          </cell>
          <cell r="J4454">
            <v>1</v>
          </cell>
        </row>
        <row r="4455">
          <cell r="B4455">
            <v>832970</v>
          </cell>
          <cell r="C4455">
            <v>3058</v>
          </cell>
          <cell r="D4455">
            <v>310119052136</v>
          </cell>
          <cell r="F4455" t="str">
            <v>RENU PLUS SOL X 8 ML</v>
          </cell>
          <cell r="H4455" t="str">
            <v>HIGIENE Y CUIDADO PERSONAL</v>
          </cell>
          <cell r="I4455" t="str">
            <v>OFTALMOLóGICOS</v>
          </cell>
          <cell r="J4455">
            <v>3</v>
          </cell>
        </row>
        <row r="4456">
          <cell r="B4456">
            <v>832971</v>
          </cell>
          <cell r="C4456">
            <v>2441</v>
          </cell>
          <cell r="D4456">
            <v>7800038046178</v>
          </cell>
          <cell r="F4456" t="str">
            <v>REPELEX CRE X 80 GR</v>
          </cell>
          <cell r="H4456" t="str">
            <v>HIGIENE Y CUIDADO PERSONAL</v>
          </cell>
          <cell r="I4456" t="str">
            <v>REPELENTES</v>
          </cell>
          <cell r="J4456">
            <v>2</v>
          </cell>
        </row>
        <row r="4457">
          <cell r="B4457">
            <v>832972</v>
          </cell>
          <cell r="C4457">
            <v>5530</v>
          </cell>
          <cell r="D4457">
            <v>7800038046307</v>
          </cell>
          <cell r="F4457" t="str">
            <v>REPELEX FORTE SP 30% X 165 ML</v>
          </cell>
          <cell r="H4457" t="str">
            <v>HIGIENE Y CUIDADO PERSONAL</v>
          </cell>
          <cell r="I4457" t="str">
            <v>REPELENTES</v>
          </cell>
          <cell r="J4457">
            <v>4</v>
          </cell>
        </row>
        <row r="4458">
          <cell r="B4458">
            <v>832973</v>
          </cell>
          <cell r="C4458">
            <v>1325</v>
          </cell>
          <cell r="D4458">
            <v>7800038000859</v>
          </cell>
          <cell r="F4458" t="str">
            <v>REPELEX GEL REF POST PICADURAS X 15 ML</v>
          </cell>
          <cell r="H4458" t="str">
            <v>HIGIENE Y CUIDADO PERSONAL</v>
          </cell>
          <cell r="I4458" t="str">
            <v>REPELENTES</v>
          </cell>
          <cell r="J4458">
            <v>1</v>
          </cell>
        </row>
        <row r="4459">
          <cell r="B4459">
            <v>832974</v>
          </cell>
          <cell r="C4459">
            <v>1326</v>
          </cell>
          <cell r="D4459">
            <v>7800038000422</v>
          </cell>
          <cell r="F4459" t="str">
            <v>REPELEX KIDS CRE 7,5% X 80 GR</v>
          </cell>
          <cell r="H4459" t="str">
            <v>HIGIENE Y CUIDADO PERSONAL</v>
          </cell>
          <cell r="I4459" t="str">
            <v>REPELENTES</v>
          </cell>
          <cell r="J4459">
            <v>0</v>
          </cell>
        </row>
        <row r="4460">
          <cell r="B4460">
            <v>832975</v>
          </cell>
          <cell r="C4460">
            <v>1327</v>
          </cell>
          <cell r="D4460">
            <v>7800038046192</v>
          </cell>
          <cell r="F4460" t="str">
            <v>REPELEX SP NF 15% X 165 ML</v>
          </cell>
          <cell r="H4460" t="str">
            <v>HIGIENE Y CUIDADO PERSONAL</v>
          </cell>
          <cell r="I4460" t="str">
            <v>REPELENTES</v>
          </cell>
          <cell r="J4460">
            <v>3</v>
          </cell>
        </row>
        <row r="4461">
          <cell r="B4461">
            <v>832976</v>
          </cell>
          <cell r="C4461">
            <v>1072</v>
          </cell>
          <cell r="D4461">
            <v>7800007485694</v>
          </cell>
          <cell r="F4461" t="str">
            <v>RESTOL SUS ORA GOT 10 MG/ML X 20 ML</v>
          </cell>
          <cell r="H4461" t="str">
            <v>MEDICAMENTOS</v>
          </cell>
          <cell r="I4461" t="str">
            <v>GASTROINTESTINAL</v>
          </cell>
          <cell r="J4461">
            <v>0</v>
          </cell>
        </row>
        <row r="4462">
          <cell r="B4462">
            <v>832977</v>
          </cell>
          <cell r="C4462">
            <v>1322</v>
          </cell>
          <cell r="D4462">
            <v>3337875694469</v>
          </cell>
          <cell r="F4462" t="str">
            <v>RETINOL B3 SERUM X 30 ML LA ROCHE-POSAY</v>
          </cell>
          <cell r="H4462" t="str">
            <v>DERMOCOSMéTICA</v>
          </cell>
          <cell r="I4462" t="str">
            <v>CUIDADO FACIAL</v>
          </cell>
          <cell r="J4462">
            <v>0</v>
          </cell>
        </row>
        <row r="4463">
          <cell r="B4463">
            <v>832978</v>
          </cell>
          <cell r="C4463">
            <v>6480</v>
          </cell>
          <cell r="D4463">
            <v>7800038045997</v>
          </cell>
          <cell r="F4463" t="str">
            <v>REUMAZINE COM REC 200 MG X 30</v>
          </cell>
          <cell r="H4463" t="str">
            <v>MEDICAMENTOS</v>
          </cell>
          <cell r="I4463" t="str">
            <v>REUMATOLóGICOS</v>
          </cell>
          <cell r="J4463">
            <v>1</v>
          </cell>
        </row>
        <row r="4464">
          <cell r="B4464">
            <v>832979</v>
          </cell>
          <cell r="C4464">
            <v>1132</v>
          </cell>
          <cell r="D4464" t="str">
            <v>52D4ASQAX0U5AS</v>
          </cell>
          <cell r="F4464" t="str">
            <v>REUTTER GLICERINA X 60 ML</v>
          </cell>
          <cell r="H4464" t="str">
            <v>MISCELáNEOS</v>
          </cell>
          <cell r="I4464" t="str">
            <v>MATERIAS PRIMAS</v>
          </cell>
          <cell r="J4464">
            <v>2</v>
          </cell>
        </row>
        <row r="4465">
          <cell r="B4465">
            <v>832980</v>
          </cell>
          <cell r="C4465">
            <v>6227</v>
          </cell>
          <cell r="D4465">
            <v>3600521823729</v>
          </cell>
          <cell r="F4465" t="str">
            <v>REVITALIFT CRE CONT OJOS 40+ X 15 ML</v>
          </cell>
          <cell r="H4465" t="str">
            <v>DERMOCOSMéTICA</v>
          </cell>
          <cell r="I4465" t="str">
            <v>CONTORNO OJOS</v>
          </cell>
          <cell r="J4465">
            <v>0</v>
          </cell>
        </row>
        <row r="4466">
          <cell r="B4466">
            <v>832981</v>
          </cell>
          <cell r="C4466">
            <v>3697</v>
          </cell>
          <cell r="D4466">
            <v>7509552840346</v>
          </cell>
          <cell r="F4466" t="str">
            <v>REVITALIFT CRE CONT OJOS ACIDO HIAL X 15 ML</v>
          </cell>
          <cell r="H4466" t="str">
            <v>DERMOCOSMéTICA</v>
          </cell>
          <cell r="I4466" t="str">
            <v>CONTORNO OJOS</v>
          </cell>
          <cell r="J4466">
            <v>0</v>
          </cell>
        </row>
        <row r="4467">
          <cell r="B4467">
            <v>832982</v>
          </cell>
          <cell r="C4467">
            <v>5137</v>
          </cell>
          <cell r="D4467">
            <v>7509552781441</v>
          </cell>
          <cell r="F4467" t="str">
            <v>REVITALIFT CRE FACIAL DIA ACIDO HIAL FPS 20 X 25 ML</v>
          </cell>
          <cell r="H4467" t="str">
            <v>DERMOCOSMéTICA</v>
          </cell>
          <cell r="I4467" t="str">
            <v>CUIDADO FACIAL</v>
          </cell>
          <cell r="J4467">
            <v>0</v>
          </cell>
        </row>
        <row r="4468">
          <cell r="B4468">
            <v>832983</v>
          </cell>
          <cell r="C4468">
            <v>6114</v>
          </cell>
          <cell r="D4468">
            <v>7509552907971</v>
          </cell>
          <cell r="F4468" t="str">
            <v>REVITALIFT CRE FACIAL DIA ANTIARRUGAS FPS 30 X 30 ML</v>
          </cell>
          <cell r="H4468" t="str">
            <v>DERMOCOSMéTICA</v>
          </cell>
          <cell r="I4468" t="str">
            <v>CUIDADO FACIAL</v>
          </cell>
          <cell r="J4468">
            <v>0</v>
          </cell>
        </row>
        <row r="4469">
          <cell r="B4469">
            <v>832984</v>
          </cell>
          <cell r="C4469">
            <v>6113</v>
          </cell>
          <cell r="D4469">
            <v>7501027232311</v>
          </cell>
          <cell r="F4469" t="str">
            <v>REVITALIFT CRE FACIAL DIA ANTIARRUGAS X 50 ML</v>
          </cell>
          <cell r="H4469" t="str">
            <v>DERMOCOSMéTICA</v>
          </cell>
          <cell r="I4469" t="str">
            <v>CUIDADO FACIAL</v>
          </cell>
          <cell r="J4469">
            <v>1</v>
          </cell>
        </row>
        <row r="4470">
          <cell r="B4470">
            <v>832985</v>
          </cell>
          <cell r="C4470">
            <v>5399</v>
          </cell>
          <cell r="D4470">
            <v>8411300692000</v>
          </cell>
          <cell r="F4470" t="str">
            <v>REVITALIFT CRE FACIAL NOCHE X 50 ML</v>
          </cell>
          <cell r="H4470" t="str">
            <v>DERMOCOSMéTICA</v>
          </cell>
          <cell r="I4470" t="str">
            <v>CUIDADO FACIAL</v>
          </cell>
          <cell r="J4470">
            <v>1</v>
          </cell>
        </row>
        <row r="4471">
          <cell r="B4471">
            <v>832986</v>
          </cell>
          <cell r="C4471">
            <v>4004</v>
          </cell>
          <cell r="D4471">
            <v>7804960103466</v>
          </cell>
          <cell r="F4471" t="str">
            <v>REVITALIFT PACK ANTIARRUGAS +35A CRE DIA + CRE NOCHE X 2</v>
          </cell>
          <cell r="H4471" t="str">
            <v>DERMOCOSMéTICA</v>
          </cell>
          <cell r="I4471" t="str">
            <v>CUIDADO FACIAL</v>
          </cell>
          <cell r="J4471">
            <v>0</v>
          </cell>
        </row>
        <row r="4472">
          <cell r="B4472">
            <v>832987</v>
          </cell>
          <cell r="C4472">
            <v>3484</v>
          </cell>
          <cell r="D4472">
            <v>7509552843620</v>
          </cell>
          <cell r="F4472" t="str">
            <v>REVITALIFT SERUM ACID HIAL X 30 ML</v>
          </cell>
          <cell r="H4472" t="str">
            <v>DERMOCOSMéTICA</v>
          </cell>
          <cell r="I4472" t="str">
            <v>CUIDADO FACIAL</v>
          </cell>
          <cell r="J4472">
            <v>0</v>
          </cell>
        </row>
        <row r="4473">
          <cell r="B4473">
            <v>832988</v>
          </cell>
          <cell r="C4473">
            <v>2736</v>
          </cell>
          <cell r="D4473">
            <v>3600524057336</v>
          </cell>
          <cell r="F4473" t="str">
            <v>REVITALIFT SERUM RETINOL X 30 ML</v>
          </cell>
          <cell r="H4473" t="str">
            <v>DERMOCOSMéTICA</v>
          </cell>
          <cell r="I4473" t="str">
            <v>CUIDADO FACIAL</v>
          </cell>
          <cell r="J4473">
            <v>0</v>
          </cell>
        </row>
        <row r="4474">
          <cell r="B4474">
            <v>832989</v>
          </cell>
          <cell r="C4474">
            <v>2568</v>
          </cell>
          <cell r="D4474">
            <v>7804918441336</v>
          </cell>
          <cell r="F4474" t="str">
            <v>REXANEL COM 10 MG X 30</v>
          </cell>
          <cell r="H4474" t="str">
            <v>MEDICAMENTOS</v>
          </cell>
          <cell r="I4474" t="str">
            <v>ALERGIAS</v>
          </cell>
          <cell r="J4474">
            <v>2</v>
          </cell>
        </row>
        <row r="4475">
          <cell r="B4475">
            <v>832990</v>
          </cell>
          <cell r="C4475">
            <v>3229</v>
          </cell>
          <cell r="D4475">
            <v>7804918441466</v>
          </cell>
          <cell r="F4475" t="str">
            <v>REXANEL SOL ORA 1 MG/ML X 120 ML</v>
          </cell>
          <cell r="H4475" t="str">
            <v>MEDICAMENTOS</v>
          </cell>
          <cell r="I4475" t="str">
            <v>ALERGIAS</v>
          </cell>
          <cell r="J4475">
            <v>3</v>
          </cell>
        </row>
        <row r="4476">
          <cell r="B4476">
            <v>996275</v>
          </cell>
          <cell r="C4476">
            <v>6826</v>
          </cell>
          <cell r="D4476">
            <v>7506306214989</v>
          </cell>
          <cell r="F4476" t="str">
            <v>REXONA CLINICAL DES SP CLASSIC 96H X 150 ML</v>
          </cell>
          <cell r="H4476" t="str">
            <v>HIGIENE Y CUIDADO PERSONAL</v>
          </cell>
          <cell r="I4476" t="str">
            <v>DESODORANTES</v>
          </cell>
          <cell r="J4476">
            <v>1</v>
          </cell>
        </row>
        <row r="4477">
          <cell r="B4477">
            <v>980921</v>
          </cell>
          <cell r="C4477">
            <v>6827</v>
          </cell>
          <cell r="D4477">
            <v>7891150064300</v>
          </cell>
          <cell r="F4477" t="str">
            <v>REXONA CLINICAL DES SP EXTRA DRY 96H X 150 ML</v>
          </cell>
          <cell r="H4477" t="str">
            <v>HIGIENE Y CUIDADO PERSONAL</v>
          </cell>
          <cell r="I4477" t="str">
            <v>DESODORANTES</v>
          </cell>
          <cell r="J4477">
            <v>0</v>
          </cell>
        </row>
        <row r="4478">
          <cell r="B4478">
            <v>832991</v>
          </cell>
          <cell r="C4478">
            <v>4881</v>
          </cell>
          <cell r="D4478">
            <v>78004498</v>
          </cell>
          <cell r="F4478" t="str">
            <v>REXONA DES BAR BAMBOO 48H X 50 GR</v>
          </cell>
          <cell r="H4478" t="str">
            <v>HIGIENE Y CUIDADO PERSONAL</v>
          </cell>
          <cell r="I4478" t="str">
            <v>DESODORANTES</v>
          </cell>
          <cell r="J4478">
            <v>0</v>
          </cell>
        </row>
        <row r="4479">
          <cell r="B4479">
            <v>832992</v>
          </cell>
          <cell r="C4479">
            <v>4499</v>
          </cell>
          <cell r="D4479">
            <v>79400110695</v>
          </cell>
          <cell r="F4479" t="str">
            <v>REXONA DES BAR CLINICAL CLEAN SCENT X 48 GR</v>
          </cell>
          <cell r="H4479" t="str">
            <v>HIGIENE Y CUIDADO PERSONAL</v>
          </cell>
          <cell r="I4479" t="str">
            <v>DESODORANTES</v>
          </cell>
          <cell r="J4479">
            <v>2</v>
          </cell>
        </row>
        <row r="4480">
          <cell r="B4480">
            <v>832993</v>
          </cell>
          <cell r="C4480">
            <v>5571</v>
          </cell>
          <cell r="D4480">
            <v>79400301161</v>
          </cell>
          <cell r="F4480" t="str">
            <v>REXONA DES BAR CLINICAL EXTRA DRY X 48 GR</v>
          </cell>
          <cell r="H4480" t="str">
            <v>HIGIENE Y CUIDADO PERSONAL</v>
          </cell>
          <cell r="I4480" t="str">
            <v>DESODORANTES</v>
          </cell>
          <cell r="J4480">
            <v>0</v>
          </cell>
        </row>
        <row r="4481">
          <cell r="B4481">
            <v>832994</v>
          </cell>
          <cell r="C4481">
            <v>4500</v>
          </cell>
          <cell r="D4481">
            <v>79400476692</v>
          </cell>
          <cell r="F4481" t="str">
            <v>REXONA DES BAR CLINICAL STRESS CONTROL X 48 GR</v>
          </cell>
          <cell r="H4481" t="str">
            <v>HIGIENE Y CUIDADO PERSONAL</v>
          </cell>
          <cell r="I4481" t="str">
            <v>DESODORANTES</v>
          </cell>
          <cell r="J4481">
            <v>0</v>
          </cell>
        </row>
        <row r="4482">
          <cell r="B4482">
            <v>832995</v>
          </cell>
          <cell r="C4482">
            <v>1330</v>
          </cell>
          <cell r="D4482">
            <v>79400052926</v>
          </cell>
          <cell r="F4482" t="str">
            <v>REXONA DES CRE CLINICAL X 48 GR</v>
          </cell>
          <cell r="H4482" t="str">
            <v>HIGIENE Y CUIDADO PERSONAL</v>
          </cell>
          <cell r="I4482" t="str">
            <v>DESODORANTES</v>
          </cell>
          <cell r="J4482">
            <v>1</v>
          </cell>
        </row>
        <row r="4483">
          <cell r="B4483">
            <v>832996</v>
          </cell>
          <cell r="C4483">
            <v>4491</v>
          </cell>
          <cell r="D4483">
            <v>7791293049489</v>
          </cell>
          <cell r="F4483" t="str">
            <v>REXONA DES SP V8 72H X 150 ML</v>
          </cell>
          <cell r="H4483" t="str">
            <v>HIGIENE Y CUIDADO PERSONAL</v>
          </cell>
          <cell r="I4483" t="str">
            <v>DESODORANTES</v>
          </cell>
          <cell r="J4483">
            <v>2</v>
          </cell>
        </row>
        <row r="4484">
          <cell r="B4484">
            <v>967053</v>
          </cell>
          <cell r="C4484">
            <v>6763</v>
          </cell>
          <cell r="D4484">
            <v>7791293049601</v>
          </cell>
          <cell r="F4484" t="str">
            <v>REXONA DES SP XTRACOOL 72H X 150 ML</v>
          </cell>
          <cell r="H4484" t="str">
            <v>HIGIENE Y CUIDADO PERSONAL</v>
          </cell>
          <cell r="I4484" t="str">
            <v>DESODORANTES</v>
          </cell>
          <cell r="J4484">
            <v>1</v>
          </cell>
        </row>
        <row r="4485">
          <cell r="B4485">
            <v>1625213</v>
          </cell>
          <cell r="C4485">
            <v>7083</v>
          </cell>
          <cell r="D4485">
            <v>7506306214972</v>
          </cell>
          <cell r="F4485" t="str">
            <v>REXONA MEN CLINICAL DES SP CLEAN X 150 ML</v>
          </cell>
          <cell r="H4485" t="str">
            <v>HIGIENE Y CUIDADO PERSONAL</v>
          </cell>
          <cell r="I4485" t="str">
            <v>DESODORANTES</v>
          </cell>
          <cell r="J4485">
            <v>2</v>
          </cell>
        </row>
        <row r="4486">
          <cell r="B4486">
            <v>832997</v>
          </cell>
          <cell r="C4486">
            <v>3485</v>
          </cell>
          <cell r="D4486">
            <v>79400052919</v>
          </cell>
          <cell r="F4486" t="str">
            <v>REXONA MEN DES CRE CLINICAL CLEAN X 48 GR</v>
          </cell>
          <cell r="H4486" t="str">
            <v>HIGIENE Y CUIDADO PERSONAL</v>
          </cell>
          <cell r="I4486" t="str">
            <v>DESODORANTES</v>
          </cell>
          <cell r="J4486">
            <v>2</v>
          </cell>
        </row>
        <row r="4487">
          <cell r="B4487">
            <v>832998</v>
          </cell>
          <cell r="C4487">
            <v>4098</v>
          </cell>
          <cell r="D4487">
            <v>79400300546</v>
          </cell>
          <cell r="F4487" t="str">
            <v>REXONA MEN DES CRE CLINICAL SPRT STR X 48 GR</v>
          </cell>
          <cell r="H4487" t="str">
            <v>HIGIENE Y CUIDADO PERSONAL</v>
          </cell>
          <cell r="I4487" t="str">
            <v>DESODORANTES</v>
          </cell>
          <cell r="J4487">
            <v>1</v>
          </cell>
        </row>
        <row r="4488">
          <cell r="B4488">
            <v>832999</v>
          </cell>
          <cell r="C4488">
            <v>1329</v>
          </cell>
          <cell r="D4488">
            <v>7791293040103</v>
          </cell>
          <cell r="F4488" t="str">
            <v>REXONA MEN DES SP CLINICAL SPORT STRENGTH X 110 ML</v>
          </cell>
          <cell r="H4488" t="str">
            <v>HIGIENE Y CUIDADO PERSONAL</v>
          </cell>
          <cell r="I4488" t="str">
            <v>DESODORANTES</v>
          </cell>
          <cell r="J4488">
            <v>0</v>
          </cell>
        </row>
        <row r="4489">
          <cell r="B4489">
            <v>917718</v>
          </cell>
          <cell r="C4489">
            <v>6727</v>
          </cell>
          <cell r="D4489">
            <v>7791293049465</v>
          </cell>
          <cell r="F4489" t="str">
            <v>REXONA MEN DES SP INVISIBLE 72H X 150 ML</v>
          </cell>
          <cell r="H4489" t="str">
            <v>HIGIENE Y CUIDADO PERSONAL</v>
          </cell>
          <cell r="I4489" t="str">
            <v>DESODORANTES</v>
          </cell>
          <cell r="J4489">
            <v>0</v>
          </cell>
        </row>
        <row r="4490">
          <cell r="B4490">
            <v>833000</v>
          </cell>
          <cell r="C4490">
            <v>3638</v>
          </cell>
          <cell r="D4490">
            <v>5702150150424</v>
          </cell>
          <cell r="F4490" t="str">
            <v>REXULTI COM REC 1 MG X 28</v>
          </cell>
          <cell r="H4490" t="str">
            <v>MEDICAMENTOS</v>
          </cell>
          <cell r="I4490" t="str">
            <v>SISTEMA NERVIOSO</v>
          </cell>
          <cell r="J4490">
            <v>0</v>
          </cell>
        </row>
        <row r="4491">
          <cell r="B4491">
            <v>833001</v>
          </cell>
          <cell r="C4491">
            <v>5059</v>
          </cell>
          <cell r="D4491">
            <v>7803504003637</v>
          </cell>
          <cell r="F4491" t="str">
            <v>RHODIOLA/VIT E/ZINC CAP X 30 KNOP</v>
          </cell>
          <cell r="H4491" t="str">
            <v>SUPLEMENTOS</v>
          </cell>
          <cell r="I4491" t="str">
            <v>PRODUCTOS NATURALES</v>
          </cell>
          <cell r="J4491">
            <v>0</v>
          </cell>
        </row>
        <row r="4492">
          <cell r="B4492">
            <v>833002</v>
          </cell>
          <cell r="C4492">
            <v>1953</v>
          </cell>
          <cell r="D4492">
            <v>7800026002421</v>
          </cell>
          <cell r="F4492" t="str">
            <v>RIBOLAC COM 200 MG X 10</v>
          </cell>
          <cell r="H4492" t="str">
            <v>MEDICAMENTOS</v>
          </cell>
          <cell r="I4492" t="str">
            <v>ANTIINFECCIOSOS</v>
          </cell>
          <cell r="J4492">
            <v>2</v>
          </cell>
        </row>
        <row r="4493">
          <cell r="B4493">
            <v>833003</v>
          </cell>
          <cell r="C4493">
            <v>6344</v>
          </cell>
          <cell r="D4493">
            <v>8902319037789</v>
          </cell>
          <cell r="F4493" t="str">
            <v>RIFALAN COM BUC 10 MG X 6</v>
          </cell>
          <cell r="H4493" t="str">
            <v>MEDICAMENTOS</v>
          </cell>
          <cell r="I4493" t="str">
            <v>SISTEMA NERVIOSO</v>
          </cell>
          <cell r="J4493">
            <v>1</v>
          </cell>
        </row>
        <row r="4494">
          <cell r="B4494">
            <v>833004</v>
          </cell>
          <cell r="C4494">
            <v>1954</v>
          </cell>
          <cell r="D4494">
            <v>7804918402702</v>
          </cell>
          <cell r="F4494" t="str">
            <v>RIGOTAX CAP 10 MG X 30</v>
          </cell>
          <cell r="H4494" t="str">
            <v>MEDICAMENTOS</v>
          </cell>
          <cell r="I4494" t="str">
            <v>ALERGIAS</v>
          </cell>
          <cell r="J4494">
            <v>0</v>
          </cell>
        </row>
        <row r="4495">
          <cell r="B4495">
            <v>833005</v>
          </cell>
          <cell r="C4495">
            <v>2462</v>
          </cell>
          <cell r="D4495">
            <v>7804918402696</v>
          </cell>
          <cell r="F4495" t="str">
            <v>RIGOTAX CAP BLA 10 MG X 10</v>
          </cell>
          <cell r="H4495" t="str">
            <v>MEDICAMENTOS</v>
          </cell>
          <cell r="I4495" t="str">
            <v>ALERGIAS</v>
          </cell>
          <cell r="J4495">
            <v>0</v>
          </cell>
        </row>
        <row r="4496">
          <cell r="B4496">
            <v>833006</v>
          </cell>
          <cell r="C4496">
            <v>4987</v>
          </cell>
          <cell r="D4496">
            <v>7804918441459</v>
          </cell>
          <cell r="F4496" t="str">
            <v>RIGOTAX COM 10 MG X 10</v>
          </cell>
          <cell r="H4496" t="str">
            <v>MEDICAMENTOS</v>
          </cell>
          <cell r="I4496" t="str">
            <v>ALERGIAS</v>
          </cell>
          <cell r="J4496">
            <v>0</v>
          </cell>
        </row>
        <row r="4497">
          <cell r="B4497">
            <v>833007</v>
          </cell>
          <cell r="C4497">
            <v>2628</v>
          </cell>
          <cell r="D4497">
            <v>7804918441442</v>
          </cell>
          <cell r="F4497" t="str">
            <v>RIGOTAX COM 10 MG X 30</v>
          </cell>
          <cell r="H4497" t="str">
            <v>MEDICAMENTOS</v>
          </cell>
          <cell r="I4497" t="str">
            <v>ALERGIAS</v>
          </cell>
          <cell r="J4497">
            <v>0</v>
          </cell>
        </row>
        <row r="4498">
          <cell r="B4498">
            <v>833008</v>
          </cell>
          <cell r="C4498">
            <v>2686</v>
          </cell>
          <cell r="D4498">
            <v>7804918402931</v>
          </cell>
          <cell r="F4498" t="str">
            <v>RIGOTAX SOL ORA 5 MG/5ML X 60 ML</v>
          </cell>
          <cell r="H4498" t="str">
            <v>MEDICAMENTOS</v>
          </cell>
          <cell r="I4498" t="str">
            <v>ALERGIAS</v>
          </cell>
          <cell r="J4498">
            <v>3</v>
          </cell>
        </row>
        <row r="4499">
          <cell r="B4499">
            <v>833009</v>
          </cell>
          <cell r="C4499">
            <v>1955</v>
          </cell>
          <cell r="D4499">
            <v>7804918402948</v>
          </cell>
          <cell r="F4499" t="str">
            <v>RIGOTAX SOL ORA GOT 10 MG/ML X 15 ML</v>
          </cell>
          <cell r="H4499" t="str">
            <v>MEDICAMENTOS</v>
          </cell>
          <cell r="I4499" t="str">
            <v>ALERGIAS</v>
          </cell>
          <cell r="J4499">
            <v>3</v>
          </cell>
        </row>
        <row r="4500">
          <cell r="B4500">
            <v>833010</v>
          </cell>
          <cell r="C4500">
            <v>2854</v>
          </cell>
          <cell r="D4500">
            <v>7804918403686</v>
          </cell>
          <cell r="F4500" t="str">
            <v>RIGOTAX-D CAP LP 5/120 MG X 10</v>
          </cell>
          <cell r="H4500" t="str">
            <v>MEDICAMENTOS</v>
          </cell>
          <cell r="I4500" t="str">
            <v>ALERGIAS</v>
          </cell>
          <cell r="J4500">
            <v>5</v>
          </cell>
        </row>
        <row r="4501">
          <cell r="B4501">
            <v>833011</v>
          </cell>
          <cell r="C4501">
            <v>3456</v>
          </cell>
          <cell r="D4501">
            <v>7804918403679</v>
          </cell>
          <cell r="F4501" t="str">
            <v>RIGOTAX-D CAP LP 5/120 MG X 30</v>
          </cell>
          <cell r="H4501" t="str">
            <v>MEDICAMENTOS</v>
          </cell>
          <cell r="I4501" t="str">
            <v>ALERGIAS</v>
          </cell>
          <cell r="J4501">
            <v>5</v>
          </cell>
        </row>
        <row r="4502">
          <cell r="B4502">
            <v>966650</v>
          </cell>
          <cell r="C4502">
            <v>6759</v>
          </cell>
          <cell r="D4502">
            <v>7804918441473</v>
          </cell>
          <cell r="F4502" t="str">
            <v>RIGOTAX-D COM LP 5/120 MG X 30</v>
          </cell>
          <cell r="H4502" t="str">
            <v>MEDICAMENTOS</v>
          </cell>
          <cell r="I4502" t="str">
            <v>ALERGIAS</v>
          </cell>
          <cell r="J4502">
            <v>0</v>
          </cell>
        </row>
        <row r="4503">
          <cell r="B4503">
            <v>833012</v>
          </cell>
          <cell r="C4503">
            <v>2226</v>
          </cell>
          <cell r="D4503">
            <v>7800007804518</v>
          </cell>
          <cell r="F4503" t="str">
            <v>RIMOX COM REC 1 MG X 30</v>
          </cell>
          <cell r="H4503" t="str">
            <v>MEDICAMENTOS</v>
          </cell>
          <cell r="I4503" t="str">
            <v>SISTEMA NERVIOSO</v>
          </cell>
          <cell r="J4503">
            <v>0</v>
          </cell>
        </row>
        <row r="4504">
          <cell r="B4504">
            <v>833013</v>
          </cell>
          <cell r="C4504">
            <v>5950</v>
          </cell>
          <cell r="D4504">
            <v>7800007803337</v>
          </cell>
          <cell r="F4504" t="str">
            <v>RIMOX SOL ORA GOT 1 MG/ML X 45 ML</v>
          </cell>
          <cell r="H4504" t="str">
            <v>MEDICAMENTOS</v>
          </cell>
          <cell r="I4504" t="str">
            <v>SISTEMA NERVIOSO</v>
          </cell>
          <cell r="J4504">
            <v>3</v>
          </cell>
        </row>
        <row r="4505">
          <cell r="B4505">
            <v>833014</v>
          </cell>
          <cell r="C4505">
            <v>4909</v>
          </cell>
          <cell r="D4505">
            <v>7750307001370</v>
          </cell>
          <cell r="F4505" t="str">
            <v>RINGER LACTATO SOL INY X 500 ML BRAUN</v>
          </cell>
          <cell r="H4505" t="str">
            <v>MEDICAMENTOS</v>
          </cell>
          <cell r="I4505" t="str">
            <v>SOLUCIONES PARENTERALES</v>
          </cell>
          <cell r="J4505">
            <v>0</v>
          </cell>
        </row>
        <row r="4506">
          <cell r="B4506">
            <v>1374910</v>
          </cell>
          <cell r="C4506">
            <v>7050</v>
          </cell>
          <cell r="D4506">
            <v>7800062001846</v>
          </cell>
          <cell r="F4506" t="str">
            <v>RINGER LACTATO SOL INY X 500 ML SANDERSON</v>
          </cell>
          <cell r="H4506" t="str">
            <v>MEDICAMENTOS</v>
          </cell>
          <cell r="I4506" t="str">
            <v>SOLUCIONES PARENTERALES</v>
          </cell>
          <cell r="J4506">
            <v>0</v>
          </cell>
        </row>
        <row r="4507">
          <cell r="B4507">
            <v>833015</v>
          </cell>
          <cell r="C4507">
            <v>3239</v>
          </cell>
          <cell r="D4507">
            <v>7804612010296</v>
          </cell>
          <cell r="F4507" t="str">
            <v>RINO-B AQUA SUS NAS 100 MCG X 100 DSS</v>
          </cell>
          <cell r="H4507" t="str">
            <v>MEDICAMENTOS</v>
          </cell>
          <cell r="I4507" t="str">
            <v>RESPIRATORIO</v>
          </cell>
          <cell r="J4507">
            <v>1</v>
          </cell>
        </row>
        <row r="4508">
          <cell r="B4508">
            <v>833016</v>
          </cell>
          <cell r="C4508">
            <v>2732</v>
          </cell>
          <cell r="D4508">
            <v>7800028081110</v>
          </cell>
          <cell r="F4508" t="str">
            <v>RINOBANEDIF UNG NAS X 10 GR</v>
          </cell>
          <cell r="H4508" t="str">
            <v>MEDICAMENTOS</v>
          </cell>
          <cell r="I4508" t="str">
            <v>RESPIRATORIO</v>
          </cell>
          <cell r="J4508">
            <v>2</v>
          </cell>
        </row>
        <row r="4509">
          <cell r="B4509">
            <v>833017</v>
          </cell>
          <cell r="C4509">
            <v>4632</v>
          </cell>
          <cell r="D4509">
            <v>7795373030602</v>
          </cell>
          <cell r="F4509" t="str">
            <v>RINOKID SOL NAS 3% X 25 ML</v>
          </cell>
          <cell r="H4509" t="str">
            <v>MEDICAMENTOS</v>
          </cell>
          <cell r="I4509" t="str">
            <v>RESPIRATORIO</v>
          </cell>
          <cell r="J4509">
            <v>1</v>
          </cell>
        </row>
        <row r="4510">
          <cell r="B4510">
            <v>833018</v>
          </cell>
          <cell r="C4510">
            <v>2100</v>
          </cell>
          <cell r="D4510">
            <v>7800060113985</v>
          </cell>
          <cell r="F4510" t="str">
            <v>RINOVAL SUS NAS 50 MCG X 120 DSS</v>
          </cell>
          <cell r="H4510" t="str">
            <v>MEDICAMENTOS</v>
          </cell>
          <cell r="I4510" t="str">
            <v>RESPIRATORIO</v>
          </cell>
          <cell r="J4510">
            <v>2</v>
          </cell>
        </row>
        <row r="4511">
          <cell r="B4511">
            <v>833019</v>
          </cell>
          <cell r="C4511">
            <v>1956</v>
          </cell>
          <cell r="D4511">
            <v>7800007615817</v>
          </cell>
          <cell r="F4511" t="str">
            <v>RIPOL COM 50 MG X 1</v>
          </cell>
          <cell r="H4511" t="str">
            <v>MEDICAMENTOS</v>
          </cell>
          <cell r="I4511" t="str">
            <v>SISTEMA CIRCULATORIO</v>
          </cell>
          <cell r="J4511">
            <v>3</v>
          </cell>
        </row>
        <row r="4512">
          <cell r="B4512">
            <v>833020</v>
          </cell>
          <cell r="C4512">
            <v>2666</v>
          </cell>
          <cell r="D4512">
            <v>7804651290246</v>
          </cell>
          <cell r="F4512" t="str">
            <v>RISPYL COM REC 1 MG X 20</v>
          </cell>
          <cell r="H4512" t="str">
            <v>MEDICAMENTOS</v>
          </cell>
          <cell r="I4512" t="str">
            <v>SISTEMA NERVIOSO</v>
          </cell>
          <cell r="J4512">
            <v>3</v>
          </cell>
        </row>
        <row r="4513">
          <cell r="B4513">
            <v>833021</v>
          </cell>
          <cell r="C4513">
            <v>1320</v>
          </cell>
          <cell r="D4513">
            <v>7804651290260</v>
          </cell>
          <cell r="F4513" t="str">
            <v>RISPYL COM REC 3 MG X 20</v>
          </cell>
          <cell r="H4513" t="str">
            <v>MEDICAMENTOS</v>
          </cell>
          <cell r="I4513" t="str">
            <v>SISTEMA NERVIOSO</v>
          </cell>
          <cell r="J4513">
            <v>1</v>
          </cell>
        </row>
        <row r="4514">
          <cell r="B4514">
            <v>833022</v>
          </cell>
          <cell r="C4514">
            <v>5212</v>
          </cell>
          <cell r="D4514">
            <v>7804667110446</v>
          </cell>
          <cell r="F4514" t="str">
            <v>RIVAXORED COM REC 10 MG X 10</v>
          </cell>
          <cell r="H4514" t="str">
            <v>MEDICAMENTOS</v>
          </cell>
          <cell r="I4514" t="str">
            <v>CARDIOVASCULAR</v>
          </cell>
          <cell r="J4514">
            <v>6</v>
          </cell>
        </row>
        <row r="4515">
          <cell r="B4515">
            <v>833023</v>
          </cell>
          <cell r="C4515">
            <v>3067</v>
          </cell>
          <cell r="D4515">
            <v>7804667110385</v>
          </cell>
          <cell r="F4515" t="str">
            <v>RIVAXORED COM REC 15 MG X 28</v>
          </cell>
          <cell r="H4515" t="str">
            <v>MEDICAMENTOS</v>
          </cell>
          <cell r="I4515" t="str">
            <v>CARDIOVASCULAR</v>
          </cell>
          <cell r="J4515">
            <v>2</v>
          </cell>
        </row>
        <row r="4516">
          <cell r="B4516">
            <v>833024</v>
          </cell>
          <cell r="C4516">
            <v>4929</v>
          </cell>
          <cell r="D4516">
            <v>7804667110392</v>
          </cell>
          <cell r="F4516" t="str">
            <v>RIVAXORED COM REC 20 MG X 28</v>
          </cell>
          <cell r="H4516" t="str">
            <v>MEDICAMENTOS</v>
          </cell>
          <cell r="I4516" t="str">
            <v>CARDIOVASCULAR</v>
          </cell>
          <cell r="J4516">
            <v>3</v>
          </cell>
        </row>
        <row r="4517">
          <cell r="B4517">
            <v>833025</v>
          </cell>
          <cell r="C4517">
            <v>6251</v>
          </cell>
          <cell r="D4517">
            <v>7730979099684</v>
          </cell>
          <cell r="F4517" t="str">
            <v>RIVAZIC PARCHE TRANSD 4,6 MG/24H X 30</v>
          </cell>
          <cell r="H4517" t="str">
            <v>MEDICAMENTOS</v>
          </cell>
          <cell r="I4517" t="str">
            <v>SISTEMA NERVIOSO</v>
          </cell>
          <cell r="J4517">
            <v>0</v>
          </cell>
        </row>
        <row r="4518">
          <cell r="B4518">
            <v>971018</v>
          </cell>
          <cell r="C4518">
            <v>6793</v>
          </cell>
          <cell r="D4518">
            <v>8903726308394</v>
          </cell>
          <cell r="F4518" t="str">
            <v>RIVINE COM REC 20 MG X 30</v>
          </cell>
          <cell r="H4518" t="str">
            <v>MEDICAMENTOS</v>
          </cell>
          <cell r="I4518" t="str">
            <v>CARDIOVASCULAR</v>
          </cell>
          <cell r="J4518">
            <v>0</v>
          </cell>
        </row>
        <row r="4519">
          <cell r="B4519">
            <v>833026</v>
          </cell>
          <cell r="C4519">
            <v>2235</v>
          </cell>
          <cell r="D4519">
            <v>7800020000058</v>
          </cell>
          <cell r="F4519" t="str">
            <v>RIZE COM REC 10 MG X 30</v>
          </cell>
          <cell r="H4519" t="str">
            <v>MEDICAMENTOS</v>
          </cell>
          <cell r="I4519" t="str">
            <v>PSICOTRóPICOS</v>
          </cell>
          <cell r="J4519">
            <v>0</v>
          </cell>
        </row>
        <row r="4520">
          <cell r="B4520">
            <v>833027</v>
          </cell>
          <cell r="C4520">
            <v>1957</v>
          </cell>
          <cell r="D4520">
            <v>7800020000157</v>
          </cell>
          <cell r="F4520" t="str">
            <v>RIZE COM REC 5 MG X 30</v>
          </cell>
          <cell r="H4520" t="str">
            <v>MEDICAMENTOS</v>
          </cell>
          <cell r="I4520" t="str">
            <v>PSICOTRóPICOS</v>
          </cell>
          <cell r="J4520">
            <v>0</v>
          </cell>
        </row>
        <row r="4521">
          <cell r="B4521">
            <v>1170311</v>
          </cell>
          <cell r="C4521">
            <v>833589</v>
          </cell>
          <cell r="D4521" t="str">
            <v>RM00151</v>
          </cell>
          <cell r="F4521" t="str">
            <v>RM AC AZE 8% SULF 3% IVER 1% ERIT 2% AZUF 0,1% AC RETI 0,025% CRE NO COMED X 40 GR</v>
          </cell>
          <cell r="H4521" t="str">
            <v>MEDICAMENTOS</v>
          </cell>
          <cell r="I4521" t="str">
            <v>RECETA MAGISTRAL</v>
          </cell>
          <cell r="J4521">
            <v>0</v>
          </cell>
        </row>
        <row r="4522">
          <cell r="B4522">
            <v>1026883</v>
          </cell>
          <cell r="C4522">
            <v>833564</v>
          </cell>
          <cell r="D4522" t="str">
            <v>RM00142</v>
          </cell>
          <cell r="F4522" t="str">
            <v>RM AC AZEL 10% SULFACET 3% IVERM 1% ERITR 2% AZUF 1% AC RET 0,025% CRE NO COMED X 40 G</v>
          </cell>
          <cell r="H4522" t="str">
            <v>MEDICAMENTOS</v>
          </cell>
          <cell r="I4522" t="str">
            <v>RECETA MAGISTRAL</v>
          </cell>
          <cell r="J4522">
            <v>0</v>
          </cell>
        </row>
        <row r="4523">
          <cell r="B4523">
            <v>1001432</v>
          </cell>
          <cell r="C4523">
            <v>833536</v>
          </cell>
          <cell r="D4523" t="str">
            <v>RM00139</v>
          </cell>
          <cell r="F4523" t="str">
            <v>RM AC AZEL 8% KETOC 2% IVERM 1% ERITROM 2% AZUF 0,5% AC RET 0,02% CRE NO COMED X 40 G</v>
          </cell>
          <cell r="H4523" t="str">
            <v>MEDICAMENTOS</v>
          </cell>
          <cell r="I4523" t="str">
            <v>RECETA MAGISTRAL</v>
          </cell>
          <cell r="J4523">
            <v>0</v>
          </cell>
        </row>
        <row r="4524">
          <cell r="B4524">
            <v>1363626</v>
          </cell>
          <cell r="C4524">
            <v>833602</v>
          </cell>
          <cell r="D4524" t="str">
            <v>RM00157</v>
          </cell>
          <cell r="F4524" t="str">
            <v>RM AC AZEL 8% SULFA 3% IVER 1% ERIT 2% AZUF 0,1% AC RETI 0,025% BASE CREMA X 40 GR</v>
          </cell>
          <cell r="H4524" t="str">
            <v>MEDICAMENTOS</v>
          </cell>
          <cell r="I4524" t="str">
            <v>RECETA MAGISTRAL</v>
          </cell>
          <cell r="J4524">
            <v>0</v>
          </cell>
        </row>
        <row r="4525">
          <cell r="B4525">
            <v>833028</v>
          </cell>
          <cell r="C4525">
            <v>4173</v>
          </cell>
          <cell r="D4525" t="str">
            <v>RM00012</v>
          </cell>
          <cell r="F4525" t="str">
            <v>RM AC AZELAICO AC GLIC ERITROMICINA ALFA BISAB X 15 GR</v>
          </cell>
          <cell r="H4525" t="str">
            <v>MEDICAMENTOS</v>
          </cell>
          <cell r="I4525" t="str">
            <v>RECETA MAGISTRAL</v>
          </cell>
          <cell r="J4525">
            <v>0</v>
          </cell>
        </row>
        <row r="4526">
          <cell r="B4526">
            <v>1536665</v>
          </cell>
          <cell r="C4526">
            <v>833609</v>
          </cell>
          <cell r="D4526" t="str">
            <v>RM00163</v>
          </cell>
          <cell r="F4526" t="str">
            <v>RM AC GLIC 4% AC LACT 2% AC SALIC 1% ERIT 2% ALANT 2% ALFAB 2% BASE GEL X 40 GR</v>
          </cell>
          <cell r="H4526" t="str">
            <v>MEDICAMENTOS</v>
          </cell>
          <cell r="I4526" t="str">
            <v>RECETA MAGISTRAL</v>
          </cell>
          <cell r="J4526">
            <v>0</v>
          </cell>
        </row>
        <row r="4527">
          <cell r="B4527">
            <v>1058370</v>
          </cell>
          <cell r="C4527">
            <v>833568</v>
          </cell>
          <cell r="D4527" t="str">
            <v>RM00145</v>
          </cell>
          <cell r="F4527" t="str">
            <v>RM AC GLIC 8% AC KOJ 2% ARBUT 2% CHROMAB 0,5% AC TRAN 2% CRE NO COMED X 40 G</v>
          </cell>
          <cell r="J4527">
            <v>0</v>
          </cell>
        </row>
        <row r="4528">
          <cell r="B4528">
            <v>1552676</v>
          </cell>
          <cell r="C4528">
            <v>833610</v>
          </cell>
          <cell r="D4528" t="str">
            <v>RM00164</v>
          </cell>
          <cell r="F4528" t="str">
            <v>RM AC GLIC 8% AC RETIN 0,015% ERIT 2% ARBUT 3% AC KOJI 1% BASE CREMA X 40 GR</v>
          </cell>
          <cell r="H4528" t="str">
            <v>MEDICAMENTOS</v>
          </cell>
          <cell r="I4528" t="str">
            <v>RECETA MAGISTRAL</v>
          </cell>
          <cell r="J4528">
            <v>-1</v>
          </cell>
        </row>
        <row r="4529">
          <cell r="B4529">
            <v>1383950</v>
          </cell>
          <cell r="C4529">
            <v>833608</v>
          </cell>
          <cell r="D4529" t="str">
            <v>RM00162</v>
          </cell>
          <cell r="F4529" t="str">
            <v>RM AC GLIC 8% ADAP 0,02% AC KOJI 2% ARBUT 2% CHORMA 0,5% AC TRANEX 2% CRE NO COMED X 40 GR</v>
          </cell>
          <cell r="H4529" t="str">
            <v>MEDICAMENTOS</v>
          </cell>
          <cell r="I4529" t="str">
            <v>RECETA MAGISTRAL</v>
          </cell>
          <cell r="J4529">
            <v>0</v>
          </cell>
        </row>
        <row r="4530">
          <cell r="B4530">
            <v>833029</v>
          </cell>
          <cell r="C4530">
            <v>4952</v>
          </cell>
          <cell r="D4530" t="str">
            <v>RM00022</v>
          </cell>
          <cell r="F4530" t="str">
            <v>RM AC GLICOLICO + HIDROQUINONA CRE X 40 G</v>
          </cell>
          <cell r="H4530" t="str">
            <v>MEDICAMENTOS</v>
          </cell>
          <cell r="I4530" t="str">
            <v>RECETA MAGISTRAL</v>
          </cell>
          <cell r="J4530">
            <v>0</v>
          </cell>
        </row>
        <row r="4531">
          <cell r="B4531">
            <v>833030</v>
          </cell>
          <cell r="C4531">
            <v>5208</v>
          </cell>
          <cell r="D4531" t="str">
            <v>RM00030</v>
          </cell>
          <cell r="F4531" t="str">
            <v>RM AC GLICOLICO 10% ERITROMICINA 2% LOC BASE X 60 ML</v>
          </cell>
          <cell r="H4531" t="str">
            <v>MEDICAMENTOS</v>
          </cell>
          <cell r="I4531" t="str">
            <v>RECETA MAGISTRAL</v>
          </cell>
          <cell r="J4531">
            <v>0</v>
          </cell>
        </row>
        <row r="4532">
          <cell r="B4532">
            <v>833031</v>
          </cell>
          <cell r="C4532">
            <v>5740</v>
          </cell>
          <cell r="D4532" t="str">
            <v>RM00059</v>
          </cell>
          <cell r="F4532" t="str">
            <v>RM AC GLICOLICO 10% LOC BASE X 60 ML</v>
          </cell>
          <cell r="H4532" t="str">
            <v>MEDICAMENTOS</v>
          </cell>
          <cell r="I4532" t="str">
            <v>RECETA MAGISTRAL</v>
          </cell>
          <cell r="J4532">
            <v>0</v>
          </cell>
        </row>
        <row r="4533">
          <cell r="B4533">
            <v>1239201</v>
          </cell>
          <cell r="C4533">
            <v>833592</v>
          </cell>
          <cell r="D4533" t="str">
            <v>RM00154</v>
          </cell>
          <cell r="F4533" t="str">
            <v>RM AC GLICOLICO 6% ERITROMICINA 2% BASE OIL FREE X 100 GR</v>
          </cell>
          <cell r="H4533" t="str">
            <v>MEDICAMENTOS</v>
          </cell>
          <cell r="I4533" t="str">
            <v>RECETA MAGISTRAL</v>
          </cell>
          <cell r="J4533">
            <v>0</v>
          </cell>
        </row>
        <row r="4534">
          <cell r="B4534">
            <v>833032</v>
          </cell>
          <cell r="C4534">
            <v>5129</v>
          </cell>
          <cell r="D4534" t="str">
            <v>RM00025</v>
          </cell>
          <cell r="F4534" t="str">
            <v>RM AC GLICOLICO 6% HIDROQUINONA 3% HIDROCORTISONA 0,1% X 40 G</v>
          </cell>
          <cell r="H4534" t="str">
            <v>MEDICAMENTOS</v>
          </cell>
          <cell r="I4534" t="str">
            <v>RECETA MAGISTRAL</v>
          </cell>
          <cell r="J4534">
            <v>0</v>
          </cell>
        </row>
        <row r="4535">
          <cell r="B4535">
            <v>833033</v>
          </cell>
          <cell r="C4535">
            <v>4860</v>
          </cell>
          <cell r="D4535" t="str">
            <v>RM00019</v>
          </cell>
          <cell r="F4535" t="str">
            <v>RM AC GLICOLICO AC AZELAICO X 50 ML</v>
          </cell>
          <cell r="H4535" t="str">
            <v>MEDICAMENTOS</v>
          </cell>
          <cell r="I4535" t="str">
            <v>RECETA MAGISTRAL</v>
          </cell>
          <cell r="J4535">
            <v>0</v>
          </cell>
        </row>
        <row r="4536">
          <cell r="B4536">
            <v>833034</v>
          </cell>
          <cell r="C4536">
            <v>4569</v>
          </cell>
          <cell r="D4536" t="str">
            <v>RM00013</v>
          </cell>
          <cell r="F4536" t="str">
            <v>RM AC GLICOLICO AC AZELAICO X 60 ML</v>
          </cell>
          <cell r="H4536" t="str">
            <v>MEDICAMENTOS</v>
          </cell>
          <cell r="I4536" t="str">
            <v>RECETA MAGISTRAL</v>
          </cell>
          <cell r="J4536">
            <v>0</v>
          </cell>
        </row>
        <row r="4537">
          <cell r="B4537">
            <v>833035</v>
          </cell>
          <cell r="C4537">
            <v>5453</v>
          </cell>
          <cell r="D4537" t="str">
            <v>RM00038</v>
          </cell>
          <cell r="F4537" t="str">
            <v>RM AC GLICOLICO ADAPALENO ERITRO X 40 GR</v>
          </cell>
          <cell r="H4537" t="str">
            <v>MEDICAMENTOS</v>
          </cell>
          <cell r="I4537" t="str">
            <v>RECETA MAGISTRAL</v>
          </cell>
          <cell r="J4537">
            <v>0</v>
          </cell>
        </row>
        <row r="4538">
          <cell r="B4538">
            <v>1626506</v>
          </cell>
          <cell r="C4538">
            <v>833616</v>
          </cell>
          <cell r="D4538" t="str">
            <v>RM00169</v>
          </cell>
          <cell r="F4538" t="str">
            <v>RM AC RETINOICO 0,01% CREMA BASE X 30 GR</v>
          </cell>
          <cell r="H4538" t="str">
            <v>MEDICAMENTOS</v>
          </cell>
          <cell r="I4538" t="str">
            <v>RECETA MAGISTRAL</v>
          </cell>
          <cell r="J4538">
            <v>0</v>
          </cell>
        </row>
        <row r="4539">
          <cell r="B4539">
            <v>833036</v>
          </cell>
          <cell r="C4539">
            <v>5558</v>
          </cell>
          <cell r="D4539" t="str">
            <v>RM00042</v>
          </cell>
          <cell r="F4539" t="str">
            <v>RM AC RETINOICO 0,025% CLINDAMICINA 1% X 100 G</v>
          </cell>
          <cell r="H4539" t="str">
            <v>MEDICAMENTOS</v>
          </cell>
          <cell r="I4539" t="str">
            <v>RECETA MAGISTRAL</v>
          </cell>
          <cell r="J4539">
            <v>0</v>
          </cell>
        </row>
        <row r="4540">
          <cell r="B4540">
            <v>833037</v>
          </cell>
          <cell r="C4540">
            <v>6533</v>
          </cell>
          <cell r="D4540" t="str">
            <v>RM00108</v>
          </cell>
          <cell r="F4540" t="str">
            <v>RM AC TRANEX 6% CHROMABRIGHT 0,5% CRE X 30 G</v>
          </cell>
          <cell r="H4540" t="str">
            <v>MEDICAMENTOS</v>
          </cell>
          <cell r="I4540" t="str">
            <v>RECETA MAGISTRAL</v>
          </cell>
          <cell r="J4540">
            <v>0</v>
          </cell>
        </row>
        <row r="4541">
          <cell r="B4541">
            <v>833038</v>
          </cell>
          <cell r="C4541">
            <v>5998</v>
          </cell>
          <cell r="D4541" t="str">
            <v>RM00073</v>
          </cell>
          <cell r="F4541" t="str">
            <v>RM ACE TRIAMCINOLONA 0,1% CERAMIDA 2% CRE X 100 G</v>
          </cell>
          <cell r="H4541" t="str">
            <v>MEDICAMENTOS</v>
          </cell>
          <cell r="I4541" t="str">
            <v>RECETA MAGISTRAL</v>
          </cell>
          <cell r="J4541">
            <v>0</v>
          </cell>
        </row>
        <row r="4542">
          <cell r="B4542">
            <v>833039</v>
          </cell>
          <cell r="C4542">
            <v>5664</v>
          </cell>
          <cell r="D4542" t="str">
            <v>RM00053</v>
          </cell>
          <cell r="F4542" t="str">
            <v>RM ACET DE TRIAMCINOLONA 0,1% AC SALICILICO 3% CRE X 80 G</v>
          </cell>
          <cell r="H4542" t="str">
            <v>MEDICAMENTOS</v>
          </cell>
          <cell r="I4542" t="str">
            <v>RECETA MAGISTRAL</v>
          </cell>
          <cell r="J4542">
            <v>0</v>
          </cell>
        </row>
        <row r="4543">
          <cell r="B4543">
            <v>833040</v>
          </cell>
          <cell r="C4543">
            <v>5495</v>
          </cell>
          <cell r="D4543" t="str">
            <v>RM00041</v>
          </cell>
          <cell r="F4543" t="str">
            <v>RM ACET DE TRIAMCINOLONA 0,1% COLD CREAM X 100 G</v>
          </cell>
          <cell r="H4543" t="str">
            <v>MEDICAMENTOS</v>
          </cell>
          <cell r="I4543" t="str">
            <v>RECETA MAGISTRAL</v>
          </cell>
          <cell r="J4543">
            <v>0</v>
          </cell>
        </row>
        <row r="4544">
          <cell r="B4544">
            <v>833041</v>
          </cell>
          <cell r="C4544">
            <v>6423</v>
          </cell>
          <cell r="D4544" t="str">
            <v>RM00094</v>
          </cell>
          <cell r="F4544" t="str">
            <v>RM ACET DE TRIAMCINOLONA 0,1% COLD CREAM X 150 G</v>
          </cell>
          <cell r="H4544" t="str">
            <v>MEDICAMENTOS</v>
          </cell>
          <cell r="I4544" t="str">
            <v>RECETA MAGISTRAL</v>
          </cell>
          <cell r="J4544">
            <v>0</v>
          </cell>
        </row>
        <row r="4545">
          <cell r="B4545">
            <v>833042</v>
          </cell>
          <cell r="C4545">
            <v>5602</v>
          </cell>
          <cell r="D4545" t="str">
            <v>RM00046</v>
          </cell>
          <cell r="F4545" t="str">
            <v>RM ADAPALENO 0,015% AC AZELAICO 8% ERITROMICINA 2% IVERMECTINA 1% CR NO COM X 40 G</v>
          </cell>
          <cell r="H4545" t="str">
            <v>MEDICAMENTOS</v>
          </cell>
          <cell r="I4545" t="str">
            <v>RECETA MAGISTRAL</v>
          </cell>
          <cell r="J4545">
            <v>0</v>
          </cell>
        </row>
        <row r="4546">
          <cell r="B4546">
            <v>833043</v>
          </cell>
          <cell r="C4546">
            <v>5353</v>
          </cell>
          <cell r="D4546" t="str">
            <v>RM00033</v>
          </cell>
          <cell r="F4546" t="str">
            <v>RM ADAPALENO 0,1% PER BENZOILO 1,5% CRE X 30 G</v>
          </cell>
          <cell r="H4546" t="str">
            <v>MEDICAMENTOS</v>
          </cell>
          <cell r="I4546" t="str">
            <v>RECETA MAGISTRAL</v>
          </cell>
          <cell r="J4546">
            <v>0</v>
          </cell>
        </row>
        <row r="4547">
          <cell r="B4547">
            <v>833044</v>
          </cell>
          <cell r="C4547">
            <v>6375</v>
          </cell>
          <cell r="D4547" t="str">
            <v>RM00086</v>
          </cell>
          <cell r="F4547" t="str">
            <v>RM ALGAS MARINAS 70 MG C SAGRAD 75 MG FENOLFT 25 MG CLORDIAZEPOX 3 MG CAP X 90</v>
          </cell>
          <cell r="H4547" t="str">
            <v>MEDICAMENTOS</v>
          </cell>
          <cell r="I4547" t="str">
            <v>RECETA MAGISTRAL</v>
          </cell>
          <cell r="J4547">
            <v>0</v>
          </cell>
        </row>
        <row r="4548">
          <cell r="B4548">
            <v>1058367</v>
          </cell>
          <cell r="C4548">
            <v>833567</v>
          </cell>
          <cell r="D4548" t="str">
            <v>RM00144</v>
          </cell>
          <cell r="F4548" t="str">
            <v>RM AMLODIPINO 0,73MG/ML ESPIRONOLACTONA 9,8MG/ML JAR X 60 ML</v>
          </cell>
          <cell r="J4548">
            <v>0</v>
          </cell>
        </row>
        <row r="4549">
          <cell r="B4549">
            <v>833045</v>
          </cell>
          <cell r="C4549">
            <v>6567</v>
          </cell>
          <cell r="D4549" t="str">
            <v>RM00111</v>
          </cell>
          <cell r="F4549" t="str">
            <v>RM ANFEPRAMONA 25 MG ESPIRUL 20 MG CAP X 90</v>
          </cell>
          <cell r="H4549" t="str">
            <v>MEDICAMENTOS</v>
          </cell>
          <cell r="I4549" t="str">
            <v>RECETA MAGISTRAL</v>
          </cell>
          <cell r="J4549">
            <v>0</v>
          </cell>
        </row>
        <row r="4550">
          <cell r="B4550">
            <v>833145</v>
          </cell>
          <cell r="C4550">
            <v>6572</v>
          </cell>
          <cell r="D4550" t="str">
            <v>RM00116</v>
          </cell>
          <cell r="F4550" t="str">
            <v>RM ANFEPRAMONA 25MG ESPIRU 20 MG TOPIRAM 12 MG CAP X 90</v>
          </cell>
          <cell r="H4550" t="str">
            <v>MEDICAMENTOS</v>
          </cell>
          <cell r="I4550" t="str">
            <v>RECETA MAGISTRAL</v>
          </cell>
          <cell r="J4550">
            <v>0</v>
          </cell>
        </row>
        <row r="4551">
          <cell r="B4551">
            <v>833046</v>
          </cell>
          <cell r="C4551">
            <v>6570</v>
          </cell>
          <cell r="D4551" t="str">
            <v>RM00114</v>
          </cell>
          <cell r="F4551" t="str">
            <v>RM ANFEPRAMONA 25MG ESPIRU 20 MG TOPIRAM 16 MG CAP X 90</v>
          </cell>
          <cell r="H4551" t="str">
            <v>MEDICAMENTOS</v>
          </cell>
          <cell r="I4551" t="str">
            <v>RECETA MAGISTRAL</v>
          </cell>
          <cell r="J4551">
            <v>0</v>
          </cell>
        </row>
        <row r="4552">
          <cell r="B4552">
            <v>855852</v>
          </cell>
          <cell r="C4552">
            <v>6635</v>
          </cell>
          <cell r="D4552" t="str">
            <v>RM00133</v>
          </cell>
          <cell r="F4552" t="str">
            <v>RM ANFEPRAMONA 25MG ESPIRU 200 MG TOPIRAM 15 MG CAP X 90</v>
          </cell>
          <cell r="H4552" t="str">
            <v>MEDICAMENTOS</v>
          </cell>
          <cell r="I4552" t="str">
            <v>RECETA MAGISTRAL</v>
          </cell>
          <cell r="J4552">
            <v>0</v>
          </cell>
        </row>
        <row r="4553">
          <cell r="B4553">
            <v>855853</v>
          </cell>
          <cell r="C4553">
            <v>6587</v>
          </cell>
          <cell r="D4553" t="str">
            <v>RM00125</v>
          </cell>
          <cell r="F4553" t="str">
            <v>RM ANFEPRAMONA 25MG ESPIRU 200 MG TOPIRAM 16 MG CAP X 90</v>
          </cell>
          <cell r="H4553" t="str">
            <v>MEDICAMENTOS</v>
          </cell>
          <cell r="I4553" t="str">
            <v>RECETA MAGISTRAL</v>
          </cell>
          <cell r="J4553">
            <v>0</v>
          </cell>
        </row>
        <row r="4554">
          <cell r="B4554">
            <v>855854</v>
          </cell>
          <cell r="C4554">
            <v>6577</v>
          </cell>
          <cell r="D4554" t="str">
            <v>RM00121</v>
          </cell>
          <cell r="F4554" t="str">
            <v>RM ANFEPRAMONA 25MG ESPIRU 200 MG TOPIRAM 18 MG CAP X 90</v>
          </cell>
          <cell r="H4554" t="str">
            <v>MEDICAMENTOS</v>
          </cell>
          <cell r="I4554" t="str">
            <v>RECETA MAGISTRAL</v>
          </cell>
          <cell r="J4554">
            <v>0</v>
          </cell>
        </row>
        <row r="4555">
          <cell r="B4555">
            <v>833047</v>
          </cell>
          <cell r="C4555">
            <v>6522</v>
          </cell>
          <cell r="D4555" t="str">
            <v>RM00106</v>
          </cell>
          <cell r="F4555" t="str">
            <v>RM ANFEPRAMONA 25MG ESPIRU 50 MG TOPIRAM 15 MG CAP X 90</v>
          </cell>
          <cell r="H4555" t="str">
            <v>MEDICAMENTOS</v>
          </cell>
          <cell r="I4555" t="str">
            <v>RECETA MAGISTRAL</v>
          </cell>
          <cell r="J4555">
            <v>0</v>
          </cell>
        </row>
        <row r="4556">
          <cell r="B4556">
            <v>833048</v>
          </cell>
          <cell r="C4556">
            <v>4770</v>
          </cell>
          <cell r="D4556" t="str">
            <v>RM00017</v>
          </cell>
          <cell r="F4556" t="str">
            <v>RM BIFONAZOL TRIAMCINOLONA CRE X 20 G</v>
          </cell>
          <cell r="H4556" t="str">
            <v>MEDICAMENTOS</v>
          </cell>
          <cell r="I4556" t="str">
            <v>RECETA MAGISTRAL</v>
          </cell>
          <cell r="J4556">
            <v>0</v>
          </cell>
        </row>
        <row r="4557">
          <cell r="B4557">
            <v>833049</v>
          </cell>
          <cell r="C4557">
            <v>3965</v>
          </cell>
          <cell r="D4557" t="str">
            <v>RM00008</v>
          </cell>
          <cell r="F4557" t="str">
            <v>RM BIFONAZOL/UREA NOVO BASE X 40 G</v>
          </cell>
          <cell r="H4557" t="str">
            <v>MEDICAMENTOS</v>
          </cell>
          <cell r="I4557" t="str">
            <v>RECETA MAGISTRAL</v>
          </cell>
          <cell r="J4557">
            <v>0</v>
          </cell>
        </row>
        <row r="4558">
          <cell r="B4558">
            <v>833050</v>
          </cell>
          <cell r="C4558">
            <v>6568</v>
          </cell>
          <cell r="D4558" t="str">
            <v>RM00112</v>
          </cell>
          <cell r="F4558" t="str">
            <v>RM BUPR 120MG SERT 50MG TOP 17MG FENOLF 80MG ALOE 200MG ORLIST 80MG ESP 120MG CLORD 5MG CAL X 60</v>
          </cell>
          <cell r="H4558" t="str">
            <v>MEDICAMENTOS</v>
          </cell>
          <cell r="I4558" t="str">
            <v>RECETA MAGISTRAL</v>
          </cell>
          <cell r="J4558">
            <v>0</v>
          </cell>
        </row>
        <row r="4559">
          <cell r="B4559">
            <v>833051</v>
          </cell>
          <cell r="C4559">
            <v>6488</v>
          </cell>
          <cell r="D4559" t="str">
            <v>RM00099</v>
          </cell>
          <cell r="F4559" t="str">
            <v>RM C SAG 50 MG ALOE 160 MG ORLIST 40 MG CAP X 60</v>
          </cell>
          <cell r="H4559" t="str">
            <v>MEDICAMENTOS</v>
          </cell>
          <cell r="I4559" t="str">
            <v>RECETA MAGISTRAL</v>
          </cell>
          <cell r="J4559">
            <v>0</v>
          </cell>
        </row>
        <row r="4560">
          <cell r="B4560">
            <v>833052</v>
          </cell>
          <cell r="C4560">
            <v>5575</v>
          </cell>
          <cell r="D4560" t="str">
            <v>RM00044</v>
          </cell>
          <cell r="F4560" t="str">
            <v>RM CHROMABRIGHT 0,3% LICORICE 0,1% AC KOJICO 2% CRE BAS X 30 G</v>
          </cell>
          <cell r="H4560" t="str">
            <v>MEDICAMENTOS</v>
          </cell>
          <cell r="I4560" t="str">
            <v>RECETA MAGISTRAL</v>
          </cell>
          <cell r="J4560">
            <v>0</v>
          </cell>
        </row>
        <row r="4561">
          <cell r="B4561">
            <v>1131056</v>
          </cell>
          <cell r="C4561">
            <v>833588</v>
          </cell>
          <cell r="D4561" t="str">
            <v>RM00150</v>
          </cell>
          <cell r="F4561" t="str">
            <v>RM CLO 0,05% URE 10% AC SALI 3% CER 2% X 100 GR</v>
          </cell>
          <cell r="H4561" t="str">
            <v>MEDICAMENTOS</v>
          </cell>
          <cell r="I4561" t="str">
            <v>RECETA MAGISTRAL</v>
          </cell>
          <cell r="J4561">
            <v>0</v>
          </cell>
        </row>
        <row r="4562">
          <cell r="B4562">
            <v>1113534</v>
          </cell>
          <cell r="C4562">
            <v>833571</v>
          </cell>
          <cell r="D4562" t="str">
            <v>RM00148</v>
          </cell>
          <cell r="F4562" t="str">
            <v>RM CLOBET 0,05% AC SALIC 3% KETOCON 2% LOC CAP X 100 ML</v>
          </cell>
          <cell r="H4562" t="str">
            <v>MEDICAMENTOS</v>
          </cell>
          <cell r="I4562" t="str">
            <v>RECETA MAGISTRAL</v>
          </cell>
          <cell r="J4562">
            <v>0</v>
          </cell>
        </row>
        <row r="4563">
          <cell r="B4563">
            <v>833053</v>
          </cell>
          <cell r="C4563">
            <v>5574</v>
          </cell>
          <cell r="D4563" t="str">
            <v>RM00043</v>
          </cell>
          <cell r="F4563" t="str">
            <v>RM CLOBETASOL 0,05% AC RETINOICO 0,025% MINOXIDIL 5% LOC CAP X 70 ML</v>
          </cell>
          <cell r="H4563" t="str">
            <v>MEDICAMENTOS</v>
          </cell>
          <cell r="I4563" t="str">
            <v>RECETA MAGISTRAL</v>
          </cell>
          <cell r="J4563">
            <v>0</v>
          </cell>
        </row>
        <row r="4564">
          <cell r="B4564">
            <v>833054</v>
          </cell>
          <cell r="C4564">
            <v>5924</v>
          </cell>
          <cell r="D4564" t="str">
            <v>RM00066</v>
          </cell>
          <cell r="F4564" t="str">
            <v>RM CLOBETASOL 0,05% AC SALICILICO 7% UREA KETOCONAZOL X 60 G</v>
          </cell>
          <cell r="H4564" t="str">
            <v>MEDICAMENTOS</v>
          </cell>
          <cell r="I4564" t="str">
            <v>RECETA MAGISTRAL</v>
          </cell>
          <cell r="J4564">
            <v>0</v>
          </cell>
        </row>
        <row r="4565">
          <cell r="B4565">
            <v>833055</v>
          </cell>
          <cell r="C4565">
            <v>5390</v>
          </cell>
          <cell r="D4565" t="str">
            <v>RM00034</v>
          </cell>
          <cell r="F4565" t="str">
            <v>RM CLORURO DE SODIO CAP 1000 MG X 90</v>
          </cell>
          <cell r="H4565" t="str">
            <v>MEDICAMENTOS</v>
          </cell>
          <cell r="I4565" t="str">
            <v>RECETA MAGISTRAL</v>
          </cell>
          <cell r="J4565">
            <v>0</v>
          </cell>
        </row>
        <row r="4566">
          <cell r="B4566">
            <v>1026879</v>
          </cell>
          <cell r="C4566">
            <v>833563</v>
          </cell>
          <cell r="D4566" t="str">
            <v>RM00141</v>
          </cell>
          <cell r="F4566" t="str">
            <v>RM CLORURO DE SODIO CAP 500 MG X 120</v>
          </cell>
          <cell r="H4566" t="str">
            <v>MEDICAMENTOS</v>
          </cell>
          <cell r="I4566" t="str">
            <v>RECETA MAGISTRAL</v>
          </cell>
          <cell r="J4566">
            <v>0</v>
          </cell>
        </row>
        <row r="4567">
          <cell r="B4567">
            <v>833056</v>
          </cell>
          <cell r="C4567">
            <v>5619</v>
          </cell>
          <cell r="D4567" t="str">
            <v>RM00048</v>
          </cell>
          <cell r="F4567" t="str">
            <v>RM CLORURO DE SODIO CAP 500 MG X 180</v>
          </cell>
          <cell r="H4567" t="str">
            <v>MEDICAMENTOS</v>
          </cell>
          <cell r="I4567" t="str">
            <v>RECETA MAGISTRAL</v>
          </cell>
          <cell r="J4567">
            <v>0</v>
          </cell>
        </row>
        <row r="4568">
          <cell r="B4568">
            <v>833057</v>
          </cell>
          <cell r="C4568">
            <v>5997</v>
          </cell>
          <cell r="D4568" t="str">
            <v>RM00072</v>
          </cell>
          <cell r="F4568" t="str">
            <v>RM CLORURO DE SODIO CAP 500 MG X 240</v>
          </cell>
          <cell r="H4568" t="str">
            <v>MEDICAMENTOS</v>
          </cell>
          <cell r="I4568" t="str">
            <v>RECETA MAGISTRAL</v>
          </cell>
          <cell r="J4568">
            <v>0</v>
          </cell>
        </row>
        <row r="4569">
          <cell r="B4569">
            <v>833058</v>
          </cell>
          <cell r="C4569">
            <v>4172</v>
          </cell>
          <cell r="D4569" t="str">
            <v>RM00011</v>
          </cell>
          <cell r="F4569" t="str">
            <v>RM CRE HIDROCORTISONA 0,1% KETOCONAZOL UREA X 30 GR</v>
          </cell>
          <cell r="H4569" t="str">
            <v>MEDICAMENTOS</v>
          </cell>
          <cell r="I4569" t="str">
            <v>RECETA MAGISTRAL</v>
          </cell>
          <cell r="J4569">
            <v>0</v>
          </cell>
        </row>
        <row r="4570">
          <cell r="B4570">
            <v>833059</v>
          </cell>
          <cell r="C4570">
            <v>5884</v>
          </cell>
          <cell r="D4570" t="str">
            <v>RM00063</v>
          </cell>
          <cell r="F4570" t="str">
            <v>RM CREMA HIDROQUINONA VIT C CRE NO IONICA X 40 G</v>
          </cell>
          <cell r="H4570" t="str">
            <v>MEDICAMENTOS</v>
          </cell>
          <cell r="I4570" t="str">
            <v>RECETA MAGISTRAL</v>
          </cell>
          <cell r="J4570">
            <v>0</v>
          </cell>
        </row>
        <row r="4571">
          <cell r="B4571">
            <v>833060</v>
          </cell>
          <cell r="C4571">
            <v>6357</v>
          </cell>
          <cell r="D4571" t="str">
            <v>RM00083</v>
          </cell>
          <cell r="F4571" t="str">
            <v>RM DIETILPROPION 20 MG CAP X 90</v>
          </cell>
          <cell r="H4571" t="str">
            <v>MEDICAMENTOS</v>
          </cell>
          <cell r="I4571" t="str">
            <v>RECETA MAGISTRAL</v>
          </cell>
          <cell r="J4571">
            <v>0</v>
          </cell>
        </row>
        <row r="4572">
          <cell r="B4572">
            <v>833061</v>
          </cell>
          <cell r="C4572">
            <v>6574</v>
          </cell>
          <cell r="D4572" t="str">
            <v>RM00118</v>
          </cell>
          <cell r="F4572" t="str">
            <v>RM DIETILPROPION 25 MG ESPIRULINA 20 MG CAP X 90</v>
          </cell>
          <cell r="H4572" t="str">
            <v>MEDICAMENTOS</v>
          </cell>
          <cell r="I4572" t="str">
            <v>RECETA MAGISTRAL</v>
          </cell>
          <cell r="J4572">
            <v>0</v>
          </cell>
        </row>
        <row r="4573">
          <cell r="B4573">
            <v>833062</v>
          </cell>
          <cell r="C4573">
            <v>5986</v>
          </cell>
          <cell r="D4573" t="str">
            <v>RM00071</v>
          </cell>
          <cell r="F4573" t="str">
            <v>RM DIETILPROPION 25 MG ESPIRULINA 200 MG CAP X 90</v>
          </cell>
          <cell r="H4573" t="str">
            <v>MEDICAMENTOS</v>
          </cell>
          <cell r="I4573" t="str">
            <v>RECETA MAGISTRAL</v>
          </cell>
          <cell r="J4573">
            <v>0</v>
          </cell>
        </row>
        <row r="4574">
          <cell r="B4574">
            <v>1626495</v>
          </cell>
          <cell r="C4574">
            <v>833614</v>
          </cell>
          <cell r="D4574" t="str">
            <v>RM00167</v>
          </cell>
          <cell r="F4574" t="str">
            <v>RM DUTAST 0,5 MG MINOX 5 MG BIOT 3 MG COLAG 50 MG TE VERD 100 MG MELAT 3 MG CAP X 30</v>
          </cell>
          <cell r="H4574" t="str">
            <v>MEDICAMENTOS</v>
          </cell>
          <cell r="I4574" t="str">
            <v>RECETA MAGISTRAL</v>
          </cell>
          <cell r="J4574">
            <v>0</v>
          </cell>
        </row>
        <row r="4575">
          <cell r="B4575">
            <v>833063</v>
          </cell>
          <cell r="C4575">
            <v>5131</v>
          </cell>
          <cell r="D4575" t="str">
            <v>RM00027</v>
          </cell>
          <cell r="F4575" t="str">
            <v>RM DUTASTERIDE CAP 0,5 MG X 30</v>
          </cell>
          <cell r="H4575" t="str">
            <v>MEDICAMENTOS</v>
          </cell>
          <cell r="I4575" t="str">
            <v>RECETA MAGISTRAL</v>
          </cell>
          <cell r="J4575">
            <v>0</v>
          </cell>
        </row>
        <row r="4576">
          <cell r="B4576">
            <v>833064</v>
          </cell>
          <cell r="C4576">
            <v>5604</v>
          </cell>
          <cell r="D4576" t="str">
            <v>RM00047</v>
          </cell>
          <cell r="F4576" t="str">
            <v>RM ENALAPRIL 0,6 MG/ML ESPIRONOLACTONA 2,7 MG/ML FUROSEMIDA 5,4 MG/ML X 70 ML</v>
          </cell>
          <cell r="H4576" t="str">
            <v>MEDICAMENTOS</v>
          </cell>
          <cell r="I4576" t="str">
            <v>RECETA MAGISTRAL</v>
          </cell>
          <cell r="J4576">
            <v>0</v>
          </cell>
        </row>
        <row r="4577">
          <cell r="B4577">
            <v>1363646</v>
          </cell>
          <cell r="C4577">
            <v>833604</v>
          </cell>
          <cell r="D4577" t="str">
            <v>RM00159</v>
          </cell>
          <cell r="F4577" t="str">
            <v>RM ENALAPRIL 0,9 MG/ML ESPIRONOLACTONA 3,5 MG/ML FUROSEMIDA 7 MG/ML X 70 ML</v>
          </cell>
          <cell r="H4577" t="str">
            <v>MEDICAMENTOS</v>
          </cell>
          <cell r="I4577" t="str">
            <v>RECETA MAGISTRAL</v>
          </cell>
          <cell r="J4577">
            <v>0</v>
          </cell>
        </row>
        <row r="4578">
          <cell r="B4578">
            <v>833065</v>
          </cell>
          <cell r="C4578">
            <v>5656</v>
          </cell>
          <cell r="D4578" t="str">
            <v>RM00051</v>
          </cell>
          <cell r="F4578" t="str">
            <v>RM ENALAPRIL 1,9 MG ESPIRONOLACTONA 14 MG CAP X 120</v>
          </cell>
          <cell r="H4578" t="str">
            <v>MEDICAMENTOS</v>
          </cell>
          <cell r="I4578" t="str">
            <v>RECETA MAGISTRAL</v>
          </cell>
          <cell r="J4578">
            <v>0</v>
          </cell>
        </row>
        <row r="4579">
          <cell r="B4579">
            <v>833066</v>
          </cell>
          <cell r="C4579">
            <v>5253</v>
          </cell>
          <cell r="D4579" t="str">
            <v>RM00032</v>
          </cell>
          <cell r="F4579" t="str">
            <v>RM ENALAPRIL ESPIRONOLACTONA JAR X 60 ML</v>
          </cell>
          <cell r="H4579" t="str">
            <v>MEDICAMENTOS</v>
          </cell>
          <cell r="I4579" t="str">
            <v>RECETA MAGISTRAL</v>
          </cell>
          <cell r="J4579">
            <v>0</v>
          </cell>
        </row>
        <row r="4580">
          <cell r="B4580">
            <v>833067</v>
          </cell>
          <cell r="C4580">
            <v>5741</v>
          </cell>
          <cell r="D4580" t="str">
            <v>RM00060</v>
          </cell>
          <cell r="F4580" t="str">
            <v>RM ERITROMICINA 4% CRE X 30 G</v>
          </cell>
          <cell r="H4580" t="str">
            <v>MEDICAMENTOS</v>
          </cell>
          <cell r="I4580" t="str">
            <v>RECETA MAGISTRAL</v>
          </cell>
          <cell r="J4580">
            <v>0</v>
          </cell>
        </row>
        <row r="4581">
          <cell r="B4581">
            <v>855855</v>
          </cell>
          <cell r="C4581">
            <v>6606</v>
          </cell>
          <cell r="D4581" t="str">
            <v>RM00129</v>
          </cell>
          <cell r="F4581" t="str">
            <v>RM ESP 120MG GLUC 120MG P CROM 120MG FLUOX 10MG TE VERD 100MG FASEO 120MG CAP X 90</v>
          </cell>
          <cell r="H4581" t="str">
            <v>MEDICAMENTOS</v>
          </cell>
          <cell r="I4581" t="str">
            <v>RECETA MAGISTRAL</v>
          </cell>
          <cell r="J4581">
            <v>0</v>
          </cell>
        </row>
        <row r="4582">
          <cell r="B4582">
            <v>855856</v>
          </cell>
          <cell r="C4582">
            <v>6637</v>
          </cell>
          <cell r="D4582" t="str">
            <v>RM00135</v>
          </cell>
          <cell r="F4582" t="str">
            <v xml:space="preserve">RM ESP 200MG FENOLF 100MG P CROM 200MCG FLUOX 20MG CLORD 5MG FENILP 25MG ALOE 200MG FASEO 250MG TOP </v>
          </cell>
          <cell r="H4582" t="str">
            <v>MEDICAMENTOS</v>
          </cell>
          <cell r="I4582" t="str">
            <v>RECETA MAGISTRAL</v>
          </cell>
          <cell r="J4582">
            <v>0</v>
          </cell>
        </row>
        <row r="4583">
          <cell r="B4583">
            <v>833068</v>
          </cell>
          <cell r="C4583">
            <v>6566</v>
          </cell>
          <cell r="D4583" t="str">
            <v>RM00110</v>
          </cell>
          <cell r="F4583" t="str">
            <v>RM F VEG 200 MG ESPIR 200 MG FENOLF 80 MG GLUCOM 200 MG P CROM 200 MCG CAF 50 MG FLUOX 20 MG CLORD 5</v>
          </cell>
          <cell r="H4583" t="str">
            <v>MEDICAMENTOS</v>
          </cell>
          <cell r="I4583" t="str">
            <v>RECETA MAGISTRAL</v>
          </cell>
          <cell r="J4583">
            <v>0</v>
          </cell>
        </row>
        <row r="4584">
          <cell r="B4584">
            <v>855857</v>
          </cell>
          <cell r="C4584">
            <v>6604</v>
          </cell>
          <cell r="D4584" t="str">
            <v>RM00128</v>
          </cell>
          <cell r="F4584" t="str">
            <v>RM F VEG 200MG ESP 200MG FENOLF 100MG GLUC 200MG FLUOX 20MG CLORD 5MG FENILP 25MG ALOE 200MG TE VERD</v>
          </cell>
          <cell r="H4584" t="str">
            <v>MEDICAMENTOS</v>
          </cell>
          <cell r="I4584" t="str">
            <v>RECETA MAGISTRAL</v>
          </cell>
          <cell r="J4584">
            <v>0</v>
          </cell>
        </row>
        <row r="4585">
          <cell r="B4585">
            <v>855858</v>
          </cell>
          <cell r="C4585">
            <v>6603</v>
          </cell>
          <cell r="D4585" t="str">
            <v>RM00127</v>
          </cell>
          <cell r="F4585" t="str">
            <v>RM F VEG 200MG ESP 200MG FENOLF 100MG GLUC 200MG P CROM 200MCG L-CAR 200MG FLUOX 20MG CLORD 5MG FENI</v>
          </cell>
          <cell r="H4585" t="str">
            <v>MEDICAMENTOS</v>
          </cell>
          <cell r="I4585" t="str">
            <v>RECETA MAGISTRAL</v>
          </cell>
          <cell r="J4585">
            <v>0</v>
          </cell>
        </row>
        <row r="4586">
          <cell r="B4586">
            <v>833069</v>
          </cell>
          <cell r="C4586">
            <v>6575</v>
          </cell>
          <cell r="D4586" t="str">
            <v>RM00119</v>
          </cell>
          <cell r="F4586" t="str">
            <v>RM F VEG 200MG ESP 200MG FENOLF 50MG GLUC 200MG P CROM 200MG FLUOX 20MG CLORD 5MG FENIL 25MG ALOE 20</v>
          </cell>
          <cell r="H4586" t="str">
            <v>MEDICAMENTOS</v>
          </cell>
          <cell r="I4586" t="str">
            <v>RECETA MAGISTRAL</v>
          </cell>
          <cell r="J4586">
            <v>0</v>
          </cell>
        </row>
        <row r="4587">
          <cell r="B4587">
            <v>833146</v>
          </cell>
          <cell r="C4587">
            <v>6573</v>
          </cell>
          <cell r="D4587" t="str">
            <v>RM00117</v>
          </cell>
          <cell r="F4587" t="str">
            <v>RM F VEG 200MG ESP 200MG FENOLF 50MG GLUC 200MG P CROM 200MG FLUOX 20MG CLORD 5MG FENIL 25MG ALOE 20</v>
          </cell>
          <cell r="H4587" t="str">
            <v>MEDICAMENTOS</v>
          </cell>
          <cell r="I4587" t="str">
            <v>RECETA MAGISTRAL</v>
          </cell>
          <cell r="J4587">
            <v>0</v>
          </cell>
        </row>
        <row r="4588">
          <cell r="B4588">
            <v>855859</v>
          </cell>
          <cell r="C4588">
            <v>6584</v>
          </cell>
          <cell r="D4588" t="str">
            <v>RM00123</v>
          </cell>
          <cell r="F4588" t="str">
            <v>RM F VEG 200MG ESP 200MG FENOLF 70MG GLUC 200MG P CROM 200MG FLUOX 20MG CLORD 5MG ALOE 150MG BUPR 10</v>
          </cell>
          <cell r="H4588" t="str">
            <v>MEDICAMENTOS</v>
          </cell>
          <cell r="I4588" t="str">
            <v>RECETA MAGISTRAL</v>
          </cell>
          <cell r="J4588">
            <v>0</v>
          </cell>
        </row>
        <row r="4589">
          <cell r="B4589">
            <v>855860</v>
          </cell>
          <cell r="C4589">
            <v>6589</v>
          </cell>
          <cell r="D4589" t="str">
            <v>RM00126</v>
          </cell>
          <cell r="F4589" t="str">
            <v>RM F VEG 200MG ESP 200MG GLUC 200MG 200MCG CLORD 5MG FENILP 25MG ALOE 200MG BUPROP 100MG FASEO 250MG</v>
          </cell>
          <cell r="H4589" t="str">
            <v>MEDICAMENTOS</v>
          </cell>
          <cell r="I4589" t="str">
            <v>RECETA MAGISTRAL</v>
          </cell>
          <cell r="J4589">
            <v>0</v>
          </cell>
        </row>
        <row r="4590">
          <cell r="B4590">
            <v>855861</v>
          </cell>
          <cell r="C4590">
            <v>6636</v>
          </cell>
          <cell r="D4590" t="str">
            <v>RM00134</v>
          </cell>
          <cell r="F4590" t="str">
            <v>RM F VEG 200MG ESP 200MG GLUC 200MG P CROM 200MCG FLUOX 20MG CLORD 5MG FENIL 25MG ALOE 50MG FASEO 25</v>
          </cell>
          <cell r="H4590" t="str">
            <v>MEDICAMENTOS</v>
          </cell>
          <cell r="I4590" t="str">
            <v>RECETA MAGISTRAL</v>
          </cell>
          <cell r="J4590">
            <v>0</v>
          </cell>
        </row>
        <row r="4591">
          <cell r="B4591">
            <v>833070</v>
          </cell>
          <cell r="C4591">
            <v>6569</v>
          </cell>
          <cell r="D4591" t="str">
            <v>RM00113</v>
          </cell>
          <cell r="F4591" t="str">
            <v>RM F VEG 200MG ESP 200MG GLUC 200MG P CROM 200MG FLUOX 20MG CLORD. 5MG FENILP 25MG ALOE 100MG BUPR 1</v>
          </cell>
          <cell r="H4591" t="str">
            <v>MEDICAMENTOS</v>
          </cell>
          <cell r="I4591" t="str">
            <v>RECETA MAGISTRAL</v>
          </cell>
          <cell r="J4591">
            <v>0</v>
          </cell>
        </row>
        <row r="4592">
          <cell r="B4592">
            <v>855862</v>
          </cell>
          <cell r="C4592">
            <v>6612</v>
          </cell>
          <cell r="D4592" t="str">
            <v>RM00131</v>
          </cell>
          <cell r="F4592" t="str">
            <v xml:space="preserve">RM F VEG 200MG FENOLF 100MG GLUC 200MG L-CARN 200MG FLUOX 20MG CLORD 5MG ALOE 200MG BUP 150MG CAP X </v>
          </cell>
          <cell r="H4592" t="str">
            <v>MEDICAMENTOS</v>
          </cell>
          <cell r="I4592" t="str">
            <v>RECETA MAGISTRAL</v>
          </cell>
          <cell r="J4592">
            <v>0</v>
          </cell>
        </row>
        <row r="4593">
          <cell r="B4593">
            <v>1562145</v>
          </cell>
          <cell r="C4593">
            <v>833612</v>
          </cell>
          <cell r="D4593" t="str">
            <v>RM00166</v>
          </cell>
          <cell r="F4593" t="str">
            <v>RM FASEO 250 MG ALOE 75 MG PICOLINATO 150 MCG BUPROP 50 MG TOPIR 10 MG CAP X 90</v>
          </cell>
          <cell r="H4593" t="str">
            <v>MEDICAMENTOS</v>
          </cell>
          <cell r="I4593" t="str">
            <v>RECETA MAGISTRAL</v>
          </cell>
          <cell r="J4593">
            <v>-1</v>
          </cell>
        </row>
        <row r="4594">
          <cell r="B4594">
            <v>855863</v>
          </cell>
          <cell r="C4594">
            <v>6586</v>
          </cell>
          <cell r="D4594" t="str">
            <v>RM00124</v>
          </cell>
          <cell r="F4594" t="str">
            <v>RM FASEO 250MG BUP 100MG SERT 100MG GLUC 200MG CLORD 5MG CAP X 90</v>
          </cell>
          <cell r="H4594" t="str">
            <v>MEDICAMENTOS</v>
          </cell>
          <cell r="I4594" t="str">
            <v>RECETA MAGISTRAL</v>
          </cell>
          <cell r="J4594">
            <v>0</v>
          </cell>
        </row>
        <row r="4595">
          <cell r="B4595">
            <v>1318199</v>
          </cell>
          <cell r="C4595">
            <v>833599</v>
          </cell>
          <cell r="D4595" t="str">
            <v>RM00155</v>
          </cell>
          <cell r="F4595" t="str">
            <v>RM FASEOL 250 MG P CROMO 150 MG BUPROP 50 MG TOPIR 10 MG CAP X 90</v>
          </cell>
          <cell r="H4595" t="str">
            <v>MEDICAMENTOS</v>
          </cell>
          <cell r="I4595" t="str">
            <v>RECETA MAGISTRAL</v>
          </cell>
          <cell r="J4595">
            <v>0</v>
          </cell>
        </row>
        <row r="4596">
          <cell r="B4596">
            <v>833071</v>
          </cell>
          <cell r="C4596">
            <v>6521</v>
          </cell>
          <cell r="D4596" t="str">
            <v>RM00105</v>
          </cell>
          <cell r="F4596" t="str">
            <v xml:space="preserve">RM FIBRA VEG 200 MG ESPIR 200 MG GLUCOM 200 MG P CROMO 200 MCG FLUOX 20 MG CLORDIAZ 5 MG BUPROP 120 </v>
          </cell>
          <cell r="H4596" t="str">
            <v>MEDICAMENTOS</v>
          </cell>
          <cell r="I4596" t="str">
            <v>RECETA MAGISTRAL</v>
          </cell>
          <cell r="J4596">
            <v>0</v>
          </cell>
        </row>
        <row r="4597">
          <cell r="B4597">
            <v>833072</v>
          </cell>
          <cell r="C4597">
            <v>6020</v>
          </cell>
          <cell r="D4597" t="str">
            <v>RM00074</v>
          </cell>
          <cell r="F4597" t="str">
            <v>RM FINASTERIDE 0,2% MINOXIDIL 5% LOC CAPILAR X 60 ML</v>
          </cell>
          <cell r="H4597" t="str">
            <v>MEDICAMENTOS</v>
          </cell>
          <cell r="I4597" t="str">
            <v>RECETA MAGISTRAL</v>
          </cell>
          <cell r="J4597">
            <v>0</v>
          </cell>
        </row>
        <row r="4598">
          <cell r="B4598">
            <v>833073</v>
          </cell>
          <cell r="C4598">
            <v>6571</v>
          </cell>
          <cell r="D4598" t="str">
            <v>RM00115</v>
          </cell>
          <cell r="F4598" t="str">
            <v>RM FUC 200MG F VEG 200MG ESP 200MG FENOLF 100MG GLUC 200MG FLUOX 20MG CLORD 5MG FENILP 25MG ALOE 200</v>
          </cell>
          <cell r="H4598" t="str">
            <v>MEDICAMENTOS</v>
          </cell>
          <cell r="I4598" t="str">
            <v>RECETA MAGISTRAL</v>
          </cell>
          <cell r="J4598">
            <v>0</v>
          </cell>
        </row>
        <row r="4599">
          <cell r="B4599">
            <v>833074</v>
          </cell>
          <cell r="C4599">
            <v>5161</v>
          </cell>
          <cell r="D4599" t="str">
            <v>RM00028</v>
          </cell>
          <cell r="F4599" t="str">
            <v>RM FUROSEMIDA 13MG/ML ESPIRONOLACTONA 13 MG/ML ENALAPRIL 6,5 MG/ML JAR X 40 ML</v>
          </cell>
          <cell r="H4599" t="str">
            <v>MEDICAMENTOS</v>
          </cell>
          <cell r="I4599" t="str">
            <v>RECETA MAGISTRAL</v>
          </cell>
          <cell r="J4599">
            <v>0</v>
          </cell>
        </row>
        <row r="4600">
          <cell r="B4600">
            <v>855864</v>
          </cell>
          <cell r="C4600">
            <v>6578</v>
          </cell>
          <cell r="D4600" t="str">
            <v>RM00122</v>
          </cell>
          <cell r="F4600" t="str">
            <v>RM GLUCO 200MG FLUOX 20MG CLORD 5MG ALOE 200MG BUPR 150MG CAP X 90</v>
          </cell>
          <cell r="H4600" t="str">
            <v>MEDICAMENTOS</v>
          </cell>
          <cell r="I4600" t="str">
            <v>RECETA MAGISTRAL</v>
          </cell>
          <cell r="J4600">
            <v>0</v>
          </cell>
        </row>
        <row r="4601">
          <cell r="B4601">
            <v>833075</v>
          </cell>
          <cell r="C4601">
            <v>5750</v>
          </cell>
          <cell r="D4601" t="str">
            <v>RM00061</v>
          </cell>
          <cell r="F4601" t="str">
            <v>RM HIDROQUINONA 3 % NOVO BASE II X 30 G</v>
          </cell>
          <cell r="H4601" t="str">
            <v>MEDICAMENTOS</v>
          </cell>
          <cell r="I4601" t="str">
            <v>RECETA MAGISTRAL</v>
          </cell>
          <cell r="J4601">
            <v>0</v>
          </cell>
        </row>
        <row r="4602">
          <cell r="B4602">
            <v>833076</v>
          </cell>
          <cell r="C4602">
            <v>6489</v>
          </cell>
          <cell r="D4602" t="str">
            <v>RM00100</v>
          </cell>
          <cell r="F4602" t="str">
            <v>RM HIDROQUINONA 4% AC RETIN 0,025% AC KOJ 2% NIACIN 4% CRE X 40 G</v>
          </cell>
          <cell r="H4602" t="str">
            <v>MEDICAMENTOS</v>
          </cell>
          <cell r="I4602" t="str">
            <v>RECETA MAGISTRAL</v>
          </cell>
          <cell r="J4602">
            <v>0</v>
          </cell>
        </row>
        <row r="4603">
          <cell r="B4603">
            <v>833077</v>
          </cell>
          <cell r="C4603">
            <v>4995</v>
          </cell>
          <cell r="D4603" t="str">
            <v>RM00023</v>
          </cell>
          <cell r="F4603" t="str">
            <v>RM IVERMECTINA 1% METRONIDAZOL 0,75% CRE X 60 G</v>
          </cell>
          <cell r="H4603" t="str">
            <v>MEDICAMENTOS</v>
          </cell>
          <cell r="I4603" t="str">
            <v>RECETA MAGISTRAL</v>
          </cell>
          <cell r="J4603">
            <v>0</v>
          </cell>
        </row>
        <row r="4604">
          <cell r="B4604">
            <v>833078</v>
          </cell>
          <cell r="C4604">
            <v>5126</v>
          </cell>
          <cell r="D4604" t="str">
            <v>RM00024</v>
          </cell>
          <cell r="F4604" t="str">
            <v>RM IVERMECTINA 1% METRONIDAZOL 4% X 40 G</v>
          </cell>
          <cell r="H4604" t="str">
            <v>MEDICAMENTOS</v>
          </cell>
          <cell r="I4604" t="str">
            <v>RECETA MAGISTRAL</v>
          </cell>
          <cell r="J4604">
            <v>0</v>
          </cell>
        </row>
        <row r="4605">
          <cell r="B4605">
            <v>833079</v>
          </cell>
          <cell r="C4605">
            <v>6341</v>
          </cell>
          <cell r="D4605" t="str">
            <v>RM00081</v>
          </cell>
          <cell r="F4605" t="str">
            <v>RM LICOR CARBONICO 5% TRIAMCINOLONA 0,02% NOVOBASE II X 100 G</v>
          </cell>
          <cell r="H4605" t="str">
            <v>MEDICAMENTOS</v>
          </cell>
          <cell r="I4605" t="str">
            <v>RECETA MAGISTRAL</v>
          </cell>
          <cell r="J4605">
            <v>0</v>
          </cell>
        </row>
        <row r="4606">
          <cell r="B4606">
            <v>1020417</v>
          </cell>
          <cell r="C4606">
            <v>833561</v>
          </cell>
          <cell r="D4606" t="str">
            <v>RM00138</v>
          </cell>
          <cell r="F4606" t="str">
            <v>RM LIDOC 25% TETRAC10% UNG X 30 G</v>
          </cell>
          <cell r="H4606" t="str">
            <v>MEDICAMENTOS</v>
          </cell>
          <cell r="I4606" t="str">
            <v>RECETA MAGISTRAL</v>
          </cell>
          <cell r="J4606">
            <v>0</v>
          </cell>
        </row>
        <row r="4607">
          <cell r="B4607">
            <v>1129525</v>
          </cell>
          <cell r="C4607">
            <v>833586</v>
          </cell>
          <cell r="D4607" t="str">
            <v>RM00149</v>
          </cell>
          <cell r="F4607" t="str">
            <v>RM LIDOC 5% PRILOC 5% X 100 G</v>
          </cell>
          <cell r="H4607" t="str">
            <v>MEDICAMENTOS</v>
          </cell>
          <cell r="I4607" t="str">
            <v>RECETA MAGISTRAL</v>
          </cell>
          <cell r="J4607">
            <v>0</v>
          </cell>
        </row>
        <row r="4608">
          <cell r="B4608">
            <v>833080</v>
          </cell>
          <cell r="C4608">
            <v>6405</v>
          </cell>
          <cell r="D4608" t="str">
            <v>RM00093</v>
          </cell>
          <cell r="F4608" t="str">
            <v>RM LIDOCAINA 1% BICARBONATO DE SODIO 0,4% HIDROCOR 0,1% X 500 ML</v>
          </cell>
          <cell r="H4608" t="str">
            <v>MEDICAMENTOS</v>
          </cell>
          <cell r="I4608" t="str">
            <v>RECETA MAGISTRAL</v>
          </cell>
          <cell r="J4608">
            <v>0</v>
          </cell>
        </row>
        <row r="4609">
          <cell r="B4609">
            <v>833081</v>
          </cell>
          <cell r="C4609">
            <v>5433</v>
          </cell>
          <cell r="D4609" t="str">
            <v>RM00035</v>
          </cell>
          <cell r="F4609" t="str">
            <v>RM LIDOCAINA 25% TETRACAINA 4% POL ADI X 30 G</v>
          </cell>
          <cell r="H4609" t="str">
            <v>MEDICAMENTOS</v>
          </cell>
          <cell r="I4609" t="str">
            <v>RECETA MAGISTRAL</v>
          </cell>
          <cell r="J4609">
            <v>0</v>
          </cell>
        </row>
        <row r="4610">
          <cell r="B4610">
            <v>833082</v>
          </cell>
          <cell r="C4610">
            <v>5914</v>
          </cell>
          <cell r="D4610" t="str">
            <v>RM00065</v>
          </cell>
          <cell r="F4610" t="str">
            <v>RM LIDOCAINA 25% TETRACAINA 4% POLYBASE ADIMAX X 30 G</v>
          </cell>
          <cell r="H4610" t="str">
            <v>MEDICAMENTOS</v>
          </cell>
          <cell r="I4610" t="str">
            <v>RECETA MAGISTRAL</v>
          </cell>
          <cell r="J4610">
            <v>0</v>
          </cell>
        </row>
        <row r="4611">
          <cell r="B4611">
            <v>833083</v>
          </cell>
          <cell r="C4611">
            <v>5941</v>
          </cell>
          <cell r="D4611" t="str">
            <v>RM00069</v>
          </cell>
          <cell r="F4611" t="str">
            <v>RM LIDOCAINA NIFEDIPINO CRE</v>
          </cell>
          <cell r="H4611" t="str">
            <v>MEDICAMENTOS</v>
          </cell>
          <cell r="I4611" t="str">
            <v>RECETA MAGISTRAL</v>
          </cell>
          <cell r="J4611">
            <v>0</v>
          </cell>
        </row>
        <row r="4612">
          <cell r="B4612">
            <v>833084</v>
          </cell>
          <cell r="C4612">
            <v>6047</v>
          </cell>
          <cell r="D4612" t="str">
            <v>RM00075</v>
          </cell>
          <cell r="F4612" t="str">
            <v>RM METICEL 150 MG CASCARA SAG 100 MG FENOLFTALEINA 30 MG DIAZEPAM 2 MG CAP X 90</v>
          </cell>
          <cell r="H4612" t="str">
            <v>MEDICAMENTOS</v>
          </cell>
          <cell r="I4612" t="str">
            <v>RECETA MAGISTRAL</v>
          </cell>
          <cell r="J4612">
            <v>0</v>
          </cell>
        </row>
        <row r="4613">
          <cell r="B4613">
            <v>833085</v>
          </cell>
          <cell r="C4613">
            <v>6434</v>
          </cell>
          <cell r="D4613" t="str">
            <v>RM00096</v>
          </cell>
          <cell r="F4613" t="str">
            <v>RM METILCEL 100 MG C SAGRAD 100 MG FENOLFT 20 MG DIAZEPAM 3 MG CAP X 90</v>
          </cell>
          <cell r="H4613" t="str">
            <v>MEDICAMENTOS</v>
          </cell>
          <cell r="I4613" t="str">
            <v>RECETA MAGISTRAL</v>
          </cell>
          <cell r="J4613">
            <v>0</v>
          </cell>
        </row>
        <row r="4614">
          <cell r="B4614">
            <v>833086</v>
          </cell>
          <cell r="C4614">
            <v>6531</v>
          </cell>
          <cell r="D4614" t="str">
            <v>RM00107</v>
          </cell>
          <cell r="F4614" t="str">
            <v>RM METILCEL 100 MG C SAGRAD 100 MG FENOLFT 25 MG CLORDIAZ 3 MG CAP X 90</v>
          </cell>
          <cell r="H4614" t="str">
            <v>MEDICAMENTOS</v>
          </cell>
          <cell r="I4614" t="str">
            <v>RECETA MAGISTRAL</v>
          </cell>
          <cell r="J4614">
            <v>0</v>
          </cell>
        </row>
        <row r="4615">
          <cell r="B4615">
            <v>833087</v>
          </cell>
          <cell r="C4615">
            <v>6356</v>
          </cell>
          <cell r="D4615" t="str">
            <v>RM00082</v>
          </cell>
          <cell r="F4615" t="str">
            <v>RM METILCEL 100 MG C SAGRAD 100 MG FENOLFT 25 MG DIAZEPAM 3 MG CAP X 90</v>
          </cell>
          <cell r="H4615" t="str">
            <v>MEDICAMENTOS</v>
          </cell>
          <cell r="I4615" t="str">
            <v>RECETA MAGISTRAL</v>
          </cell>
          <cell r="J4615">
            <v>0</v>
          </cell>
        </row>
        <row r="4616">
          <cell r="B4616">
            <v>833088</v>
          </cell>
          <cell r="C4616">
            <v>6307</v>
          </cell>
          <cell r="D4616" t="str">
            <v>RM00078</v>
          </cell>
          <cell r="F4616" t="str">
            <v>RM METILCEL 100 MG C SAGRAD 100 MG FENOLFT 30 MG DIAZEPAM 3 MG CAP X 90</v>
          </cell>
          <cell r="H4616" t="str">
            <v>MEDICAMENTOS</v>
          </cell>
          <cell r="I4616" t="str">
            <v>RECETA MAGISTRAL</v>
          </cell>
          <cell r="J4616">
            <v>0</v>
          </cell>
        </row>
        <row r="4617">
          <cell r="B4617">
            <v>833089</v>
          </cell>
          <cell r="C4617">
            <v>6435</v>
          </cell>
          <cell r="D4617" t="str">
            <v>RM00097</v>
          </cell>
          <cell r="F4617" t="str">
            <v>RM METILCEL 100 MG C SAGRAD 100 MG FENOLFT 35 MG DIAZEPAM 3 MG CAP X 90</v>
          </cell>
          <cell r="H4617" t="str">
            <v>MEDICAMENTOS</v>
          </cell>
          <cell r="I4617" t="str">
            <v>RECETA MAGISTRAL</v>
          </cell>
          <cell r="J4617">
            <v>0</v>
          </cell>
        </row>
        <row r="4618">
          <cell r="B4618">
            <v>833090</v>
          </cell>
          <cell r="C4618">
            <v>6358</v>
          </cell>
          <cell r="D4618" t="str">
            <v>RM00084</v>
          </cell>
          <cell r="F4618" t="str">
            <v>RM METILCEL 100 MG C SAGRAD 150 MG FENOLFT 30 MG CLORDIAZEPOX 3 MG CAP X 90</v>
          </cell>
          <cell r="H4618" t="str">
            <v>MEDICAMENTOS</v>
          </cell>
          <cell r="I4618" t="str">
            <v>RECETA MAGISTRAL</v>
          </cell>
          <cell r="J4618">
            <v>0</v>
          </cell>
        </row>
        <row r="4619">
          <cell r="B4619">
            <v>833091</v>
          </cell>
          <cell r="C4619">
            <v>6308</v>
          </cell>
          <cell r="D4619" t="str">
            <v>RM00079</v>
          </cell>
          <cell r="F4619" t="str">
            <v>RM METILCEL 100 MG C SAGRAD 150 MG FENOLFT 30 MG DIAZEPAM 3 MG CAP X 90</v>
          </cell>
          <cell r="H4619" t="str">
            <v>MEDICAMENTOS</v>
          </cell>
          <cell r="I4619" t="str">
            <v>RECETA MAGISTRAL</v>
          </cell>
          <cell r="J4619">
            <v>0</v>
          </cell>
        </row>
        <row r="4620">
          <cell r="B4620">
            <v>833092</v>
          </cell>
          <cell r="C4620">
            <v>6290</v>
          </cell>
          <cell r="D4620" t="str">
            <v>RM00077</v>
          </cell>
          <cell r="F4620" t="str">
            <v>RM METILCEL 100 MG C SAGRAD 70 MG FENOLFT 20 MG DIAZEPAM 3 MG CAP X 90</v>
          </cell>
          <cell r="H4620" t="str">
            <v>MEDICAMENTOS</v>
          </cell>
          <cell r="I4620" t="str">
            <v>RECETA MAGISTRAL</v>
          </cell>
          <cell r="J4620">
            <v>0</v>
          </cell>
        </row>
        <row r="4621">
          <cell r="B4621">
            <v>833093</v>
          </cell>
          <cell r="C4621">
            <v>6498</v>
          </cell>
          <cell r="D4621" t="str">
            <v>RM00102</v>
          </cell>
          <cell r="F4621" t="str">
            <v>RM METILCEL 100 MG C SAGRAD 70 MG FENOLFT 25 MG DIAZEPAM 3 MG CAP X 90</v>
          </cell>
          <cell r="H4621" t="str">
            <v>MEDICAMENTOS</v>
          </cell>
          <cell r="I4621" t="str">
            <v>RECETA MAGISTRAL</v>
          </cell>
          <cell r="J4621">
            <v>0</v>
          </cell>
        </row>
        <row r="4622">
          <cell r="B4622">
            <v>833094</v>
          </cell>
          <cell r="C4622">
            <v>6404</v>
          </cell>
          <cell r="D4622" t="str">
            <v>RM00092</v>
          </cell>
          <cell r="F4622" t="str">
            <v>RM METILCEL 150 MG C SAGRAD 100 MG FENOLFT 35 MG DIAZEPAM 3 MG CAP X 90</v>
          </cell>
          <cell r="H4622" t="str">
            <v>MEDICAMENTOS</v>
          </cell>
          <cell r="I4622" t="str">
            <v>RECETA MAGISTRAL</v>
          </cell>
          <cell r="J4622">
            <v>0</v>
          </cell>
        </row>
        <row r="4623">
          <cell r="B4623">
            <v>833095</v>
          </cell>
          <cell r="C4623">
            <v>6384</v>
          </cell>
          <cell r="D4623" t="str">
            <v>RM00089</v>
          </cell>
          <cell r="F4623" t="str">
            <v>RM METILCEL 150 MG C SAGRAD 150 MG FENOLFT 30 MG DIAZEPAM 2 MG CAP X 90</v>
          </cell>
          <cell r="H4623" t="str">
            <v>MEDICAMENTOS</v>
          </cell>
          <cell r="I4623" t="str">
            <v>RECETA MAGISTRAL</v>
          </cell>
          <cell r="J4623">
            <v>0</v>
          </cell>
        </row>
        <row r="4624">
          <cell r="B4624">
            <v>833096</v>
          </cell>
          <cell r="C4624">
            <v>6424</v>
          </cell>
          <cell r="D4624" t="str">
            <v>RM00095</v>
          </cell>
          <cell r="F4624" t="str">
            <v>RM METILCEL 150 MG C SAGRAD 150 MG FENOLFT 35 MG DIAZEPAM 3 MG CAP X 90</v>
          </cell>
          <cell r="H4624" t="str">
            <v>MEDICAMENTOS</v>
          </cell>
          <cell r="I4624" t="str">
            <v>RECETA MAGISTRAL</v>
          </cell>
          <cell r="J4624">
            <v>0</v>
          </cell>
        </row>
        <row r="4625">
          <cell r="B4625">
            <v>833097</v>
          </cell>
          <cell r="C4625">
            <v>6369</v>
          </cell>
          <cell r="D4625" t="str">
            <v>RM00085</v>
          </cell>
          <cell r="F4625" t="str">
            <v>RM METILCEL 150 MG C SAGRAD 70 MG FENOLFT 20 MG DIAZEPAM 2 MG CAP X 90</v>
          </cell>
          <cell r="H4625" t="str">
            <v>MEDICAMENTOS</v>
          </cell>
          <cell r="I4625" t="str">
            <v>RECETA MAGISTRAL</v>
          </cell>
          <cell r="J4625">
            <v>0</v>
          </cell>
        </row>
        <row r="4626">
          <cell r="B4626">
            <v>833098</v>
          </cell>
          <cell r="C4626">
            <v>6398</v>
          </cell>
          <cell r="D4626" t="str">
            <v>RM00091</v>
          </cell>
          <cell r="F4626" t="str">
            <v>RM METRONIDAZOL 1% ERITROM 4% CRE OIL FREE X 50 G</v>
          </cell>
          <cell r="H4626" t="str">
            <v>MEDICAMENTOS</v>
          </cell>
          <cell r="I4626" t="str">
            <v>RECETA MAGISTRAL</v>
          </cell>
          <cell r="J4626">
            <v>0</v>
          </cell>
        </row>
        <row r="4627">
          <cell r="B4627">
            <v>833099</v>
          </cell>
          <cell r="C4627">
            <v>5938</v>
          </cell>
          <cell r="D4627" t="str">
            <v>RM00068</v>
          </cell>
          <cell r="F4627" t="str">
            <v>RM METRONIDAZOL 1% ERITROM 4% CRE OIL FREE X 60 G</v>
          </cell>
          <cell r="H4627" t="str">
            <v>MEDICAMENTOS</v>
          </cell>
          <cell r="I4627" t="str">
            <v>RECETA MAGISTRAL</v>
          </cell>
          <cell r="J4627">
            <v>0</v>
          </cell>
        </row>
        <row r="4628">
          <cell r="B4628">
            <v>1090678</v>
          </cell>
          <cell r="C4628">
            <v>833570</v>
          </cell>
          <cell r="D4628" t="str">
            <v>RM00147</v>
          </cell>
          <cell r="F4628" t="str">
            <v>RM MINODIXIL 2,5 MG DUTASTERIDE 0,5 MG CAP X 30</v>
          </cell>
          <cell r="H4628" t="str">
            <v>MEDICAMENTOS</v>
          </cell>
          <cell r="J4628">
            <v>0</v>
          </cell>
        </row>
        <row r="4629">
          <cell r="B4629">
            <v>1383947</v>
          </cell>
          <cell r="C4629">
            <v>833607</v>
          </cell>
          <cell r="D4629" t="str">
            <v>RM00161</v>
          </cell>
          <cell r="F4629" t="str">
            <v>RM MINOX 0,5 MG ZINC 15 MG BIOT 10 MG ESPIRO 50 MG CAP X 30</v>
          </cell>
          <cell r="H4629" t="str">
            <v>MEDICAMENTOS</v>
          </cell>
          <cell r="I4629" t="str">
            <v>RECETA MAGISTRAL</v>
          </cell>
          <cell r="J4629">
            <v>0</v>
          </cell>
        </row>
        <row r="4630">
          <cell r="B4630">
            <v>833100</v>
          </cell>
          <cell r="C4630">
            <v>6576</v>
          </cell>
          <cell r="D4630" t="str">
            <v>RM00120</v>
          </cell>
          <cell r="F4630" t="str">
            <v>RM MINOXIDIL 1MG DUTASTERIDA 0,3MG CAP X 30</v>
          </cell>
          <cell r="H4630" t="str">
            <v>MEDICAMENTOS</v>
          </cell>
          <cell r="I4630" t="str">
            <v>RECETA MAGISTRAL</v>
          </cell>
          <cell r="J4630">
            <v>0</v>
          </cell>
        </row>
        <row r="4631">
          <cell r="B4631">
            <v>833101</v>
          </cell>
          <cell r="C4631">
            <v>5576</v>
          </cell>
          <cell r="D4631" t="str">
            <v>RM00045</v>
          </cell>
          <cell r="F4631" t="str">
            <v>RM MINOXIDIL CAP 1 MG X 30</v>
          </cell>
          <cell r="H4631" t="str">
            <v>MEDICAMENTOS</v>
          </cell>
          <cell r="I4631" t="str">
            <v>RECETA MAGISTRAL</v>
          </cell>
          <cell r="J4631">
            <v>0</v>
          </cell>
        </row>
        <row r="4632">
          <cell r="B4632">
            <v>833102</v>
          </cell>
          <cell r="C4632">
            <v>6503</v>
          </cell>
          <cell r="D4632" t="str">
            <v>RM00103</v>
          </cell>
          <cell r="F4632" t="str">
            <v>RM MINOXIDIL CAP 1,5 MG X 30</v>
          </cell>
          <cell r="H4632" t="str">
            <v>MEDICAMENTOS</v>
          </cell>
          <cell r="I4632" t="str">
            <v>RECETA MAGISTRAL</v>
          </cell>
          <cell r="J4632">
            <v>0</v>
          </cell>
        </row>
        <row r="4633">
          <cell r="B4633">
            <v>972081</v>
          </cell>
          <cell r="C4633">
            <v>833530</v>
          </cell>
          <cell r="D4633" t="str">
            <v>RM00137</v>
          </cell>
          <cell r="F4633" t="str">
            <v xml:space="preserve">RM MINOXIDIL CAP 2,5 MG X 30 </v>
          </cell>
          <cell r="H4633" t="str">
            <v>MEDICAMENTOS</v>
          </cell>
          <cell r="I4633" t="str">
            <v>RECETA MAGISTRAL</v>
          </cell>
          <cell r="J4633">
            <v>0</v>
          </cell>
        </row>
        <row r="4634">
          <cell r="B4634">
            <v>833103</v>
          </cell>
          <cell r="C4634">
            <v>6481</v>
          </cell>
          <cell r="D4634" t="str">
            <v>RM00098</v>
          </cell>
          <cell r="F4634" t="str">
            <v>RM MINOXIDIL CAP 2.5 MG X 20</v>
          </cell>
          <cell r="H4634" t="str">
            <v>MEDICAMENTOS</v>
          </cell>
          <cell r="I4634" t="str">
            <v>RECETA MAGISTRAL</v>
          </cell>
          <cell r="J4634">
            <v>0</v>
          </cell>
        </row>
        <row r="4635">
          <cell r="B4635">
            <v>833104</v>
          </cell>
          <cell r="C4635">
            <v>3966</v>
          </cell>
          <cell r="D4635" t="str">
            <v>RM00009</v>
          </cell>
          <cell r="F4635" t="str">
            <v>RM MINOXIDIL CAP 5 MG X 30</v>
          </cell>
          <cell r="H4635" t="str">
            <v>MEDICAMENTOS</v>
          </cell>
          <cell r="I4635" t="str">
            <v>RECETA MAGISTRAL</v>
          </cell>
          <cell r="J4635">
            <v>0</v>
          </cell>
        </row>
        <row r="4636">
          <cell r="B4636">
            <v>833105</v>
          </cell>
          <cell r="C4636">
            <v>5945</v>
          </cell>
          <cell r="D4636" t="str">
            <v>RM00070</v>
          </cell>
          <cell r="F4636" t="str">
            <v>RM NIACINAMIDA 4% HIDROQUINONA 2% AC TRANEX 5% HIDROCORT 0,05% X 35 G</v>
          </cell>
          <cell r="H4636" t="str">
            <v>MEDICAMENTOS</v>
          </cell>
          <cell r="I4636" t="str">
            <v>RECETA MAGISTRAL</v>
          </cell>
          <cell r="J4636">
            <v>0</v>
          </cell>
        </row>
        <row r="4637">
          <cell r="B4637">
            <v>833106</v>
          </cell>
          <cell r="C4637">
            <v>5719</v>
          </cell>
          <cell r="D4637" t="str">
            <v>RM00057</v>
          </cell>
          <cell r="F4637" t="str">
            <v>RM NIACINAMIDA 4% IVERMECTINA 1% TRETINOINA 0,02% AC TRANEXAMICO 4% X 40 G</v>
          </cell>
          <cell r="H4637" t="str">
            <v>MEDICAMENTOS</v>
          </cell>
          <cell r="I4637" t="str">
            <v>RECETA MAGISTRAL</v>
          </cell>
          <cell r="J4637">
            <v>0</v>
          </cell>
        </row>
        <row r="4638">
          <cell r="B4638">
            <v>833107</v>
          </cell>
          <cell r="C4638">
            <v>6385</v>
          </cell>
          <cell r="D4638" t="str">
            <v>RM00090</v>
          </cell>
          <cell r="F4638" t="str">
            <v>RM NIFEDIPINO 0,4% LIDOCAINA 4% BASE GEL X 50 G</v>
          </cell>
          <cell r="H4638" t="str">
            <v>MEDICAMENTOS</v>
          </cell>
          <cell r="I4638" t="str">
            <v>RECETA MAGISTRAL</v>
          </cell>
          <cell r="J4638">
            <v>0</v>
          </cell>
        </row>
        <row r="4639">
          <cell r="B4639">
            <v>1363634</v>
          </cell>
          <cell r="C4639">
            <v>833603</v>
          </cell>
          <cell r="D4639" t="str">
            <v>RM00158</v>
          </cell>
          <cell r="F4639" t="str">
            <v>RM OXIM 1% IVER 1% METR 1% TELAN 2% BISAB 2% CREMA GEL X 30 GR</v>
          </cell>
          <cell r="H4639" t="str">
            <v>MEDICAMENTOS</v>
          </cell>
          <cell r="I4639" t="str">
            <v>RECETA MAGISTRAL</v>
          </cell>
          <cell r="J4639">
            <v>0</v>
          </cell>
        </row>
        <row r="4640">
          <cell r="B4640">
            <v>833109</v>
          </cell>
          <cell r="C4640">
            <v>3329</v>
          </cell>
          <cell r="D4640" t="str">
            <v>RM00004</v>
          </cell>
          <cell r="F4640" t="str">
            <v>RM PAC M.A.G.G 1 CAP X 90</v>
          </cell>
          <cell r="H4640" t="str">
            <v>MEDICAMENTOS</v>
          </cell>
          <cell r="I4640" t="str">
            <v>RECETA MAGISTRAL</v>
          </cell>
          <cell r="J4640">
            <v>0</v>
          </cell>
        </row>
        <row r="4641">
          <cell r="B4641">
            <v>858273</v>
          </cell>
          <cell r="C4641">
            <v>4607</v>
          </cell>
          <cell r="D4641" t="str">
            <v>RM00014</v>
          </cell>
          <cell r="F4641" t="str">
            <v>RM PAC M.A.G.G 2 CAP X 90</v>
          </cell>
          <cell r="H4641" t="str">
            <v>MEDICAMENTOS</v>
          </cell>
          <cell r="I4641" t="str">
            <v>RECETA MAGISTRAL</v>
          </cell>
          <cell r="J4641">
            <v>0</v>
          </cell>
        </row>
        <row r="4642">
          <cell r="B4642">
            <v>833108</v>
          </cell>
          <cell r="C4642">
            <v>3939</v>
          </cell>
          <cell r="D4642" t="str">
            <v>RM00007</v>
          </cell>
          <cell r="F4642" t="str">
            <v>RM PAC M.A.G.G CAP X 180</v>
          </cell>
          <cell r="H4642" t="str">
            <v>MEDICAMENTOS</v>
          </cell>
          <cell r="I4642" t="str">
            <v>RECETA MAGISTRAL</v>
          </cell>
          <cell r="J4642">
            <v>0</v>
          </cell>
        </row>
        <row r="4643">
          <cell r="B4643">
            <v>833110</v>
          </cell>
          <cell r="C4643">
            <v>3529</v>
          </cell>
          <cell r="D4643" t="str">
            <v>RM00006</v>
          </cell>
          <cell r="F4643" t="str">
            <v>RM PAC P.P.S 40 GR</v>
          </cell>
          <cell r="H4643" t="str">
            <v>MEDICAMENTOS</v>
          </cell>
          <cell r="I4643" t="str">
            <v>RECETA MAGISTRAL</v>
          </cell>
          <cell r="J4643">
            <v>0</v>
          </cell>
        </row>
        <row r="4644">
          <cell r="B4644">
            <v>833111</v>
          </cell>
          <cell r="C4644">
            <v>5455</v>
          </cell>
          <cell r="D4644" t="str">
            <v>RM00040</v>
          </cell>
          <cell r="F4644" t="str">
            <v>RM PEG 3350 1000 G</v>
          </cell>
          <cell r="H4644" t="str">
            <v>MEDICAMENTOS</v>
          </cell>
          <cell r="I4644" t="str">
            <v>RECETA MAGISTRAL</v>
          </cell>
          <cell r="J4644">
            <v>-1</v>
          </cell>
        </row>
        <row r="4645">
          <cell r="B4645">
            <v>833112</v>
          </cell>
          <cell r="C4645">
            <v>3118</v>
          </cell>
          <cell r="D4645" t="str">
            <v>RM00003</v>
          </cell>
          <cell r="F4645" t="str">
            <v>RM PEG 3350 500 G</v>
          </cell>
          <cell r="H4645" t="str">
            <v>MEDICAMENTOS</v>
          </cell>
          <cell r="I4645" t="str">
            <v>RECETA MAGISTRAL</v>
          </cell>
          <cell r="J4645">
            <v>0</v>
          </cell>
        </row>
        <row r="4646">
          <cell r="B4646">
            <v>1363658</v>
          </cell>
          <cell r="C4646">
            <v>833605</v>
          </cell>
          <cell r="D4646" t="str">
            <v>RM00160</v>
          </cell>
          <cell r="F4646" t="str">
            <v>RM PEG 3350 SOBRES 7 GR X 30</v>
          </cell>
          <cell r="H4646" t="str">
            <v>MEDICAMENTOS</v>
          </cell>
          <cell r="I4646" t="str">
            <v>RECETA MAGISTRAL</v>
          </cell>
          <cell r="J4646">
            <v>0</v>
          </cell>
        </row>
        <row r="4647">
          <cell r="B4647">
            <v>833113</v>
          </cell>
          <cell r="C4647">
            <v>4899</v>
          </cell>
          <cell r="D4647" t="str">
            <v>RM00020</v>
          </cell>
          <cell r="F4647" t="str">
            <v>RM PEG 3350 X 200 G</v>
          </cell>
          <cell r="H4647" t="str">
            <v>MEDICAMENTOS</v>
          </cell>
          <cell r="I4647" t="str">
            <v>RECETA MAGISTRAL</v>
          </cell>
          <cell r="J4647">
            <v>0</v>
          </cell>
        </row>
        <row r="4648">
          <cell r="B4648">
            <v>833114</v>
          </cell>
          <cell r="C4648">
            <v>4925</v>
          </cell>
          <cell r="D4648" t="str">
            <v>RM00021</v>
          </cell>
          <cell r="F4648" t="str">
            <v>RM PEG 3350 X 250 G</v>
          </cell>
          <cell r="H4648" t="str">
            <v>MEDICAMENTOS</v>
          </cell>
          <cell r="I4648" t="str">
            <v>RECETA MAGISTRAL</v>
          </cell>
          <cell r="J4648">
            <v>0</v>
          </cell>
        </row>
        <row r="4649">
          <cell r="B4649">
            <v>833115</v>
          </cell>
          <cell r="C4649">
            <v>6309</v>
          </cell>
          <cell r="D4649" t="str">
            <v>RM00080</v>
          </cell>
          <cell r="F4649" t="str">
            <v>RM PEG 3350 X 300 G</v>
          </cell>
          <cell r="H4649" t="str">
            <v>MEDICAMENTOS</v>
          </cell>
          <cell r="I4649" t="str">
            <v>RECETA MAGISTRAL</v>
          </cell>
          <cell r="J4649">
            <v>0</v>
          </cell>
        </row>
        <row r="4650">
          <cell r="B4650">
            <v>1198629</v>
          </cell>
          <cell r="C4650">
            <v>833590</v>
          </cell>
          <cell r="D4650" t="str">
            <v>RM00152</v>
          </cell>
          <cell r="F4650" t="str">
            <v>RM PEG 3350 X 400 GR</v>
          </cell>
          <cell r="H4650" t="str">
            <v>MEDICAMENTOS</v>
          </cell>
          <cell r="I4650" t="str">
            <v>RECETA MAGISTRAL</v>
          </cell>
          <cell r="J4650">
            <v>0</v>
          </cell>
        </row>
        <row r="4651">
          <cell r="B4651">
            <v>833116</v>
          </cell>
          <cell r="C4651">
            <v>6491</v>
          </cell>
          <cell r="D4651" t="str">
            <v>RM00101</v>
          </cell>
          <cell r="F4651" t="str">
            <v>RM PEG 3350 X 510 G</v>
          </cell>
          <cell r="H4651" t="str">
            <v>MEDICAMENTOS</v>
          </cell>
          <cell r="I4651" t="str">
            <v>RECETA MAGISTRAL</v>
          </cell>
          <cell r="J4651">
            <v>0</v>
          </cell>
        </row>
        <row r="4652">
          <cell r="B4652">
            <v>833117</v>
          </cell>
          <cell r="C4652">
            <v>4082</v>
          </cell>
          <cell r="D4652" t="str">
            <v>RM00010</v>
          </cell>
          <cell r="F4652" t="str">
            <v>RM PERMETRINA 5% CRE LAV X 300 GR</v>
          </cell>
          <cell r="H4652" t="str">
            <v>MEDICAMENTOS</v>
          </cell>
          <cell r="I4652" t="str">
            <v>RECETA MAGISTRAL</v>
          </cell>
          <cell r="J4652">
            <v>0</v>
          </cell>
        </row>
        <row r="4653">
          <cell r="B4653">
            <v>833118</v>
          </cell>
          <cell r="C4653">
            <v>5657</v>
          </cell>
          <cell r="D4653" t="str">
            <v>RM00052</v>
          </cell>
          <cell r="F4653" t="str">
            <v>RM PIMOBENDAN 1,75 MG CAP X 120</v>
          </cell>
          <cell r="H4653" t="str">
            <v>MEDICAMENTOS</v>
          </cell>
          <cell r="I4653" t="str">
            <v>RECETA MAGISTRAL</v>
          </cell>
          <cell r="J4653">
            <v>0</v>
          </cell>
        </row>
        <row r="4654">
          <cell r="B4654">
            <v>855865</v>
          </cell>
          <cell r="C4654">
            <v>6611</v>
          </cell>
          <cell r="D4654" t="str">
            <v>RM00130</v>
          </cell>
          <cell r="F4654" t="str">
            <v>RM PRIMIDONA 150 MG CAP X 60</v>
          </cell>
          <cell r="H4654" t="str">
            <v>MEDICAMENTOS</v>
          </cell>
          <cell r="I4654" t="str">
            <v>RECETA MAGISTRAL</v>
          </cell>
          <cell r="J4654">
            <v>0</v>
          </cell>
        </row>
        <row r="4655">
          <cell r="B4655">
            <v>1058416</v>
          </cell>
          <cell r="C4655">
            <v>833569</v>
          </cell>
          <cell r="D4655" t="str">
            <v>RM00146</v>
          </cell>
          <cell r="F4655" t="str">
            <v>RM PRIMIDONA 25 MG CAP X 90</v>
          </cell>
          <cell r="J4655">
            <v>0</v>
          </cell>
        </row>
        <row r="4656">
          <cell r="B4656">
            <v>1003327</v>
          </cell>
          <cell r="C4656">
            <v>833541</v>
          </cell>
          <cell r="D4656" t="str">
            <v>RM000140</v>
          </cell>
          <cell r="F4656" t="str">
            <v>RM PRIMIDONA 25 MG X 60</v>
          </cell>
          <cell r="H4656" t="str">
            <v>MEDICAMENTOS</v>
          </cell>
          <cell r="I4656" t="str">
            <v>RECETA MAGISTRAL</v>
          </cell>
          <cell r="J4656">
            <v>0</v>
          </cell>
        </row>
        <row r="4657">
          <cell r="B4657">
            <v>833119</v>
          </cell>
          <cell r="C4657">
            <v>5449</v>
          </cell>
          <cell r="D4657" t="str">
            <v>RM00037</v>
          </cell>
          <cell r="F4657" t="str">
            <v>RM PRIMIDONA CAP 120 MG X 60</v>
          </cell>
          <cell r="H4657" t="str">
            <v>MEDICAMENTOS</v>
          </cell>
          <cell r="I4657" t="str">
            <v>RECETA MAGISTRAL</v>
          </cell>
          <cell r="J4657">
            <v>0</v>
          </cell>
        </row>
        <row r="4658">
          <cell r="B4658">
            <v>833120</v>
          </cell>
          <cell r="C4658">
            <v>5207</v>
          </cell>
          <cell r="D4658" t="str">
            <v>RM00029</v>
          </cell>
          <cell r="F4658" t="str">
            <v>RM PRIMIDONA CAP 188 MG X 60</v>
          </cell>
          <cell r="H4658" t="str">
            <v>MEDICAMENTOS</v>
          </cell>
          <cell r="I4658" t="str">
            <v>RECETA MAGISTRAL</v>
          </cell>
          <cell r="J4658">
            <v>0</v>
          </cell>
        </row>
        <row r="4659">
          <cell r="B4659">
            <v>833121</v>
          </cell>
          <cell r="C4659">
            <v>5687</v>
          </cell>
          <cell r="D4659" t="str">
            <v>RM00055</v>
          </cell>
          <cell r="F4659" t="str">
            <v>RM PRIMIDONA CAP 25 MG X 30</v>
          </cell>
          <cell r="H4659" t="str">
            <v>MEDICAMENTOS</v>
          </cell>
          <cell r="I4659" t="str">
            <v>RECETA MAGISTRAL</v>
          </cell>
          <cell r="J4659">
            <v>0</v>
          </cell>
        </row>
        <row r="4660">
          <cell r="B4660">
            <v>855866</v>
          </cell>
          <cell r="C4660">
            <v>6638</v>
          </cell>
          <cell r="D4660" t="str">
            <v>RM00136</v>
          </cell>
          <cell r="F4660" t="str">
            <v>RM PRIMIDONA CAP 25 MG X 65</v>
          </cell>
          <cell r="H4660" t="str">
            <v>MEDICAMENTOS</v>
          </cell>
          <cell r="I4660" t="str">
            <v>RECETA MAGISTRAL</v>
          </cell>
          <cell r="J4660">
            <v>0</v>
          </cell>
        </row>
        <row r="4661">
          <cell r="B4661">
            <v>833122</v>
          </cell>
          <cell r="C4661">
            <v>5454</v>
          </cell>
          <cell r="D4661" t="str">
            <v>RM00039</v>
          </cell>
          <cell r="F4661" t="str">
            <v>RM PRIMIDONA CAP 50 MG X 60</v>
          </cell>
          <cell r="H4661" t="str">
            <v>MEDICAMENTOS</v>
          </cell>
          <cell r="I4661" t="str">
            <v>RECETA MAGISTRAL</v>
          </cell>
          <cell r="J4661">
            <v>0</v>
          </cell>
        </row>
        <row r="4662">
          <cell r="B4662">
            <v>833123</v>
          </cell>
          <cell r="C4662">
            <v>5443</v>
          </cell>
          <cell r="D4662" t="str">
            <v>RM00036</v>
          </cell>
          <cell r="F4662" t="str">
            <v>RM PRIMIDONA CAP 62,5 MG X 60</v>
          </cell>
          <cell r="H4662" t="str">
            <v>MEDICAMENTOS</v>
          </cell>
          <cell r="I4662" t="str">
            <v>RECETA MAGISTRAL</v>
          </cell>
          <cell r="J4662">
            <v>0</v>
          </cell>
        </row>
        <row r="4663">
          <cell r="B4663">
            <v>833124</v>
          </cell>
          <cell r="C4663">
            <v>6534</v>
          </cell>
          <cell r="D4663" t="str">
            <v>RM00109</v>
          </cell>
          <cell r="F4663" t="str">
            <v>RM RM METILCEL 150 MG C SAGRAD 150 MG FENOLFT 35 MG CLORDIAZEPOX 3 MG CAP X 90</v>
          </cell>
          <cell r="H4663" t="str">
            <v>MEDICAMENTOS</v>
          </cell>
          <cell r="I4663" t="str">
            <v>RECETA MAGISTRAL</v>
          </cell>
          <cell r="J4663">
            <v>0</v>
          </cell>
        </row>
        <row r="4664">
          <cell r="B4664">
            <v>833125</v>
          </cell>
          <cell r="C4664">
            <v>5631</v>
          </cell>
          <cell r="D4664" t="str">
            <v>RM00050</v>
          </cell>
          <cell r="F4664" t="str">
            <v>RM SUBNITRATO DE BISMUTO 129 MG X 56</v>
          </cell>
          <cell r="H4664" t="str">
            <v>MEDICAMENTOS</v>
          </cell>
          <cell r="I4664" t="str">
            <v>RECETA MAGISTRAL</v>
          </cell>
          <cell r="J4664">
            <v>0</v>
          </cell>
        </row>
        <row r="4665">
          <cell r="B4665">
            <v>1629874</v>
          </cell>
          <cell r="C4665">
            <v>833617</v>
          </cell>
          <cell r="D4665" t="str">
            <v>RM00170</v>
          </cell>
          <cell r="F4665" t="str">
            <v>RM SULFACETAMIDA 10% AZUFRE 5% LOCION BASE X 100 ML</v>
          </cell>
          <cell r="H4665" t="str">
            <v>MEDICAMENTOS</v>
          </cell>
          <cell r="I4665" t="str">
            <v>RECETA MAGISTRAL</v>
          </cell>
          <cell r="J4665">
            <v>0</v>
          </cell>
        </row>
        <row r="4666">
          <cell r="B4666">
            <v>833126</v>
          </cell>
          <cell r="C4666">
            <v>5729</v>
          </cell>
          <cell r="D4666" t="str">
            <v>RM00058</v>
          </cell>
          <cell r="F4666" t="str">
            <v>RM TACROLIMUS 0,1% KETOCONAZOL 2% POLYBASE X 30 G</v>
          </cell>
          <cell r="H4666" t="str">
            <v>MEDICAMENTOS</v>
          </cell>
          <cell r="I4666" t="str">
            <v>RECETA MAGISTRAL</v>
          </cell>
          <cell r="J4666">
            <v>0</v>
          </cell>
        </row>
        <row r="4667">
          <cell r="B4667">
            <v>833127</v>
          </cell>
          <cell r="C4667">
            <v>4636</v>
          </cell>
          <cell r="D4667" t="str">
            <v>RM00015</v>
          </cell>
          <cell r="F4667" t="str">
            <v>RM TACROLIMUS CALENDULA A BISABOLOL X 30 G</v>
          </cell>
          <cell r="H4667" t="str">
            <v>MEDICAMENTOS</v>
          </cell>
          <cell r="I4667" t="str">
            <v>RECETA MAGISTRAL</v>
          </cell>
          <cell r="J4667">
            <v>0</v>
          </cell>
        </row>
        <row r="4668">
          <cell r="B4668">
            <v>833128</v>
          </cell>
          <cell r="C4668">
            <v>4859</v>
          </cell>
          <cell r="D4668" t="str">
            <v>RM00018</v>
          </cell>
          <cell r="F4668" t="str">
            <v>RM TACROLIMUS CALENDULA A BISABOLOL X 60 G</v>
          </cell>
          <cell r="H4668" t="str">
            <v>MEDICAMENTOS</v>
          </cell>
          <cell r="I4668" t="str">
            <v>RECETA MAGISTRAL</v>
          </cell>
          <cell r="J4668">
            <v>0</v>
          </cell>
        </row>
        <row r="4669">
          <cell r="B4669">
            <v>1626504</v>
          </cell>
          <cell r="C4669">
            <v>833615</v>
          </cell>
          <cell r="D4669" t="str">
            <v>RM00168</v>
          </cell>
          <cell r="F4669" t="str">
            <v>RM TETRAC 8% LIDOC 25% PRILOC 4% POLYBASE CAP X 10 GR</v>
          </cell>
          <cell r="H4669" t="str">
            <v>MEDICAMENTOS</v>
          </cell>
          <cell r="I4669" t="str">
            <v>RECETA MAGISTRAL</v>
          </cell>
          <cell r="J4669">
            <v>0</v>
          </cell>
        </row>
        <row r="4670">
          <cell r="B4670">
            <v>833129</v>
          </cell>
          <cell r="C4670">
            <v>5130</v>
          </cell>
          <cell r="D4670" t="str">
            <v>RM00026</v>
          </cell>
          <cell r="F4670" t="str">
            <v>RM TIMOLOL GEL 0,5% X 20 G</v>
          </cell>
          <cell r="H4670" t="str">
            <v>MEDICAMENTOS</v>
          </cell>
          <cell r="I4670" t="str">
            <v>RECETA MAGISTRAL</v>
          </cell>
          <cell r="J4670">
            <v>0</v>
          </cell>
        </row>
        <row r="4671">
          <cell r="B4671">
            <v>833130</v>
          </cell>
          <cell r="C4671">
            <v>6507</v>
          </cell>
          <cell r="D4671" t="str">
            <v>RM00104</v>
          </cell>
          <cell r="F4671" t="str">
            <v>RM TRET 0,02% HIDROQ 5% TRIAMC 0,05% X 40 G</v>
          </cell>
          <cell r="H4671" t="str">
            <v>MEDICAMENTOS</v>
          </cell>
          <cell r="I4671" t="str">
            <v>RECETA MAGISTRAL</v>
          </cell>
          <cell r="J4671">
            <v>0</v>
          </cell>
        </row>
        <row r="4672">
          <cell r="B4672">
            <v>833131</v>
          </cell>
          <cell r="C4672">
            <v>5630</v>
          </cell>
          <cell r="D4672" t="str">
            <v>RM00049</v>
          </cell>
          <cell r="F4672" t="str">
            <v>RM TRET 0,025% AC HIALU 2% MATICO 6% OX ZINC 8% ROS MOSQ 2% NOVOBASE II X 20 G</v>
          </cell>
          <cell r="H4672" t="str">
            <v>MEDICAMENTOS</v>
          </cell>
          <cell r="I4672" t="str">
            <v>RECETA MAGISTRAL</v>
          </cell>
          <cell r="J4672">
            <v>0</v>
          </cell>
        </row>
        <row r="4673">
          <cell r="B4673">
            <v>1026886</v>
          </cell>
          <cell r="C4673">
            <v>833565</v>
          </cell>
          <cell r="D4673" t="str">
            <v>RM00143</v>
          </cell>
          <cell r="F4673" t="str">
            <v>RM TRETIN 0,025% DEXAMET 0,1% HIDROQ 4% CRE X 30 G</v>
          </cell>
          <cell r="H4673" t="str">
            <v>MEDICAMENTOS</v>
          </cell>
          <cell r="I4673" t="str">
            <v>RECETA MAGISTRAL</v>
          </cell>
          <cell r="J4673">
            <v>0</v>
          </cell>
        </row>
        <row r="4674">
          <cell r="B4674">
            <v>1337186</v>
          </cell>
          <cell r="C4674">
            <v>833600</v>
          </cell>
          <cell r="D4674" t="str">
            <v>RM00156</v>
          </cell>
          <cell r="F4674" t="str">
            <v>RM TRETIN 0,025% DEXAMET 0,1% HIDROQ 5% CRE X 30 GR</v>
          </cell>
          <cell r="H4674" t="str">
            <v>MEDICAMENTOS</v>
          </cell>
          <cell r="I4674" t="str">
            <v>RECETA MAGISTRAL</v>
          </cell>
          <cell r="J4674">
            <v>0</v>
          </cell>
        </row>
        <row r="4675">
          <cell r="B4675">
            <v>833132</v>
          </cell>
          <cell r="C4675">
            <v>4769</v>
          </cell>
          <cell r="D4675" t="str">
            <v>RM00016</v>
          </cell>
          <cell r="F4675" t="str">
            <v>RM TRIAMCINOLONA 0,1% CR X 200 G</v>
          </cell>
          <cell r="H4675" t="str">
            <v>MEDICAMENTOS</v>
          </cell>
          <cell r="I4675" t="str">
            <v>RECETA MAGISTRAL</v>
          </cell>
          <cell r="J4675">
            <v>0</v>
          </cell>
        </row>
        <row r="4676">
          <cell r="B4676">
            <v>1218385</v>
          </cell>
          <cell r="C4676">
            <v>833591</v>
          </cell>
          <cell r="D4676" t="str">
            <v>RM00153</v>
          </cell>
          <cell r="F4676" t="str">
            <v>RM TRIAMCINOLONA ACE 0,05% CREMA BASE X 150 GR</v>
          </cell>
          <cell r="H4676" t="str">
            <v>MEDICAMENTOS</v>
          </cell>
          <cell r="I4676" t="str">
            <v>RECETA MAGISTRAL</v>
          </cell>
          <cell r="J4676">
            <v>0</v>
          </cell>
        </row>
        <row r="4677">
          <cell r="B4677">
            <v>833133</v>
          </cell>
          <cell r="C4677">
            <v>5246</v>
          </cell>
          <cell r="D4677" t="str">
            <v>RM00031</v>
          </cell>
          <cell r="F4677" t="str">
            <v>RM UREA 12% MENTOL 0,5% LOC X 200 CC</v>
          </cell>
          <cell r="H4677" t="str">
            <v>MEDICAMENTOS</v>
          </cell>
          <cell r="I4677" t="str">
            <v>RECETA MAGISTRAL</v>
          </cell>
          <cell r="J4677">
            <v>0</v>
          </cell>
        </row>
        <row r="4678">
          <cell r="B4678">
            <v>855867</v>
          </cell>
          <cell r="C4678">
            <v>6613</v>
          </cell>
          <cell r="D4678" t="str">
            <v>RM00132</v>
          </cell>
          <cell r="F4678" t="str">
            <v>RM UREA 30% CRE X 50 G</v>
          </cell>
          <cell r="H4678" t="str">
            <v>MEDICAMENTOS</v>
          </cell>
          <cell r="I4678" t="str">
            <v>RECETA MAGISTRAL</v>
          </cell>
          <cell r="J4678">
            <v>0</v>
          </cell>
        </row>
        <row r="4679">
          <cell r="B4679">
            <v>833134</v>
          </cell>
          <cell r="C4679">
            <v>5682</v>
          </cell>
          <cell r="D4679" t="str">
            <v>RM00054</v>
          </cell>
          <cell r="F4679" t="str">
            <v>RM VITAMINA D 2.000 UI CAP X 30</v>
          </cell>
          <cell r="H4679" t="str">
            <v>MEDICAMENTOS</v>
          </cell>
          <cell r="I4679" t="str">
            <v>RECETA MAGISTRAL</v>
          </cell>
          <cell r="J4679">
            <v>0</v>
          </cell>
        </row>
        <row r="4680">
          <cell r="B4680">
            <v>833135</v>
          </cell>
          <cell r="C4680">
            <v>5888</v>
          </cell>
          <cell r="D4680" t="str">
            <v>RM00064</v>
          </cell>
          <cell r="F4680" t="str">
            <v>RM VITAMINA D 2.500 UI CAP X 30</v>
          </cell>
          <cell r="H4680" t="str">
            <v>MEDICAMENTOS</v>
          </cell>
          <cell r="I4680" t="str">
            <v>RECETA MAGISTRAL</v>
          </cell>
          <cell r="J4680">
            <v>0</v>
          </cell>
        </row>
        <row r="4681">
          <cell r="B4681">
            <v>833136</v>
          </cell>
          <cell r="C4681">
            <v>5925</v>
          </cell>
          <cell r="D4681" t="str">
            <v>RM00067</v>
          </cell>
          <cell r="F4681" t="str">
            <v>RM VITAMINA D 50.000 UI CAP X 8</v>
          </cell>
          <cell r="H4681" t="str">
            <v>MEDICAMENTOS</v>
          </cell>
          <cell r="I4681" t="str">
            <v>RECETA MAGISTRAL</v>
          </cell>
          <cell r="J4681">
            <v>0</v>
          </cell>
        </row>
        <row r="4682">
          <cell r="B4682">
            <v>1553236</v>
          </cell>
          <cell r="C4682">
            <v>833611</v>
          </cell>
          <cell r="D4682" t="str">
            <v>RM00165</v>
          </cell>
          <cell r="F4682" t="str">
            <v>RM VITAMINA D3 10.000 UI CAP X 4</v>
          </cell>
          <cell r="H4682" t="str">
            <v>MEDICAMENTOS</v>
          </cell>
          <cell r="I4682" t="str">
            <v>RECETA MAGISTRAL</v>
          </cell>
          <cell r="J4682">
            <v>-1</v>
          </cell>
        </row>
        <row r="4683">
          <cell r="B4683">
            <v>833137</v>
          </cell>
          <cell r="C4683">
            <v>3106</v>
          </cell>
          <cell r="D4683" t="str">
            <v>RM00002</v>
          </cell>
          <cell r="F4683" t="str">
            <v>RM VITAMINA D3 2.000 UI X 30</v>
          </cell>
          <cell r="H4683" t="str">
            <v>MEDICAMENTOS</v>
          </cell>
          <cell r="I4683" t="str">
            <v>RECETA MAGISTRAL</v>
          </cell>
          <cell r="J4683">
            <v>0</v>
          </cell>
        </row>
        <row r="4684">
          <cell r="B4684">
            <v>833138</v>
          </cell>
          <cell r="C4684">
            <v>6246</v>
          </cell>
          <cell r="D4684" t="str">
            <v>RM00076</v>
          </cell>
          <cell r="F4684" t="str">
            <v>RM VITAMINA D3 44.000 UI X 4</v>
          </cell>
          <cell r="H4684" t="str">
            <v>MEDICAMENTOS</v>
          </cell>
          <cell r="I4684" t="str">
            <v>RECETA MAGISTRAL</v>
          </cell>
          <cell r="J4684">
            <v>0</v>
          </cell>
        </row>
        <row r="4685">
          <cell r="B4685">
            <v>833139</v>
          </cell>
          <cell r="C4685">
            <v>3432</v>
          </cell>
          <cell r="D4685" t="str">
            <v>RM00005</v>
          </cell>
          <cell r="F4685" t="str">
            <v>RM VITAMINA D3 5.000 UI X 4</v>
          </cell>
          <cell r="H4685" t="str">
            <v>MEDICAMENTOS</v>
          </cell>
          <cell r="I4685" t="str">
            <v>RECETA MAGISTRAL</v>
          </cell>
          <cell r="J4685">
            <v>0</v>
          </cell>
        </row>
        <row r="4686">
          <cell r="B4686">
            <v>833140</v>
          </cell>
          <cell r="C4686">
            <v>5693</v>
          </cell>
          <cell r="D4686" t="str">
            <v>RM00056</v>
          </cell>
          <cell r="F4686" t="str">
            <v>RM VITAMINA D3 50.000 UI X 2</v>
          </cell>
          <cell r="H4686" t="str">
            <v>MEDICAMENTOS</v>
          </cell>
          <cell r="I4686" t="str">
            <v>RECETA MAGISTRAL</v>
          </cell>
          <cell r="J4686">
            <v>0</v>
          </cell>
        </row>
        <row r="4687">
          <cell r="B4687">
            <v>833141</v>
          </cell>
          <cell r="C4687">
            <v>6376</v>
          </cell>
          <cell r="D4687" t="str">
            <v>RM00087</v>
          </cell>
          <cell r="F4687" t="str">
            <v>RM VITAMINA D3 50.000 UI X 3</v>
          </cell>
          <cell r="H4687" t="str">
            <v>MEDICAMENTOS</v>
          </cell>
          <cell r="I4687" t="str">
            <v>RECETA MAGISTRAL</v>
          </cell>
          <cell r="J4687">
            <v>0</v>
          </cell>
        </row>
        <row r="4688">
          <cell r="B4688">
            <v>833142</v>
          </cell>
          <cell r="C4688">
            <v>2872</v>
          </cell>
          <cell r="D4688" t="str">
            <v>RM00001</v>
          </cell>
          <cell r="F4688" t="str">
            <v>RM VITAMINA D3 50.000 UI X 4</v>
          </cell>
          <cell r="H4688" t="str">
            <v>MEDICAMENTOS</v>
          </cell>
          <cell r="I4688" t="str">
            <v>RECETA MAGISTRAL</v>
          </cell>
          <cell r="J4688">
            <v>0</v>
          </cell>
        </row>
        <row r="4689">
          <cell r="B4689">
            <v>833143</v>
          </cell>
          <cell r="C4689">
            <v>6377</v>
          </cell>
          <cell r="D4689" t="str">
            <v>RM00088</v>
          </cell>
          <cell r="F4689" t="str">
            <v>RM VITAMINA D3 50.000 UI X 5</v>
          </cell>
          <cell r="H4689" t="str">
            <v>MEDICAMENTOS</v>
          </cell>
          <cell r="I4689" t="str">
            <v>RECETA MAGISTRAL</v>
          </cell>
          <cell r="J4689">
            <v>0</v>
          </cell>
        </row>
        <row r="4690">
          <cell r="B4690">
            <v>1001502</v>
          </cell>
          <cell r="C4690">
            <v>833537</v>
          </cell>
          <cell r="D4690" t="str">
            <v>RM00140</v>
          </cell>
          <cell r="F4690" t="str">
            <v>RM VITAMINA E 200 UI X 30 CAP</v>
          </cell>
          <cell r="H4690" t="str">
            <v>MEDICAMENTOS</v>
          </cell>
          <cell r="I4690" t="str">
            <v>RECETA MAGISTRAL</v>
          </cell>
          <cell r="J4690">
            <v>0</v>
          </cell>
        </row>
        <row r="4691">
          <cell r="B4691">
            <v>833144</v>
          </cell>
          <cell r="C4691">
            <v>5777</v>
          </cell>
          <cell r="D4691" t="str">
            <v>RM00062</v>
          </cell>
          <cell r="F4691" t="str">
            <v>RM VITAMINA E 250 UI CAP X 30</v>
          </cell>
          <cell r="H4691" t="str">
            <v>MEDICAMENTOS</v>
          </cell>
          <cell r="I4691" t="str">
            <v>RECETA MAGISTRAL</v>
          </cell>
          <cell r="J4691">
            <v>1</v>
          </cell>
        </row>
        <row r="4692">
          <cell r="B4692">
            <v>833147</v>
          </cell>
          <cell r="C4692">
            <v>5185</v>
          </cell>
          <cell r="D4692">
            <v>5056227204603</v>
          </cell>
          <cell r="F4692" t="str">
            <v>ROCALTROL CAP 0,5 MCG X 30</v>
          </cell>
          <cell r="H4692" t="str">
            <v>MEDICAMENTOS</v>
          </cell>
          <cell r="I4692" t="str">
            <v>VITAMINAS Y MINERALES</v>
          </cell>
          <cell r="J4692">
            <v>0</v>
          </cell>
        </row>
        <row r="4693">
          <cell r="B4693">
            <v>857812</v>
          </cell>
          <cell r="C4693">
            <v>6654</v>
          </cell>
          <cell r="D4693">
            <v>7804656850117</v>
          </cell>
          <cell r="F4693" t="str">
            <v>RODILLERA C/ GEL PACK X 1 RECOVERY</v>
          </cell>
          <cell r="H4693" t="str">
            <v>DISPOSITIVOS MéDICOS</v>
          </cell>
          <cell r="I4693" t="str">
            <v>OTROS DM</v>
          </cell>
          <cell r="J4693">
            <v>1</v>
          </cell>
        </row>
        <row r="4694">
          <cell r="B4694">
            <v>1120212</v>
          </cell>
          <cell r="C4694">
            <v>6950</v>
          </cell>
          <cell r="D4694">
            <v>7804656850438</v>
          </cell>
          <cell r="F4694" t="str">
            <v>RODILLERA COMP CELESTE TALLA L X 1 RECOVERY</v>
          </cell>
          <cell r="H4694" t="str">
            <v>DISPOSITIVOS MéDICOS</v>
          </cell>
          <cell r="I4694" t="str">
            <v>OTROS DM</v>
          </cell>
          <cell r="J4694">
            <v>1</v>
          </cell>
        </row>
        <row r="4695">
          <cell r="B4695">
            <v>833148</v>
          </cell>
          <cell r="C4695">
            <v>3843</v>
          </cell>
          <cell r="D4695">
            <v>7804656850391</v>
          </cell>
          <cell r="F4695" t="str">
            <v>RODILLERA COMP TALLA L X 1 RECOVERY</v>
          </cell>
          <cell r="H4695" t="str">
            <v>DISPOSITIVOS MéDICOS</v>
          </cell>
          <cell r="I4695" t="str">
            <v>OTROS DM</v>
          </cell>
          <cell r="J4695">
            <v>0</v>
          </cell>
        </row>
        <row r="4696">
          <cell r="B4696">
            <v>857810</v>
          </cell>
          <cell r="C4696">
            <v>6652</v>
          </cell>
          <cell r="D4696">
            <v>7804656850384</v>
          </cell>
          <cell r="F4696" t="str">
            <v>RODILLERA COMP TALLA M X 1 RECOVERY</v>
          </cell>
          <cell r="H4696" t="str">
            <v>DISPOSITIVOS MéDICOS</v>
          </cell>
          <cell r="I4696" t="str">
            <v>OTROS DM</v>
          </cell>
          <cell r="J4696">
            <v>2</v>
          </cell>
        </row>
        <row r="4697">
          <cell r="B4697">
            <v>857811</v>
          </cell>
          <cell r="C4697">
            <v>6653</v>
          </cell>
          <cell r="D4697">
            <v>7804656850377</v>
          </cell>
          <cell r="F4697" t="str">
            <v>RODILLERA COMP TALLA S X 1 RECOVERY</v>
          </cell>
          <cell r="H4697" t="str">
            <v>DISPOSITIVOS MéDICOS</v>
          </cell>
          <cell r="I4697" t="str">
            <v>OTROS DM</v>
          </cell>
          <cell r="J4697">
            <v>1</v>
          </cell>
        </row>
        <row r="4698">
          <cell r="B4698">
            <v>1120213</v>
          </cell>
          <cell r="C4698">
            <v>6951</v>
          </cell>
          <cell r="D4698">
            <v>7804656850407</v>
          </cell>
          <cell r="F4698" t="str">
            <v>RODILLERA COMP TALLA XL X 1 RECOVERY</v>
          </cell>
          <cell r="H4698" t="str">
            <v>DISPOSITIVOS MéDICOS</v>
          </cell>
          <cell r="I4698" t="str">
            <v>OTROS DM</v>
          </cell>
          <cell r="J4698">
            <v>1</v>
          </cell>
        </row>
        <row r="4699">
          <cell r="B4699">
            <v>833149</v>
          </cell>
          <cell r="C4699">
            <v>5310</v>
          </cell>
          <cell r="D4699" t="str">
            <v>P00124</v>
          </cell>
          <cell r="F4699" t="str">
            <v>ROLLER SILICONA X 1 TESSA</v>
          </cell>
          <cell r="H4699" t="str">
            <v>DERMOCOSMéTICA</v>
          </cell>
          <cell r="I4699" t="str">
            <v>ACCESORIOS DERMOCOSMéTICA</v>
          </cell>
          <cell r="J4699">
            <v>1</v>
          </cell>
        </row>
        <row r="4700">
          <cell r="B4700">
            <v>1241062</v>
          </cell>
          <cell r="C4700">
            <v>833595</v>
          </cell>
          <cell r="D4700">
            <v>8809625246105</v>
          </cell>
          <cell r="F4700" t="str">
            <v>ROMND GLAST MELT BALM 03 SORBET BALM X 3,5 GR</v>
          </cell>
          <cell r="H4700" t="str">
            <v>MAQUILLAJE</v>
          </cell>
          <cell r="I4700" t="str">
            <v>LABIALES</v>
          </cell>
          <cell r="J4700">
            <v>0</v>
          </cell>
        </row>
        <row r="4701">
          <cell r="B4701">
            <v>1241063</v>
          </cell>
          <cell r="C4701">
            <v>833596</v>
          </cell>
          <cell r="D4701">
            <v>8809625246846</v>
          </cell>
          <cell r="F4701" t="str">
            <v>ROMND GLAST MELT BALM 09 PEONIES X 3,5 GR</v>
          </cell>
          <cell r="H4701" t="str">
            <v>MAQUILLAJE</v>
          </cell>
          <cell r="I4701" t="str">
            <v>LABIALES</v>
          </cell>
          <cell r="J4701">
            <v>0</v>
          </cell>
        </row>
        <row r="4702">
          <cell r="B4702">
            <v>833150</v>
          </cell>
          <cell r="C4702">
            <v>6546</v>
          </cell>
          <cell r="D4702">
            <v>8809625240271</v>
          </cell>
          <cell r="F4702" t="str">
            <v>ROMND JUICY LASTING TINT 06 FIGFIG X 5,5 GR</v>
          </cell>
          <cell r="H4702" t="str">
            <v>MAQUILLAJE</v>
          </cell>
          <cell r="I4702" t="str">
            <v>LABIALES</v>
          </cell>
          <cell r="J4702">
            <v>-2</v>
          </cell>
        </row>
        <row r="4703">
          <cell r="B4703">
            <v>833151</v>
          </cell>
          <cell r="C4703">
            <v>6264</v>
          </cell>
          <cell r="D4703">
            <v>8809625240288</v>
          </cell>
          <cell r="F4703" t="str">
            <v>ROMND JUICY LASTING TINT 07 JUJUBE X 5,5 GR</v>
          </cell>
          <cell r="H4703" t="str">
            <v>MAQUILLAJE</v>
          </cell>
          <cell r="I4703" t="str">
            <v>LABIALES</v>
          </cell>
          <cell r="J4703">
            <v>-1</v>
          </cell>
        </row>
        <row r="4704">
          <cell r="B4704">
            <v>833152</v>
          </cell>
          <cell r="C4704">
            <v>6265</v>
          </cell>
          <cell r="D4704">
            <v>8809625241148</v>
          </cell>
          <cell r="F4704" t="str">
            <v>ROMND JUICY LASTING TINT 10 NUDY PEANUT X 5,5 GR</v>
          </cell>
          <cell r="H4704" t="str">
            <v>MAQUILLAJE</v>
          </cell>
          <cell r="I4704" t="str">
            <v>LABIALES</v>
          </cell>
          <cell r="J4704">
            <v>-1</v>
          </cell>
        </row>
        <row r="4705">
          <cell r="B4705">
            <v>833153</v>
          </cell>
          <cell r="C4705">
            <v>6267</v>
          </cell>
          <cell r="D4705">
            <v>8809625241131</v>
          </cell>
          <cell r="F4705" t="str">
            <v>ROMND JUICY LASTING TINT 11 PINK PUMPKIN X 5,5 GR</v>
          </cell>
          <cell r="H4705" t="str">
            <v>MAQUILLAJE</v>
          </cell>
          <cell r="I4705" t="str">
            <v>LABIALES</v>
          </cell>
          <cell r="J4705">
            <v>-2</v>
          </cell>
        </row>
        <row r="4706">
          <cell r="B4706">
            <v>833154</v>
          </cell>
          <cell r="C4706">
            <v>6548</v>
          </cell>
          <cell r="D4706">
            <v>8809625241155</v>
          </cell>
          <cell r="F4706" t="str">
            <v>ROMND JUICY LASTING TINT 12 CHERRY BOMB X 5,5 GR</v>
          </cell>
          <cell r="H4706" t="str">
            <v>MAQUILLAJE</v>
          </cell>
          <cell r="I4706" t="str">
            <v>LABIALES</v>
          </cell>
          <cell r="J4706">
            <v>-4</v>
          </cell>
        </row>
        <row r="4707">
          <cell r="B4707">
            <v>833155</v>
          </cell>
          <cell r="C4707">
            <v>6544</v>
          </cell>
          <cell r="D4707">
            <v>8809625241162</v>
          </cell>
          <cell r="F4707" t="str">
            <v>ROMND JUICY LASTING TINT 13 EAT DOTORI X 5,5 GR</v>
          </cell>
          <cell r="H4707" t="str">
            <v>MAQUILLAJE</v>
          </cell>
          <cell r="I4707" t="str">
            <v>LABIALES</v>
          </cell>
          <cell r="J4707">
            <v>-4</v>
          </cell>
        </row>
        <row r="4708">
          <cell r="B4708">
            <v>1004047</v>
          </cell>
          <cell r="C4708">
            <v>833552</v>
          </cell>
          <cell r="D4708">
            <v>8809625241971</v>
          </cell>
          <cell r="F4708" t="str">
            <v>ROMND JUICY LASTING TINT 16 CORNI SODA X 5,5 GR</v>
          </cell>
          <cell r="H4708" t="str">
            <v>MAQUILLAJE</v>
          </cell>
          <cell r="I4708" t="str">
            <v>LABIALES</v>
          </cell>
          <cell r="J4708">
            <v>0</v>
          </cell>
        </row>
        <row r="4709">
          <cell r="B4709">
            <v>833156</v>
          </cell>
          <cell r="C4709">
            <v>6547</v>
          </cell>
          <cell r="D4709">
            <v>8809625242725</v>
          </cell>
          <cell r="F4709" t="str">
            <v>ROMND JUICY LASTING TINT 19 ALMOND ROISE X 5,5 GR</v>
          </cell>
          <cell r="H4709" t="str">
            <v>MAQUILLAJE</v>
          </cell>
          <cell r="I4709" t="str">
            <v>LABIALES</v>
          </cell>
          <cell r="J4709">
            <v>-2</v>
          </cell>
        </row>
        <row r="4710">
          <cell r="B4710">
            <v>996437</v>
          </cell>
          <cell r="C4710">
            <v>6828</v>
          </cell>
          <cell r="D4710">
            <v>8809625242732</v>
          </cell>
          <cell r="F4710" t="str">
            <v>ROMND JUICY LASTING TINT 20 DARK COCONUT X 5,5 GR</v>
          </cell>
          <cell r="H4710" t="str">
            <v>MAQUILLAJE</v>
          </cell>
          <cell r="I4710" t="str">
            <v>LABIALES</v>
          </cell>
          <cell r="J4710">
            <v>-4</v>
          </cell>
        </row>
        <row r="4711">
          <cell r="B4711">
            <v>833157</v>
          </cell>
          <cell r="C4711">
            <v>6266</v>
          </cell>
          <cell r="D4711">
            <v>8809625243692</v>
          </cell>
          <cell r="F4711" t="str">
            <v>ROMND JUICY LASTING TINT 22 POMELO SKIN X 5,5 GR</v>
          </cell>
          <cell r="H4711" t="str">
            <v>MAQUILLAJE</v>
          </cell>
          <cell r="I4711" t="str">
            <v>LABIALES</v>
          </cell>
          <cell r="J4711">
            <v>-1</v>
          </cell>
        </row>
        <row r="4712">
          <cell r="B4712">
            <v>1121543</v>
          </cell>
          <cell r="C4712">
            <v>833584</v>
          </cell>
          <cell r="D4712">
            <v>8809625243708</v>
          </cell>
          <cell r="F4712" t="str">
            <v>ROMND JUICY LASTING TINT 23 NUCADAMIA X 5,5 GR</v>
          </cell>
          <cell r="H4712" t="str">
            <v>MAQUILLAJE</v>
          </cell>
          <cell r="I4712" t="str">
            <v>LABIALES</v>
          </cell>
          <cell r="J4712">
            <v>-2</v>
          </cell>
        </row>
        <row r="4713">
          <cell r="B4713">
            <v>1121545</v>
          </cell>
          <cell r="C4713">
            <v>833585</v>
          </cell>
          <cell r="D4713">
            <v>8809625243715</v>
          </cell>
          <cell r="F4713" t="str">
            <v>ROMND JUICY LASTING TINT 24 X 5,5 GR</v>
          </cell>
          <cell r="H4713" t="str">
            <v>MAQUILLAJE</v>
          </cell>
          <cell r="I4713" t="str">
            <v>LABIALES</v>
          </cell>
          <cell r="J4713">
            <v>-2</v>
          </cell>
        </row>
        <row r="4714">
          <cell r="B4714">
            <v>833158</v>
          </cell>
          <cell r="C4714">
            <v>6543</v>
          </cell>
          <cell r="D4714">
            <v>8809625243722</v>
          </cell>
          <cell r="F4714" t="str">
            <v>ROMND JUICY LASTING TINT 25 BARE GRAPE X 5,5 GR</v>
          </cell>
          <cell r="H4714" t="str">
            <v>MAQUILLAJE</v>
          </cell>
          <cell r="I4714" t="str">
            <v>LABIALES</v>
          </cell>
          <cell r="J4714">
            <v>-3</v>
          </cell>
        </row>
        <row r="4715">
          <cell r="B4715">
            <v>833159</v>
          </cell>
          <cell r="C4715">
            <v>6545</v>
          </cell>
          <cell r="D4715">
            <v>8809625244064</v>
          </cell>
          <cell r="F4715" t="str">
            <v>ROMND JUICY LASTING TINT 27 PINK POPSICLE X 5,5 GR</v>
          </cell>
          <cell r="H4715" t="str">
            <v>MAQUILLAJE</v>
          </cell>
          <cell r="I4715" t="str">
            <v>LABIALES</v>
          </cell>
          <cell r="J4715">
            <v>-3</v>
          </cell>
        </row>
        <row r="4716">
          <cell r="B4716">
            <v>1121542</v>
          </cell>
          <cell r="C4716">
            <v>833583</v>
          </cell>
          <cell r="D4716">
            <v>8809625245498</v>
          </cell>
          <cell r="F4716" t="str">
            <v>ROMND JUICY LASTING TINT 28 BARE FIG X 5,5 GR</v>
          </cell>
          <cell r="H4716" t="str">
            <v>MAQUILLAJE</v>
          </cell>
          <cell r="I4716" t="str">
            <v>LABIALES</v>
          </cell>
          <cell r="J4716">
            <v>-2</v>
          </cell>
        </row>
        <row r="4717">
          <cell r="B4717">
            <v>1004048</v>
          </cell>
          <cell r="C4717">
            <v>833553</v>
          </cell>
          <cell r="D4717">
            <v>8809625249106</v>
          </cell>
          <cell r="F4717" t="str">
            <v>ROMND JUICY LASTING TINT 38 BREEZE FIG X 5,5 GR</v>
          </cell>
          <cell r="H4717" t="str">
            <v>MAQUILLAJE</v>
          </cell>
          <cell r="I4717" t="str">
            <v>LABIALES</v>
          </cell>
          <cell r="J4717">
            <v>0</v>
          </cell>
        </row>
        <row r="4718">
          <cell r="B4718">
            <v>920571</v>
          </cell>
          <cell r="C4718">
            <v>833521</v>
          </cell>
          <cell r="D4718">
            <v>8809625248215</v>
          </cell>
          <cell r="F4718" t="str">
            <v>ROMND MINI GLASTING WATER GLOSS 02 NIGHT MARINE X 2,2 G</v>
          </cell>
          <cell r="H4718" t="str">
            <v>MAQUILLAJE</v>
          </cell>
          <cell r="I4718" t="str">
            <v>LABIALES</v>
          </cell>
          <cell r="J4718">
            <v>-1</v>
          </cell>
        </row>
        <row r="4719">
          <cell r="B4719">
            <v>920575</v>
          </cell>
          <cell r="C4719">
            <v>833525</v>
          </cell>
          <cell r="D4719">
            <v>8809625248956</v>
          </cell>
          <cell r="F4719" t="str">
            <v>ROMND MINI GLASTING WATER GLOSS 03 FAIRY SHERBET X 2,2 G</v>
          </cell>
          <cell r="H4719" t="str">
            <v>MAQUILLAJE</v>
          </cell>
          <cell r="I4719" t="str">
            <v>LABIALES</v>
          </cell>
          <cell r="J4719">
            <v>-1</v>
          </cell>
        </row>
        <row r="4720">
          <cell r="B4720">
            <v>920574</v>
          </cell>
          <cell r="C4720">
            <v>833524</v>
          </cell>
          <cell r="D4720">
            <v>8809625246976</v>
          </cell>
          <cell r="F4720" t="str">
            <v>ROMND MINI GLASTING WATER GLOSS 05 PEACH SHERBET X 2,2 G</v>
          </cell>
          <cell r="H4720" t="str">
            <v>MAQUILLAJE</v>
          </cell>
          <cell r="I4720" t="str">
            <v>LABIALES</v>
          </cell>
          <cell r="J4720">
            <v>-2</v>
          </cell>
        </row>
        <row r="4721">
          <cell r="B4721">
            <v>920573</v>
          </cell>
          <cell r="C4721">
            <v>833523</v>
          </cell>
          <cell r="D4721">
            <v>8809625247263</v>
          </cell>
          <cell r="F4721" t="str">
            <v>ROMND MINI GLASTING WATER GLOSS 06 CLEAR JELLY X 2,2 G</v>
          </cell>
          <cell r="H4721" t="str">
            <v>MAQUILLAJE</v>
          </cell>
          <cell r="I4721" t="str">
            <v>LABIALES</v>
          </cell>
          <cell r="J4721">
            <v>-2</v>
          </cell>
        </row>
        <row r="4722">
          <cell r="B4722">
            <v>920572</v>
          </cell>
          <cell r="C4722">
            <v>833522</v>
          </cell>
          <cell r="D4722">
            <v>8809625244378</v>
          </cell>
          <cell r="F4722" t="str">
            <v>ROMND MINI GLASTING WATER GLOSS 09 SOFT POOL X 2,2 G</v>
          </cell>
          <cell r="H4722" t="str">
            <v>MAQUILLAJE</v>
          </cell>
          <cell r="I4722" t="str">
            <v>LABIALES</v>
          </cell>
          <cell r="J4722">
            <v>-2</v>
          </cell>
        </row>
        <row r="4723">
          <cell r="B4723">
            <v>855868</v>
          </cell>
          <cell r="C4723">
            <v>6600</v>
          </cell>
          <cell r="D4723">
            <v>8809625243357</v>
          </cell>
          <cell r="F4723" t="str">
            <v>ROMND SOMBRAS BTP 00 LIGHT  GLITTER GARDEN</v>
          </cell>
          <cell r="H4723" t="str">
            <v>MAQUILLAJE</v>
          </cell>
          <cell r="I4723" t="str">
            <v>SOMBRAS</v>
          </cell>
          <cell r="J4723">
            <v>-1</v>
          </cell>
        </row>
        <row r="4724">
          <cell r="B4724">
            <v>833160</v>
          </cell>
          <cell r="C4724">
            <v>6312</v>
          </cell>
          <cell r="D4724">
            <v>8809625245221</v>
          </cell>
          <cell r="F4724" t="str">
            <v>ROMND SOMBRAS BTP 07 BERRY FUCHSIA GARDEN X 1</v>
          </cell>
          <cell r="H4724" t="str">
            <v>MAQUILLAJE</v>
          </cell>
          <cell r="I4724" t="str">
            <v>SOMBRAS</v>
          </cell>
          <cell r="J4724">
            <v>-1</v>
          </cell>
        </row>
        <row r="4725">
          <cell r="B4725">
            <v>1121525</v>
          </cell>
          <cell r="C4725">
            <v>833582</v>
          </cell>
          <cell r="D4725">
            <v>8809625245443</v>
          </cell>
          <cell r="F4725" t="str">
            <v>ROMND SOMBRAS BTP 09 DREAMY LILAC GARDEN</v>
          </cell>
          <cell r="H4725" t="str">
            <v>MAQUILLAJE</v>
          </cell>
          <cell r="I4725" t="str">
            <v>SOMBRAS</v>
          </cell>
          <cell r="J4725">
            <v>0</v>
          </cell>
        </row>
        <row r="4726">
          <cell r="B4726">
            <v>1121507</v>
          </cell>
          <cell r="C4726">
            <v>833581</v>
          </cell>
          <cell r="D4726">
            <v>8809625248208</v>
          </cell>
          <cell r="F4726" t="str">
            <v>ROMND SOMBRAS BTP 11 CHEEKY CHEEKY GARDEN X 1</v>
          </cell>
          <cell r="H4726" t="str">
            <v>MAQUILLAJE</v>
          </cell>
          <cell r="I4726" t="str">
            <v>SOMBRAS</v>
          </cell>
          <cell r="J4726">
            <v>0</v>
          </cell>
        </row>
        <row r="4727">
          <cell r="B4727">
            <v>833164</v>
          </cell>
          <cell r="C4727">
            <v>3346</v>
          </cell>
          <cell r="D4727">
            <v>5997001364574</v>
          </cell>
          <cell r="F4727" t="str">
            <v>ROSINA CD COM REC X 28</v>
          </cell>
          <cell r="H4727" t="str">
            <v>MEDICAMENTOS</v>
          </cell>
          <cell r="I4727" t="str">
            <v>HORMONALES</v>
          </cell>
          <cell r="J4727">
            <v>1</v>
          </cell>
        </row>
        <row r="4728">
          <cell r="B4728">
            <v>833165</v>
          </cell>
          <cell r="C4728">
            <v>1958</v>
          </cell>
          <cell r="D4728">
            <v>7800007808431</v>
          </cell>
          <cell r="F4728" t="str">
            <v>ROSUVASTATINA COM 10 MG X 30 LAB CHILE</v>
          </cell>
          <cell r="H4728" t="str">
            <v>MEDICAMENTOS</v>
          </cell>
          <cell r="I4728" t="str">
            <v>CARDIOVASCULAR</v>
          </cell>
          <cell r="J4728">
            <v>12</v>
          </cell>
        </row>
        <row r="4729">
          <cell r="B4729">
            <v>833166</v>
          </cell>
          <cell r="C4729">
            <v>2101</v>
          </cell>
          <cell r="D4729">
            <v>7804650882633</v>
          </cell>
          <cell r="F4729" t="str">
            <v>ROSUVASTATINA COM REC 10 MG X 30 ASCEND</v>
          </cell>
          <cell r="H4729" t="str">
            <v>MEDICAMENTOS</v>
          </cell>
          <cell r="I4729" t="str">
            <v>CARDIOVASCULAR</v>
          </cell>
          <cell r="J4729">
            <v>0</v>
          </cell>
        </row>
        <row r="4730">
          <cell r="B4730">
            <v>833167</v>
          </cell>
          <cell r="C4730">
            <v>4656</v>
          </cell>
          <cell r="D4730">
            <v>8901463130094</v>
          </cell>
          <cell r="F4730" t="str">
            <v>ROSUVASTATINA COM REC 10 MG X 30 INTERPHARMA</v>
          </cell>
          <cell r="H4730" t="str">
            <v>MEDICAMENTOS</v>
          </cell>
          <cell r="I4730" t="str">
            <v>CARDIOVASCULAR</v>
          </cell>
          <cell r="J4730">
            <v>0</v>
          </cell>
        </row>
        <row r="4731">
          <cell r="B4731">
            <v>833168</v>
          </cell>
          <cell r="C4731">
            <v>5921</v>
          </cell>
          <cell r="D4731">
            <v>8903726193372</v>
          </cell>
          <cell r="F4731" t="str">
            <v>ROSUVASTATINA COM REC 10 MG X 30 SEVEN PHARMA</v>
          </cell>
          <cell r="H4731" t="str">
            <v>MEDICAMENTOS</v>
          </cell>
          <cell r="I4731" t="str">
            <v>CARDIOVASCULAR</v>
          </cell>
          <cell r="J4731">
            <v>0</v>
          </cell>
        </row>
        <row r="4732">
          <cell r="B4732">
            <v>833169</v>
          </cell>
          <cell r="C4732">
            <v>2485</v>
          </cell>
          <cell r="D4732">
            <v>7804650882640</v>
          </cell>
          <cell r="F4732" t="str">
            <v>ROSUVASTATINA COM REC 20 MG X 30 ASCEND</v>
          </cell>
          <cell r="H4732" t="str">
            <v>MEDICAMENTOS</v>
          </cell>
          <cell r="I4732" t="str">
            <v>CARDIOVASCULAR</v>
          </cell>
          <cell r="J4732">
            <v>0</v>
          </cell>
        </row>
        <row r="4733">
          <cell r="B4733">
            <v>833170</v>
          </cell>
          <cell r="C4733">
            <v>1959</v>
          </cell>
          <cell r="D4733">
            <v>7800007808424</v>
          </cell>
          <cell r="F4733" t="str">
            <v>ROSUVASTATINA COM REC 20 MG X 30 LAB CHILE</v>
          </cell>
          <cell r="H4733" t="str">
            <v>MEDICAMENTOS</v>
          </cell>
          <cell r="I4733" t="str">
            <v>CARDIOVASCULAR</v>
          </cell>
          <cell r="J4733">
            <v>0</v>
          </cell>
        </row>
        <row r="4734">
          <cell r="B4734">
            <v>833171</v>
          </cell>
          <cell r="C4734">
            <v>3437</v>
          </cell>
          <cell r="D4734">
            <v>8903726318553</v>
          </cell>
          <cell r="F4734" t="str">
            <v>ROSUVASTATINA COM REC 20 MG X 30 SEVEN PHARMA</v>
          </cell>
          <cell r="H4734" t="str">
            <v>MEDICAMENTOS</v>
          </cell>
          <cell r="I4734" t="str">
            <v>CARDIOVASCULAR</v>
          </cell>
          <cell r="J4734">
            <v>15</v>
          </cell>
        </row>
        <row r="4735">
          <cell r="B4735">
            <v>833172</v>
          </cell>
          <cell r="C4735">
            <v>1960</v>
          </cell>
          <cell r="D4735">
            <v>7800007711021</v>
          </cell>
          <cell r="F4735" t="str">
            <v>ROSVEL COM REC 10 MG X 30</v>
          </cell>
          <cell r="H4735" t="str">
            <v>MEDICAMENTOS</v>
          </cell>
          <cell r="I4735" t="str">
            <v>CARDIOVASCULAR</v>
          </cell>
          <cell r="J4735">
            <v>0</v>
          </cell>
        </row>
        <row r="4736">
          <cell r="B4736">
            <v>833173</v>
          </cell>
          <cell r="C4736">
            <v>2120</v>
          </cell>
          <cell r="D4736">
            <v>7800007790149</v>
          </cell>
          <cell r="F4736" t="str">
            <v>ROSVEL COM REC 10 MG X 60</v>
          </cell>
          <cell r="H4736" t="str">
            <v>MEDICAMENTOS</v>
          </cell>
          <cell r="I4736" t="str">
            <v>CARDIOVASCULAR</v>
          </cell>
          <cell r="J4736">
            <v>1</v>
          </cell>
        </row>
        <row r="4737">
          <cell r="B4737">
            <v>833174</v>
          </cell>
          <cell r="C4737">
            <v>1961</v>
          </cell>
          <cell r="D4737">
            <v>7800007711298</v>
          </cell>
          <cell r="F4737" t="str">
            <v>ROSVEL COM REC 20 MG X 30</v>
          </cell>
          <cell r="H4737" t="str">
            <v>MEDICAMENTOS</v>
          </cell>
          <cell r="I4737" t="str">
            <v>CARDIOVASCULAR</v>
          </cell>
          <cell r="J4737">
            <v>1</v>
          </cell>
        </row>
        <row r="4738">
          <cell r="B4738">
            <v>833175</v>
          </cell>
          <cell r="C4738">
            <v>1962</v>
          </cell>
          <cell r="D4738">
            <v>7809591401790</v>
          </cell>
          <cell r="F4738" t="str">
            <v>RUPAFIN COM 10 MG X 30</v>
          </cell>
          <cell r="H4738" t="str">
            <v>MEDICAMENTOS</v>
          </cell>
          <cell r="I4738" t="str">
            <v>ALERGIAS</v>
          </cell>
          <cell r="J4738">
            <v>3</v>
          </cell>
        </row>
        <row r="4739">
          <cell r="B4739">
            <v>833176</v>
          </cell>
          <cell r="C4739">
            <v>1963</v>
          </cell>
          <cell r="D4739">
            <v>7809591402476</v>
          </cell>
          <cell r="F4739" t="str">
            <v>RUPAFIN SOL ORA 1 MG X 120 ML</v>
          </cell>
          <cell r="H4739" t="str">
            <v>MEDICAMENTOS</v>
          </cell>
          <cell r="I4739" t="str">
            <v>ALERGIAS</v>
          </cell>
          <cell r="J4739">
            <v>2</v>
          </cell>
        </row>
        <row r="4740">
          <cell r="B4740">
            <v>833177</v>
          </cell>
          <cell r="C4740">
            <v>2336</v>
          </cell>
          <cell r="D4740">
            <v>7800068011030</v>
          </cell>
          <cell r="F4740" t="str">
            <v>RUPAX COM 10 MG X 30 PASTEUR</v>
          </cell>
          <cell r="H4740" t="str">
            <v>MEDICAMENTOS</v>
          </cell>
          <cell r="I4740" t="str">
            <v>ALERGIAS</v>
          </cell>
          <cell r="J4740">
            <v>0</v>
          </cell>
        </row>
        <row r="4741">
          <cell r="B4741">
            <v>833178</v>
          </cell>
          <cell r="C4741">
            <v>4719</v>
          </cell>
          <cell r="D4741">
            <v>7804621200787</v>
          </cell>
          <cell r="F4741" t="str">
            <v>RYBELSUS COM 7 MG X 30</v>
          </cell>
          <cell r="H4741" t="str">
            <v>MEDICAMENTOS</v>
          </cell>
          <cell r="I4741" t="str">
            <v>METABóLICOS</v>
          </cell>
          <cell r="J4741">
            <v>0</v>
          </cell>
        </row>
        <row r="4742">
          <cell r="B4742">
            <v>833179</v>
          </cell>
          <cell r="C4742">
            <v>1335</v>
          </cell>
          <cell r="D4742">
            <v>7804629440000</v>
          </cell>
          <cell r="F4742" t="str">
            <v>SACRUSYT HFA AER INH 100 MCG X 200 DSS</v>
          </cell>
          <cell r="H4742" t="str">
            <v>MEDICAMENTOS</v>
          </cell>
          <cell r="I4742" t="str">
            <v>RESPIRATORIO</v>
          </cell>
          <cell r="J4742">
            <v>0</v>
          </cell>
        </row>
        <row r="4743">
          <cell r="B4743">
            <v>833180</v>
          </cell>
          <cell r="C4743">
            <v>3735</v>
          </cell>
          <cell r="D4743">
            <v>7800068015830</v>
          </cell>
          <cell r="F4743" t="str">
            <v>SAE ADULTO SUP X 6</v>
          </cell>
          <cell r="H4743" t="str">
            <v>MEDICAMENTOS</v>
          </cell>
          <cell r="I4743" t="str">
            <v>GASTROINTESTINAL</v>
          </cell>
          <cell r="J4743">
            <v>1</v>
          </cell>
        </row>
        <row r="4744">
          <cell r="B4744">
            <v>833181</v>
          </cell>
          <cell r="C4744">
            <v>3736</v>
          </cell>
          <cell r="D4744">
            <v>7800068015823</v>
          </cell>
          <cell r="F4744" t="str">
            <v>SAE INFANTIL SUP X 6</v>
          </cell>
          <cell r="H4744" t="str">
            <v>MEDICAMENTOS</v>
          </cell>
          <cell r="I4744" t="str">
            <v>GASTROINTESTINAL</v>
          </cell>
          <cell r="J4744">
            <v>0</v>
          </cell>
        </row>
        <row r="4745">
          <cell r="B4745">
            <v>833182</v>
          </cell>
          <cell r="C4745">
            <v>5676</v>
          </cell>
          <cell r="D4745">
            <v>7800063000121</v>
          </cell>
          <cell r="F4745" t="str">
            <v>SAGRAS CAP 120 MG X 105</v>
          </cell>
          <cell r="H4745" t="str">
            <v>MEDICAMENTOS</v>
          </cell>
          <cell r="I4745" t="str">
            <v>GASTROINTESTINAL</v>
          </cell>
          <cell r="J4745">
            <v>1</v>
          </cell>
        </row>
        <row r="4746">
          <cell r="B4746">
            <v>833183</v>
          </cell>
          <cell r="C4746">
            <v>2606</v>
          </cell>
          <cell r="D4746">
            <v>7800063325163</v>
          </cell>
          <cell r="F4746" t="str">
            <v>SAGRAS CAP 120 MG X 42</v>
          </cell>
          <cell r="H4746" t="str">
            <v>MEDICAMENTOS</v>
          </cell>
          <cell r="I4746" t="str">
            <v>GASTROINTESTINAL</v>
          </cell>
          <cell r="J4746">
            <v>0</v>
          </cell>
        </row>
        <row r="4747">
          <cell r="B4747">
            <v>833184</v>
          </cell>
          <cell r="C4747">
            <v>5429</v>
          </cell>
          <cell r="D4747">
            <v>9980808722650</v>
          </cell>
          <cell r="F4747" t="str">
            <v>SAL DE EPSOM X 250 GR QUIMNATURA</v>
          </cell>
          <cell r="H4747" t="str">
            <v>MISCELáNEOS</v>
          </cell>
          <cell r="I4747" t="str">
            <v>MATERIAS PRIMAS</v>
          </cell>
          <cell r="J4747">
            <v>1</v>
          </cell>
        </row>
        <row r="4748">
          <cell r="B4748">
            <v>833185</v>
          </cell>
          <cell r="C4748">
            <v>3756</v>
          </cell>
          <cell r="D4748">
            <v>7804629440529</v>
          </cell>
          <cell r="F4748" t="str">
            <v>SALBUTAMOL AER INH 100 MCG X 200 DSS FAES FARMA</v>
          </cell>
          <cell r="H4748" t="str">
            <v>MEDICAMENTOS</v>
          </cell>
          <cell r="I4748" t="str">
            <v>RESPIRATORIO</v>
          </cell>
          <cell r="J4748">
            <v>1</v>
          </cell>
        </row>
        <row r="4749">
          <cell r="B4749">
            <v>833186</v>
          </cell>
          <cell r="C4749">
            <v>2342</v>
          </cell>
          <cell r="D4749">
            <v>7800063480022</v>
          </cell>
          <cell r="F4749" t="str">
            <v>SALBUTAMOL AER INH 100 MCG X 200 DSS MINTLAB</v>
          </cell>
          <cell r="H4749" t="str">
            <v>MEDICAMENTOS</v>
          </cell>
          <cell r="I4749" t="str">
            <v>RESPIRATORIO</v>
          </cell>
          <cell r="J4749">
            <v>105</v>
          </cell>
        </row>
        <row r="4750">
          <cell r="B4750">
            <v>833187</v>
          </cell>
          <cell r="C4750">
            <v>1336</v>
          </cell>
          <cell r="D4750">
            <v>7804620833986</v>
          </cell>
          <cell r="F4750" t="str">
            <v>SALBUTAMOL AER INH 100 MCG X 200 DSS OPKO</v>
          </cell>
          <cell r="H4750" t="str">
            <v>MEDICAMENTOS</v>
          </cell>
          <cell r="I4750" t="str">
            <v>RESPIRATORIO</v>
          </cell>
          <cell r="J4750">
            <v>0</v>
          </cell>
        </row>
        <row r="4751">
          <cell r="B4751">
            <v>833188</v>
          </cell>
          <cell r="C4751">
            <v>1331</v>
          </cell>
          <cell r="D4751">
            <v>7800063000831</v>
          </cell>
          <cell r="F4751" t="str">
            <v>SALBUTAMOL JAR 2 MG/5ML X 100 ML MINTLAB</v>
          </cell>
          <cell r="H4751" t="str">
            <v>MEDICAMENTOS</v>
          </cell>
          <cell r="I4751" t="str">
            <v>RESPIRATORIO</v>
          </cell>
          <cell r="J4751">
            <v>1</v>
          </cell>
        </row>
        <row r="4752">
          <cell r="B4752">
            <v>967039</v>
          </cell>
          <cell r="C4752">
            <v>6762</v>
          </cell>
          <cell r="D4752">
            <v>7804633500226</v>
          </cell>
          <cell r="F4752" t="str">
            <v>SALBUTAMOL SOL NEB 0,5% X 20 ML ETHON</v>
          </cell>
          <cell r="H4752" t="str">
            <v>MEDICAMENTOS</v>
          </cell>
          <cell r="I4752" t="str">
            <v>RESPIRATORIO</v>
          </cell>
          <cell r="J4752">
            <v>2</v>
          </cell>
        </row>
        <row r="4753">
          <cell r="B4753">
            <v>833189</v>
          </cell>
          <cell r="C4753">
            <v>4498</v>
          </cell>
          <cell r="D4753">
            <v>7800086800203</v>
          </cell>
          <cell r="F4753" t="str">
            <v>SALBUTAMOL SOL NEB 5 MG/ML X 20 ML BPH</v>
          </cell>
          <cell r="H4753" t="str">
            <v>MEDICAMENTOS</v>
          </cell>
          <cell r="I4753" t="str">
            <v>RESPIRATORIO</v>
          </cell>
          <cell r="J4753">
            <v>0</v>
          </cell>
        </row>
        <row r="4754">
          <cell r="B4754">
            <v>833190</v>
          </cell>
          <cell r="C4754">
            <v>1964</v>
          </cell>
          <cell r="D4754">
            <v>7800041048275</v>
          </cell>
          <cell r="F4754" t="str">
            <v>SALBUTAMOL/BECLOMETASONA AER INH X 200 CHEMOPHARMA</v>
          </cell>
          <cell r="H4754" t="str">
            <v>MEDICAMENTOS</v>
          </cell>
          <cell r="I4754" t="str">
            <v>RESPIRATORIO</v>
          </cell>
          <cell r="J4754">
            <v>5</v>
          </cell>
        </row>
        <row r="4755">
          <cell r="B4755">
            <v>833191</v>
          </cell>
          <cell r="C4755">
            <v>4222</v>
          </cell>
          <cell r="D4755">
            <v>7795373015135</v>
          </cell>
          <cell r="F4755" t="str">
            <v>SALBUTRAL AC AER INH 100/20 MCG X 250 DSS</v>
          </cell>
          <cell r="H4755" t="str">
            <v>MEDICAMENTOS</v>
          </cell>
          <cell r="I4755" t="str">
            <v>RESPIRATORIO</v>
          </cell>
          <cell r="J4755">
            <v>0</v>
          </cell>
        </row>
        <row r="4756">
          <cell r="B4756">
            <v>833192</v>
          </cell>
          <cell r="C4756">
            <v>1338</v>
          </cell>
          <cell r="D4756">
            <v>7795373001039</v>
          </cell>
          <cell r="F4756" t="str">
            <v>SALBUTRAL SOL NEB 0,5% X 20 ML</v>
          </cell>
          <cell r="H4756" t="str">
            <v>MEDICAMENTOS</v>
          </cell>
          <cell r="I4756" t="str">
            <v>RESPIRATORIO</v>
          </cell>
          <cell r="J4756">
            <v>0</v>
          </cell>
        </row>
        <row r="4757">
          <cell r="B4757">
            <v>833193</v>
          </cell>
          <cell r="C4757">
            <v>1017</v>
          </cell>
          <cell r="D4757">
            <v>7804620831876</v>
          </cell>
          <cell r="F4757" t="str">
            <v>SALES PARA REHIDRATACION POL SUS ORA 90 MEQ X 4 OPKO</v>
          </cell>
          <cell r="H4757" t="str">
            <v>MEDICAMENTOS</v>
          </cell>
          <cell r="I4757" t="str">
            <v>GASTROINTESTINAL</v>
          </cell>
          <cell r="J4757">
            <v>3</v>
          </cell>
        </row>
        <row r="4758">
          <cell r="B4758">
            <v>833194</v>
          </cell>
          <cell r="C4758">
            <v>3406</v>
          </cell>
          <cell r="D4758">
            <v>7809591402315</v>
          </cell>
          <cell r="F4758" t="str">
            <v>SALFLUTOP POL INH CAP 250/50 MCG X 60</v>
          </cell>
          <cell r="H4758" t="str">
            <v>MEDICAMENTOS</v>
          </cell>
          <cell r="I4758" t="str">
            <v>RESPIRATORIO</v>
          </cell>
          <cell r="J4758">
            <v>0</v>
          </cell>
        </row>
        <row r="4759">
          <cell r="B4759">
            <v>833195</v>
          </cell>
          <cell r="C4759">
            <v>2259</v>
          </cell>
          <cell r="D4759">
            <v>7795373015746</v>
          </cell>
          <cell r="F4759" t="str">
            <v>SALICORT LOC CAP X 30 ML</v>
          </cell>
          <cell r="H4759" t="str">
            <v>MEDICAMENTOS</v>
          </cell>
          <cell r="I4759" t="str">
            <v>CORTICOIDES</v>
          </cell>
          <cell r="J4759">
            <v>1</v>
          </cell>
        </row>
        <row r="4760">
          <cell r="B4760">
            <v>833196</v>
          </cell>
          <cell r="C4760">
            <v>3737</v>
          </cell>
          <cell r="D4760">
            <v>7795373044555</v>
          </cell>
          <cell r="F4760" t="str">
            <v>SALICORT UNG TOP X 30 GR</v>
          </cell>
          <cell r="H4760" t="str">
            <v>MEDICAMENTOS</v>
          </cell>
          <cell r="I4760" t="str">
            <v>CORTICOIDES</v>
          </cell>
          <cell r="J4760">
            <v>0</v>
          </cell>
        </row>
        <row r="4761">
          <cell r="B4761">
            <v>1210503</v>
          </cell>
          <cell r="C4761">
            <v>7003</v>
          </cell>
          <cell r="D4761">
            <v>4032717994644</v>
          </cell>
          <cell r="F4761" t="str">
            <v>SALOFALK ODD SUP 1000 MG X 10</v>
          </cell>
          <cell r="H4761" t="str">
            <v>MEDICAMENTOS</v>
          </cell>
          <cell r="I4761" t="str">
            <v>GASTROINTESTINAL</v>
          </cell>
          <cell r="J4761">
            <v>0</v>
          </cell>
        </row>
        <row r="4762">
          <cell r="B4762">
            <v>833197</v>
          </cell>
          <cell r="C4762">
            <v>1965</v>
          </cell>
          <cell r="D4762">
            <v>4987188509067</v>
          </cell>
          <cell r="F4762" t="str">
            <v>SALONPAS PARCHE X 10</v>
          </cell>
          <cell r="H4762" t="str">
            <v>MEDICAMENTOS</v>
          </cell>
          <cell r="I4762" t="str">
            <v>ANALGESIA</v>
          </cell>
          <cell r="J4762">
            <v>9</v>
          </cell>
        </row>
        <row r="4763">
          <cell r="B4763">
            <v>833198</v>
          </cell>
          <cell r="C4763">
            <v>4213</v>
          </cell>
          <cell r="D4763">
            <v>7808752300248</v>
          </cell>
          <cell r="F4763" t="str">
            <v>SALUFEM CAP X 30</v>
          </cell>
          <cell r="H4763" t="str">
            <v>SUPLEMENTOS</v>
          </cell>
          <cell r="I4763" t="str">
            <v>VITAMINAS Y MINERALES</v>
          </cell>
          <cell r="J4763">
            <v>0</v>
          </cell>
        </row>
        <row r="4764">
          <cell r="B4764">
            <v>1075349</v>
          </cell>
          <cell r="C4764">
            <v>6917</v>
          </cell>
          <cell r="D4764">
            <v>7703378006676</v>
          </cell>
          <cell r="F4764" t="str">
            <v>SAMY DELIN LABIOS PALO ROSA X 1</v>
          </cell>
          <cell r="H4764" t="str">
            <v>MAQUILLAJE</v>
          </cell>
          <cell r="I4764" t="str">
            <v>DELINEADORES</v>
          </cell>
          <cell r="J4764">
            <v>0</v>
          </cell>
        </row>
        <row r="4765">
          <cell r="B4765">
            <v>833199</v>
          </cell>
          <cell r="C4765">
            <v>2278</v>
          </cell>
          <cell r="D4765">
            <v>7800038000651</v>
          </cell>
          <cell r="F4765" t="str">
            <v>SANIGERMIN JAB AFRECHO X 100 GR</v>
          </cell>
          <cell r="H4765" t="str">
            <v>HIGIENE Y CUIDADO PERSONAL</v>
          </cell>
          <cell r="I4765" t="str">
            <v>JABONES</v>
          </cell>
          <cell r="J4765">
            <v>0</v>
          </cell>
        </row>
        <row r="4766">
          <cell r="B4766">
            <v>833200</v>
          </cell>
          <cell r="C4766">
            <v>5092</v>
          </cell>
          <cell r="D4766">
            <v>7800038046734</v>
          </cell>
          <cell r="F4766" t="str">
            <v>SANIGERMIN JAB X 90 GR</v>
          </cell>
          <cell r="H4766" t="str">
            <v>HIGIENE Y CUIDADO PERSONAL</v>
          </cell>
          <cell r="I4766" t="str">
            <v>JABONES</v>
          </cell>
          <cell r="J4766">
            <v>3</v>
          </cell>
        </row>
        <row r="4767">
          <cell r="B4767">
            <v>929709</v>
          </cell>
          <cell r="C4767">
            <v>6743</v>
          </cell>
          <cell r="D4767">
            <v>4003583207213</v>
          </cell>
          <cell r="F4767" t="str">
            <v>SANOSAN ACEITE ANTIESTRIAS X 100 ML</v>
          </cell>
          <cell r="H4767" t="str">
            <v>DERMOCOSMéTICA</v>
          </cell>
          <cell r="I4767" t="str">
            <v>CUIDADO CORPORAL</v>
          </cell>
          <cell r="J4767">
            <v>0</v>
          </cell>
        </row>
        <row r="4768">
          <cell r="B4768">
            <v>833201</v>
          </cell>
          <cell r="C4768">
            <v>5818</v>
          </cell>
          <cell r="D4768">
            <v>4003583211463</v>
          </cell>
          <cell r="F4768" t="str">
            <v>SANOSAN BABY CREMA PAÑAL X 150 ML</v>
          </cell>
          <cell r="H4768" t="str">
            <v>DERMOCOSMéTICA</v>
          </cell>
          <cell r="I4768" t="str">
            <v>CUIDADO CORPORAL</v>
          </cell>
          <cell r="J4768">
            <v>2</v>
          </cell>
        </row>
        <row r="4769">
          <cell r="B4769">
            <v>833202</v>
          </cell>
          <cell r="C4769">
            <v>5592</v>
          </cell>
          <cell r="D4769">
            <v>4003583190256</v>
          </cell>
          <cell r="F4769" t="str">
            <v>SANOSAN BABY GEL BAÑO  SHAMPOO X 500 ML</v>
          </cell>
          <cell r="H4769" t="str">
            <v>HIGIENE Y CUIDADO PERSONAL</v>
          </cell>
          <cell r="I4769" t="str">
            <v>SHAMPOO Y ACONDICIONADOR</v>
          </cell>
          <cell r="J4769">
            <v>2</v>
          </cell>
        </row>
        <row r="4770">
          <cell r="B4770">
            <v>970554</v>
          </cell>
          <cell r="C4770">
            <v>6791</v>
          </cell>
          <cell r="D4770">
            <v>4003583190478</v>
          </cell>
          <cell r="F4770" t="str">
            <v>SANOSAN BABY LOCION HIDRATANTE X 500 ML</v>
          </cell>
          <cell r="H4770" t="str">
            <v>DERMOCOSMéTICA</v>
          </cell>
          <cell r="I4770" t="str">
            <v>CUIDADO CORPORAL</v>
          </cell>
          <cell r="J4770">
            <v>2</v>
          </cell>
        </row>
        <row r="4771">
          <cell r="B4771">
            <v>833203</v>
          </cell>
          <cell r="C4771">
            <v>3047</v>
          </cell>
          <cell r="D4771">
            <v>4005292001427</v>
          </cell>
          <cell r="F4771" t="str">
            <v>SANOTACT CA + MG + VIT D3 TAB EFE X 15</v>
          </cell>
          <cell r="H4771" t="str">
            <v>SUPLEMENTOS</v>
          </cell>
          <cell r="I4771" t="str">
            <v>VITAMINAS Y MINERALES</v>
          </cell>
          <cell r="J4771">
            <v>3</v>
          </cell>
        </row>
        <row r="4772">
          <cell r="B4772">
            <v>833205</v>
          </cell>
          <cell r="C4772">
            <v>2898</v>
          </cell>
          <cell r="D4772">
            <v>7800001005355</v>
          </cell>
          <cell r="F4772" t="str">
            <v>SAYANA PRESS SUS INY 104 MG X 0,65 ML</v>
          </cell>
          <cell r="H4772" t="str">
            <v>MEDICAMENTOS</v>
          </cell>
          <cell r="I4772" t="str">
            <v>HORMONALES</v>
          </cell>
          <cell r="J4772">
            <v>0</v>
          </cell>
        </row>
        <row r="4773">
          <cell r="B4773">
            <v>833206</v>
          </cell>
          <cell r="C4773">
            <v>2464</v>
          </cell>
          <cell r="D4773">
            <v>6927394511117</v>
          </cell>
          <cell r="F4773" t="str">
            <v>SCANMED OXIMETRO PULSO FS20K</v>
          </cell>
          <cell r="H4773" t="str">
            <v>DISPOSITIVOS MéDICOS</v>
          </cell>
          <cell r="I4773" t="str">
            <v>OXíMETROS</v>
          </cell>
          <cell r="J4773">
            <v>0</v>
          </cell>
        </row>
        <row r="4774">
          <cell r="B4774">
            <v>833207</v>
          </cell>
          <cell r="C4774">
            <v>4512</v>
          </cell>
          <cell r="D4774">
            <v>6939663904063</v>
          </cell>
          <cell r="F4774" t="str">
            <v>SCANMED TENSIOMETRO DIGITAL BRAZO X 1</v>
          </cell>
          <cell r="H4774" t="str">
            <v>DISPOSITIVOS MéDICOS</v>
          </cell>
          <cell r="I4774" t="str">
            <v>OTROS DM</v>
          </cell>
          <cell r="J4774">
            <v>0</v>
          </cell>
        </row>
        <row r="4775">
          <cell r="B4775">
            <v>833208</v>
          </cell>
          <cell r="C4775">
            <v>6108</v>
          </cell>
          <cell r="D4775">
            <v>6939663924504</v>
          </cell>
          <cell r="F4775" t="str">
            <v>SCANMED TENSIOMETRO DIGITAL MUÑECA X 1</v>
          </cell>
          <cell r="H4775" t="str">
            <v>DISPOSITIVOS MéDICOS</v>
          </cell>
          <cell r="I4775" t="str">
            <v>OTROS DM</v>
          </cell>
          <cell r="J4775">
            <v>0</v>
          </cell>
        </row>
        <row r="4776">
          <cell r="B4776">
            <v>833209</v>
          </cell>
          <cell r="C4776">
            <v>3964</v>
          </cell>
          <cell r="D4776">
            <v>2901152</v>
          </cell>
          <cell r="F4776" t="str">
            <v>SCANMED TEST MULTI DROGAS 4 X 1</v>
          </cell>
          <cell r="H4776" t="str">
            <v>DISPOSITIVOS MéDICOS</v>
          </cell>
          <cell r="I4776" t="str">
            <v>OTROS DM</v>
          </cell>
          <cell r="J4776">
            <v>0</v>
          </cell>
        </row>
        <row r="4777">
          <cell r="B4777">
            <v>833210</v>
          </cell>
          <cell r="C4777">
            <v>4472</v>
          </cell>
          <cell r="D4777">
            <v>2901138</v>
          </cell>
          <cell r="F4777" t="str">
            <v>SCANMED TEST OVULACION X 10</v>
          </cell>
          <cell r="H4777" t="str">
            <v>DISPOSITIVOS MéDICOS</v>
          </cell>
          <cell r="I4777" t="str">
            <v>TEST DE EMBARAZO Y OVULACIóN</v>
          </cell>
          <cell r="J4777">
            <v>0</v>
          </cell>
        </row>
        <row r="4778">
          <cell r="B4778">
            <v>833211</v>
          </cell>
          <cell r="C4778">
            <v>3190</v>
          </cell>
          <cell r="D4778">
            <v>7591066681300</v>
          </cell>
          <cell r="F4778" t="str">
            <v>SCHICK EXACTA 2 MAQ AFE X 3</v>
          </cell>
          <cell r="H4778" t="str">
            <v>HIGIENE Y CUIDADO PERSONAL</v>
          </cell>
          <cell r="I4778" t="str">
            <v>AFEITADO</v>
          </cell>
          <cell r="J4778">
            <v>0</v>
          </cell>
        </row>
        <row r="4779">
          <cell r="B4779">
            <v>833212</v>
          </cell>
          <cell r="C4779">
            <v>4715</v>
          </cell>
          <cell r="D4779">
            <v>7591066730473</v>
          </cell>
          <cell r="F4779" t="str">
            <v>SCHICK XTREME3 HAWAIIAN TROPIC X 4</v>
          </cell>
          <cell r="H4779" t="str">
            <v>HIGIENE Y CUIDADO PERSONAL</v>
          </cell>
          <cell r="I4779" t="str">
            <v>AFEITADO</v>
          </cell>
          <cell r="J4779">
            <v>1</v>
          </cell>
        </row>
        <row r="4780">
          <cell r="B4780">
            <v>833213</v>
          </cell>
          <cell r="C4780">
            <v>5531</v>
          </cell>
          <cell r="D4780">
            <v>7591066712011</v>
          </cell>
          <cell r="F4780" t="str">
            <v>SCHICK XTREME3 MAQ AFE HAWAIIAN TROPIC X 2</v>
          </cell>
          <cell r="H4780" t="str">
            <v>HIGIENE Y CUIDADO PERSONAL</v>
          </cell>
          <cell r="I4780" t="str">
            <v>AFEITADO</v>
          </cell>
          <cell r="J4780">
            <v>0</v>
          </cell>
        </row>
        <row r="4781">
          <cell r="B4781">
            <v>833214</v>
          </cell>
          <cell r="C4781">
            <v>5712</v>
          </cell>
          <cell r="D4781">
            <v>8008202498726</v>
          </cell>
          <cell r="F4781" t="str">
            <v>SCHIZANDRA CAP X 60 FNL</v>
          </cell>
          <cell r="H4781" t="str">
            <v>SUPLEMENTOS</v>
          </cell>
          <cell r="I4781" t="str">
            <v>PRODUCTOS NATURALES</v>
          </cell>
          <cell r="J4781">
            <v>3</v>
          </cell>
        </row>
        <row r="4782">
          <cell r="B4782">
            <v>833215</v>
          </cell>
          <cell r="C4782">
            <v>5853</v>
          </cell>
          <cell r="D4782">
            <v>745853039660</v>
          </cell>
          <cell r="F4782" t="str">
            <v>SCHIZANDRA PURE CAP 130 MG X 180 WELLPLUS</v>
          </cell>
          <cell r="H4782" t="str">
            <v>SUPLEMENTOS</v>
          </cell>
          <cell r="I4782" t="str">
            <v>PRODUCTOS NATURALES</v>
          </cell>
          <cell r="J4782">
            <v>1</v>
          </cell>
        </row>
        <row r="4783">
          <cell r="B4783">
            <v>833216</v>
          </cell>
          <cell r="C4783">
            <v>4084</v>
          </cell>
          <cell r="D4783">
            <v>7804612012009</v>
          </cell>
          <cell r="F4783" t="str">
            <v>SEBODEX SHA ANTICASPA X 200 ML</v>
          </cell>
          <cell r="H4783" t="str">
            <v>HIGIENE Y CUIDADO PERSONAL</v>
          </cell>
          <cell r="I4783" t="str">
            <v>SHAMPOO Y ACONDICIONADOR</v>
          </cell>
          <cell r="J4783">
            <v>4</v>
          </cell>
        </row>
        <row r="4784">
          <cell r="B4784">
            <v>833217</v>
          </cell>
          <cell r="C4784">
            <v>3873</v>
          </cell>
          <cell r="D4784">
            <v>7800059001255</v>
          </cell>
          <cell r="F4784" t="str">
            <v>SEBOLIC JAB X 100 GR</v>
          </cell>
          <cell r="H4784" t="str">
            <v>HIGIENE Y CUIDADO PERSONAL</v>
          </cell>
          <cell r="I4784" t="str">
            <v>JABONES</v>
          </cell>
          <cell r="J4784">
            <v>1</v>
          </cell>
        </row>
        <row r="4785">
          <cell r="B4785">
            <v>833218</v>
          </cell>
          <cell r="C4785">
            <v>6426</v>
          </cell>
          <cell r="D4785">
            <v>7800059001224</v>
          </cell>
          <cell r="F4785" t="str">
            <v>SEBOLIC PROT SOL FLUIDO FPS 30 X 100 ML</v>
          </cell>
          <cell r="H4785" t="str">
            <v>DERMOCOSMéTICA</v>
          </cell>
          <cell r="I4785" t="str">
            <v>PROTECTORES SOLARES</v>
          </cell>
          <cell r="J4785">
            <v>0</v>
          </cell>
        </row>
        <row r="4786">
          <cell r="B4786">
            <v>833219</v>
          </cell>
          <cell r="C4786">
            <v>2648</v>
          </cell>
          <cell r="D4786">
            <v>7791293042855</v>
          </cell>
          <cell r="F4786" t="str">
            <v>SEDAL ACOND BOMBA ARGAN X 340 ML</v>
          </cell>
          <cell r="H4786" t="str">
            <v>HIGIENE Y CUIDADO PERSONAL</v>
          </cell>
          <cell r="I4786" t="str">
            <v>SHAMPOO Y ACONDICIONADOR</v>
          </cell>
          <cell r="J4786">
            <v>0</v>
          </cell>
        </row>
        <row r="4787">
          <cell r="B4787">
            <v>833220</v>
          </cell>
          <cell r="C4787">
            <v>5434</v>
          </cell>
          <cell r="D4787">
            <v>7791293047980</v>
          </cell>
          <cell r="F4787" t="str">
            <v>SEDAL ACOND BOMBA COCO X 340 ML</v>
          </cell>
          <cell r="H4787" t="str">
            <v>HIGIENE Y CUIDADO PERSONAL</v>
          </cell>
          <cell r="I4787" t="str">
            <v>SHAMPOO Y ACONDICIONADOR</v>
          </cell>
          <cell r="J4787">
            <v>0</v>
          </cell>
        </row>
        <row r="4788">
          <cell r="B4788">
            <v>833221</v>
          </cell>
          <cell r="C4788">
            <v>5132</v>
          </cell>
          <cell r="D4788">
            <v>7791293042848</v>
          </cell>
          <cell r="F4788" t="str">
            <v>SEDAL ACOND BOMBA NUTRICION X 340 ML</v>
          </cell>
          <cell r="H4788" t="str">
            <v>HIGIENE Y CUIDADO PERSONAL</v>
          </cell>
          <cell r="I4788" t="str">
            <v>SHAMPOO Y ACONDICIONADOR</v>
          </cell>
          <cell r="J4788">
            <v>0</v>
          </cell>
        </row>
        <row r="4789">
          <cell r="B4789">
            <v>833222</v>
          </cell>
          <cell r="C4789">
            <v>2839</v>
          </cell>
          <cell r="D4789">
            <v>7791293030937</v>
          </cell>
          <cell r="F4789" t="str">
            <v>SEDAL ACOND CERAMIDAS X 340 ML</v>
          </cell>
          <cell r="H4789" t="str">
            <v>HIGIENE Y CUIDADO PERSONAL</v>
          </cell>
          <cell r="I4789" t="str">
            <v>SHAMPOO Y ACONDICIONADOR</v>
          </cell>
          <cell r="J4789">
            <v>0</v>
          </cell>
        </row>
        <row r="4790">
          <cell r="B4790">
            <v>833223</v>
          </cell>
          <cell r="C4790">
            <v>4388</v>
          </cell>
          <cell r="D4790">
            <v>7791293042077</v>
          </cell>
          <cell r="F4790" t="str">
            <v>SEDAL ACOND COLAG VIT C X 340 ML</v>
          </cell>
          <cell r="H4790" t="str">
            <v>HIGIENE Y CUIDADO PERSONAL</v>
          </cell>
          <cell r="I4790" t="str">
            <v>SHAMPOO Y ACONDICIONADOR</v>
          </cell>
          <cell r="J4790">
            <v>0</v>
          </cell>
        </row>
        <row r="4791">
          <cell r="B4791">
            <v>833224</v>
          </cell>
          <cell r="C4791">
            <v>3308</v>
          </cell>
          <cell r="D4791">
            <v>7791293042046</v>
          </cell>
          <cell r="F4791" t="str">
            <v>SEDAL ACOND HIAL VITA X 340 ML</v>
          </cell>
          <cell r="H4791" t="str">
            <v>HIGIENE Y CUIDADO PERSONAL</v>
          </cell>
          <cell r="I4791" t="str">
            <v>SHAMPOO Y ACONDICIONADOR</v>
          </cell>
          <cell r="J4791">
            <v>0</v>
          </cell>
        </row>
        <row r="4792">
          <cell r="B4792">
            <v>833225</v>
          </cell>
          <cell r="C4792">
            <v>2838</v>
          </cell>
          <cell r="D4792">
            <v>7791293045962</v>
          </cell>
          <cell r="F4792" t="str">
            <v>SEDAL ACOND REST INST X 340 ML</v>
          </cell>
          <cell r="H4792" t="str">
            <v>HIGIENE Y CUIDADO PERSONAL</v>
          </cell>
          <cell r="I4792" t="str">
            <v>SHAMPOO Y ACONDICIONADOR</v>
          </cell>
          <cell r="J4792">
            <v>1</v>
          </cell>
        </row>
        <row r="4793">
          <cell r="B4793">
            <v>833226</v>
          </cell>
          <cell r="C4793">
            <v>1340</v>
          </cell>
          <cell r="D4793">
            <v>7791293045979</v>
          </cell>
          <cell r="F4793" t="str">
            <v>SEDAL ACOND RIZOS DEF X 340 ML</v>
          </cell>
          <cell r="H4793" t="str">
            <v>HIGIENE Y CUIDADO PERSONAL</v>
          </cell>
          <cell r="I4793" t="str">
            <v>SHAMPOO Y ACONDICIONADOR</v>
          </cell>
          <cell r="J4793">
            <v>2</v>
          </cell>
        </row>
        <row r="4794">
          <cell r="B4794">
            <v>833227</v>
          </cell>
          <cell r="C4794">
            <v>1341</v>
          </cell>
          <cell r="D4794">
            <v>7891150040182</v>
          </cell>
          <cell r="F4794" t="str">
            <v>SEDAL CRE PEINAR RIZOS DEF X 300 ML</v>
          </cell>
          <cell r="H4794" t="str">
            <v>HIGIENE Y CUIDADO PERSONAL</v>
          </cell>
          <cell r="I4794" t="str">
            <v>CREMAS PARA PEINAR</v>
          </cell>
          <cell r="J4794">
            <v>2</v>
          </cell>
        </row>
        <row r="4795">
          <cell r="B4795">
            <v>833228</v>
          </cell>
          <cell r="C4795">
            <v>2871</v>
          </cell>
          <cell r="D4795">
            <v>7791293043029</v>
          </cell>
          <cell r="F4795" t="str">
            <v>SEDAL SHA BOMBA ARGAN X 340 ML</v>
          </cell>
          <cell r="H4795" t="str">
            <v>HIGIENE Y CUIDADO PERSONAL</v>
          </cell>
          <cell r="I4795" t="str">
            <v>SHAMPOO Y ACONDICIONADOR</v>
          </cell>
          <cell r="J4795">
            <v>0</v>
          </cell>
        </row>
        <row r="4796">
          <cell r="B4796">
            <v>833229</v>
          </cell>
          <cell r="C4796">
            <v>4387</v>
          </cell>
          <cell r="D4796">
            <v>7791293047881</v>
          </cell>
          <cell r="F4796" t="str">
            <v>SEDAL SHA BOMBA COCO X 340 ML</v>
          </cell>
          <cell r="H4796" t="str">
            <v>HIGIENE Y CUIDADO PERSONAL</v>
          </cell>
          <cell r="I4796" t="str">
            <v>SHAMPOO Y ACONDICIONADOR</v>
          </cell>
          <cell r="J4796">
            <v>0</v>
          </cell>
        </row>
        <row r="4797">
          <cell r="B4797">
            <v>833230</v>
          </cell>
          <cell r="C4797">
            <v>4389</v>
          </cell>
          <cell r="D4797">
            <v>7791293046402</v>
          </cell>
          <cell r="F4797" t="str">
            <v>SEDAL SHA COLAG VIT C X 340 ML</v>
          </cell>
          <cell r="H4797" t="str">
            <v>HIGIENE Y CUIDADO PERSONAL</v>
          </cell>
          <cell r="I4797" t="str">
            <v>SHAMPOO Y ACONDICIONADOR</v>
          </cell>
          <cell r="J4797">
            <v>2</v>
          </cell>
        </row>
        <row r="4798">
          <cell r="B4798">
            <v>833231</v>
          </cell>
          <cell r="C4798">
            <v>3309</v>
          </cell>
          <cell r="D4798">
            <v>7791293046372</v>
          </cell>
          <cell r="F4798" t="str">
            <v>SEDAL SHA HIAL VITA X 340 ML</v>
          </cell>
          <cell r="H4798" t="str">
            <v>HIGIENE Y CUIDADO PERSONAL</v>
          </cell>
          <cell r="I4798" t="str">
            <v>SHAMPOO Y ACONDICIONADOR</v>
          </cell>
          <cell r="J4798">
            <v>2</v>
          </cell>
        </row>
        <row r="4799">
          <cell r="B4799">
            <v>833232</v>
          </cell>
          <cell r="C4799">
            <v>3302</v>
          </cell>
          <cell r="D4799">
            <v>7791293045764</v>
          </cell>
          <cell r="F4799" t="str">
            <v>SEDAL SHA REST INST X 340 ML</v>
          </cell>
          <cell r="H4799" t="str">
            <v>HIGIENE Y CUIDADO PERSONAL</v>
          </cell>
          <cell r="I4799" t="str">
            <v>SHAMPOO Y ACONDICIONADOR</v>
          </cell>
          <cell r="J4799">
            <v>0</v>
          </cell>
        </row>
        <row r="4800">
          <cell r="B4800">
            <v>833233</v>
          </cell>
          <cell r="C4800">
            <v>5898</v>
          </cell>
          <cell r="D4800">
            <v>7791293045696</v>
          </cell>
          <cell r="F4800" t="str">
            <v>SEDAL SHA RIZOS DEF X 190 ML</v>
          </cell>
          <cell r="H4800" t="str">
            <v>HIGIENE Y CUIDADO PERSONAL</v>
          </cell>
          <cell r="I4800" t="str">
            <v>SHAMPOO Y ACONDICIONADOR</v>
          </cell>
          <cell r="J4800">
            <v>0</v>
          </cell>
        </row>
        <row r="4801">
          <cell r="B4801">
            <v>833234</v>
          </cell>
          <cell r="C4801">
            <v>3301</v>
          </cell>
          <cell r="D4801">
            <v>7791293045771</v>
          </cell>
          <cell r="F4801" t="str">
            <v>SEDAL SHA RIZOS DEF X 340 ML</v>
          </cell>
          <cell r="H4801" t="str">
            <v>HIGIENE Y CUIDADO PERSONAL</v>
          </cell>
          <cell r="I4801" t="str">
            <v>SHAMPOO Y ACONDICIONADOR</v>
          </cell>
          <cell r="J4801">
            <v>1</v>
          </cell>
        </row>
        <row r="4802">
          <cell r="B4802">
            <v>833235</v>
          </cell>
          <cell r="C4802">
            <v>6306</v>
          </cell>
          <cell r="D4802">
            <v>8806164168790</v>
          </cell>
          <cell r="F4802" t="str">
            <v>SEESAW AC CONTROL CLEAR SPOT X 12</v>
          </cell>
          <cell r="H4802" t="str">
            <v>DERMOCOSMéTICA</v>
          </cell>
          <cell r="I4802" t="str">
            <v>CUIDADO FACIAL</v>
          </cell>
          <cell r="J4802">
            <v>-8</v>
          </cell>
        </row>
        <row r="4803">
          <cell r="B4803">
            <v>833236</v>
          </cell>
          <cell r="C4803">
            <v>4177</v>
          </cell>
          <cell r="D4803">
            <v>900800100507</v>
          </cell>
          <cell r="F4803" t="str">
            <v>SELENIO CAP 200 MCG X 30 GRUNE-LEBEN</v>
          </cell>
          <cell r="H4803" t="str">
            <v>SUPLEMENTOS</v>
          </cell>
          <cell r="I4803" t="str">
            <v>VITAMINAS Y MINERALES</v>
          </cell>
          <cell r="J4803">
            <v>0</v>
          </cell>
        </row>
        <row r="4804">
          <cell r="B4804">
            <v>833237</v>
          </cell>
          <cell r="C4804">
            <v>5905</v>
          </cell>
          <cell r="D4804">
            <v>7896108089756</v>
          </cell>
          <cell r="F4804" t="str">
            <v>SELENIO CAP 200 MCG X 60 EXTREMO SUR</v>
          </cell>
          <cell r="H4804" t="str">
            <v>SUPLEMENTOS</v>
          </cell>
          <cell r="I4804" t="str">
            <v>VITAMINAS Y MINERALES</v>
          </cell>
          <cell r="J4804">
            <v>0</v>
          </cell>
        </row>
        <row r="4805">
          <cell r="B4805">
            <v>833238</v>
          </cell>
          <cell r="C4805">
            <v>4336</v>
          </cell>
          <cell r="D4805">
            <v>8780202006117</v>
          </cell>
          <cell r="F4805" t="str">
            <v>SELENIO COMPLEX CAP VEG X 60 FNL</v>
          </cell>
          <cell r="H4805" t="str">
            <v>SUPLEMENTOS</v>
          </cell>
          <cell r="I4805" t="str">
            <v>VITAMINAS Y MINERALES</v>
          </cell>
          <cell r="J4805">
            <v>4</v>
          </cell>
        </row>
        <row r="4806">
          <cell r="B4806">
            <v>833239</v>
          </cell>
          <cell r="C4806">
            <v>4679</v>
          </cell>
          <cell r="D4806">
            <v>745853039677</v>
          </cell>
          <cell r="F4806" t="str">
            <v>SELENIUM CAP 200 MCG X 180 WELLPLUS</v>
          </cell>
          <cell r="H4806" t="str">
            <v>SUPLEMENTOS</v>
          </cell>
          <cell r="I4806" t="str">
            <v>VITAMINAS Y MINERALES</v>
          </cell>
          <cell r="J4806">
            <v>3</v>
          </cell>
        </row>
        <row r="4807">
          <cell r="B4807">
            <v>833240</v>
          </cell>
          <cell r="C4807">
            <v>4245</v>
          </cell>
          <cell r="D4807">
            <v>7808718200742</v>
          </cell>
          <cell r="F4807" t="str">
            <v>SENIOR CARE CRE HIDR DERMICA X 500 GR</v>
          </cell>
          <cell r="H4807" t="str">
            <v>DERMOCOSMéTICA</v>
          </cell>
          <cell r="I4807" t="str">
            <v>CUIDADO CORPORAL</v>
          </cell>
          <cell r="J4807">
            <v>0</v>
          </cell>
        </row>
        <row r="4808">
          <cell r="B4808">
            <v>833241</v>
          </cell>
          <cell r="C4808">
            <v>3022</v>
          </cell>
          <cell r="D4808">
            <v>7808718200759</v>
          </cell>
          <cell r="F4808" t="str">
            <v>SENIOR CARE LOC EMU CENT ASIAT X 400 ML</v>
          </cell>
          <cell r="H4808" t="str">
            <v>HIGIENE Y CUIDADO PERSONAL</v>
          </cell>
          <cell r="I4808" t="str">
            <v>SHAMPOO Y ACONDICIONADOR</v>
          </cell>
          <cell r="J4808">
            <v>0</v>
          </cell>
        </row>
        <row r="4809">
          <cell r="B4809">
            <v>833242</v>
          </cell>
          <cell r="C4809">
            <v>3021</v>
          </cell>
          <cell r="D4809">
            <v>7808718200803</v>
          </cell>
          <cell r="F4809" t="str">
            <v>SENIOR CARE SHA SECO X 160 ML</v>
          </cell>
          <cell r="H4809" t="str">
            <v>HIGIENE Y CUIDADO PERSONAL</v>
          </cell>
          <cell r="I4809" t="str">
            <v>SHAMPOO Y ACONDICIONADOR</v>
          </cell>
          <cell r="J4809">
            <v>1</v>
          </cell>
        </row>
        <row r="4810">
          <cell r="B4810">
            <v>833243</v>
          </cell>
          <cell r="C4810">
            <v>5876</v>
          </cell>
          <cell r="D4810">
            <v>8780200221321</v>
          </cell>
          <cell r="F4810" t="str">
            <v>SENIOR DREAMS CAP X 60 FNL</v>
          </cell>
          <cell r="H4810" t="str">
            <v>SUPLEMENTOS</v>
          </cell>
          <cell r="I4810" t="str">
            <v>PRODUCTOS NATURALES</v>
          </cell>
          <cell r="J4810">
            <v>0</v>
          </cell>
        </row>
        <row r="4811">
          <cell r="B4811">
            <v>833244</v>
          </cell>
          <cell r="C4811">
            <v>3046</v>
          </cell>
          <cell r="D4811">
            <v>3282779317658</v>
          </cell>
          <cell r="F4811" t="str">
            <v>SENSINOL SHA CUERO CAB SENS X 200 ML</v>
          </cell>
          <cell r="H4811" t="str">
            <v>HIGIENE Y CUIDADO PERSONAL</v>
          </cell>
          <cell r="I4811" t="str">
            <v>SHAMPOO Y ACONDICIONADOR</v>
          </cell>
          <cell r="J4811">
            <v>0</v>
          </cell>
        </row>
        <row r="4812">
          <cell r="B4812">
            <v>833245</v>
          </cell>
          <cell r="C4812">
            <v>1343</v>
          </cell>
          <cell r="D4812">
            <v>7896015591106</v>
          </cell>
          <cell r="F4812" t="str">
            <v>SENSODYNE CRE DEN LIMP PROF X 90 GR</v>
          </cell>
          <cell r="H4812" t="str">
            <v>HIGIENE Y CUIDADO PERSONAL</v>
          </cell>
          <cell r="I4812" t="str">
            <v>PASTAS DENTALES</v>
          </cell>
          <cell r="J4812">
            <v>1</v>
          </cell>
        </row>
        <row r="4813">
          <cell r="B4813">
            <v>833246</v>
          </cell>
          <cell r="C4813">
            <v>1344</v>
          </cell>
          <cell r="D4813">
            <v>7896009419294</v>
          </cell>
          <cell r="F4813" t="str">
            <v>SENSODYNE CRE DEN MULTIPROT X 90 GR</v>
          </cell>
          <cell r="H4813" t="str">
            <v>HIGIENE Y CUIDADO PERSONAL</v>
          </cell>
          <cell r="I4813" t="str">
            <v>PASTAS DENTALES</v>
          </cell>
          <cell r="J4813">
            <v>3</v>
          </cell>
        </row>
        <row r="4814">
          <cell r="B4814">
            <v>833247</v>
          </cell>
          <cell r="C4814">
            <v>1342</v>
          </cell>
          <cell r="D4814">
            <v>7794640170720</v>
          </cell>
          <cell r="F4814" t="str">
            <v>SENSODYNE CRE DEN RP BLANQ X 100 GR</v>
          </cell>
          <cell r="H4814" t="str">
            <v>HIGIENE Y CUIDADO PERSONAL</v>
          </cell>
          <cell r="I4814" t="str">
            <v>PASTAS DENTALES</v>
          </cell>
          <cell r="J4814">
            <v>3</v>
          </cell>
        </row>
        <row r="4815">
          <cell r="B4815">
            <v>833248</v>
          </cell>
          <cell r="C4815">
            <v>1345</v>
          </cell>
          <cell r="D4815">
            <v>7501065064578</v>
          </cell>
          <cell r="F4815" t="str">
            <v>SENSODYNE CRE DEN SENS  ENCIAS X 100 GR</v>
          </cell>
          <cell r="H4815" t="str">
            <v>HIGIENE Y CUIDADO PERSONAL</v>
          </cell>
          <cell r="I4815" t="str">
            <v>PASTAS DENTALES</v>
          </cell>
          <cell r="J4815">
            <v>1</v>
          </cell>
        </row>
        <row r="4816">
          <cell r="B4816">
            <v>833249</v>
          </cell>
          <cell r="C4816">
            <v>5704</v>
          </cell>
          <cell r="D4816">
            <v>7896009498572</v>
          </cell>
          <cell r="F4816" t="str">
            <v>SENSODYNE CRE DEN SENS  ESMALTE X 100 GR</v>
          </cell>
          <cell r="H4816" t="str">
            <v>HIGIENE Y CUIDADO PERSONAL</v>
          </cell>
          <cell r="I4816" t="str">
            <v>PASTAS DENTALES</v>
          </cell>
          <cell r="J4816">
            <v>1</v>
          </cell>
        </row>
        <row r="4817">
          <cell r="B4817">
            <v>833250</v>
          </cell>
          <cell r="C4817">
            <v>3060</v>
          </cell>
          <cell r="D4817">
            <v>7800007791979</v>
          </cell>
          <cell r="F4817" t="str">
            <v>SENTIS CAP 37,5 MG X 30</v>
          </cell>
          <cell r="H4817" t="str">
            <v>MEDICAMENTOS</v>
          </cell>
          <cell r="I4817" t="str">
            <v>PSICOTRóPICOS</v>
          </cell>
          <cell r="J4817">
            <v>6</v>
          </cell>
        </row>
        <row r="4818">
          <cell r="B4818">
            <v>833251</v>
          </cell>
          <cell r="C4818">
            <v>1346</v>
          </cell>
          <cell r="D4818">
            <v>7803501004033</v>
          </cell>
          <cell r="F4818" t="str">
            <v>SEREDAN-3 CAP L-TRIPTOFANO X 60</v>
          </cell>
          <cell r="H4818" t="str">
            <v>FITOFáRMACOS</v>
          </cell>
          <cell r="I4818" t="str">
            <v>SISTEMA NERVIOSO</v>
          </cell>
          <cell r="J4818">
            <v>0</v>
          </cell>
        </row>
        <row r="4819">
          <cell r="B4819">
            <v>833252</v>
          </cell>
          <cell r="C4819">
            <v>2358</v>
          </cell>
          <cell r="D4819">
            <v>7809591400816</v>
          </cell>
          <cell r="F4819" t="str">
            <v>SEREPRID COM 100 MG X 30</v>
          </cell>
          <cell r="H4819" t="str">
            <v>MEDICAMENTOS</v>
          </cell>
          <cell r="I4819" t="str">
            <v>SISTEMA NERVIOSO</v>
          </cell>
          <cell r="J4819">
            <v>0</v>
          </cell>
        </row>
        <row r="4820">
          <cell r="B4820">
            <v>833253</v>
          </cell>
          <cell r="C4820">
            <v>6388</v>
          </cell>
          <cell r="D4820">
            <v>7809591400984</v>
          </cell>
          <cell r="F4820" t="str">
            <v>SEREPRID SOL ORA GOT 100 MG/ML X 30 ML</v>
          </cell>
          <cell r="H4820" t="str">
            <v>MEDICAMENTOS</v>
          </cell>
          <cell r="I4820" t="str">
            <v>SISTEMA NERVIOSO</v>
          </cell>
          <cell r="J4820">
            <v>1</v>
          </cell>
        </row>
        <row r="4821">
          <cell r="B4821">
            <v>833254</v>
          </cell>
          <cell r="C4821">
            <v>5070</v>
          </cell>
          <cell r="D4821">
            <v>8901079014009</v>
          </cell>
          <cell r="F4821" t="str">
            <v>SERONEX COM REC 50 MG X 30</v>
          </cell>
          <cell r="H4821" t="str">
            <v>MEDICAMENTOS</v>
          </cell>
          <cell r="I4821" t="str">
            <v>SISTEMA NERVIOSO</v>
          </cell>
          <cell r="J4821">
            <v>2</v>
          </cell>
        </row>
        <row r="4822">
          <cell r="B4822">
            <v>833255</v>
          </cell>
          <cell r="C4822">
            <v>5695</v>
          </cell>
          <cell r="D4822">
            <v>7800018184678</v>
          </cell>
          <cell r="F4822" t="str">
            <v>SERTAC COM REC 100 MG X 30</v>
          </cell>
          <cell r="H4822" t="str">
            <v>MEDICAMENTOS</v>
          </cell>
          <cell r="I4822" t="str">
            <v>SISTEMA NERVIOSO</v>
          </cell>
          <cell r="J4822">
            <v>2</v>
          </cell>
        </row>
        <row r="4823">
          <cell r="B4823">
            <v>833256</v>
          </cell>
          <cell r="C4823">
            <v>1967</v>
          </cell>
          <cell r="D4823">
            <v>7800007802095</v>
          </cell>
          <cell r="F4823" t="str">
            <v>SERTRALINA COM 100 MG X 30 LAB CHILE</v>
          </cell>
          <cell r="H4823" t="str">
            <v>MEDICAMENTOS</v>
          </cell>
          <cell r="I4823" t="str">
            <v>SISTEMA NERVIOSO</v>
          </cell>
          <cell r="J4823">
            <v>7</v>
          </cell>
        </row>
        <row r="4824">
          <cell r="B4824">
            <v>833257</v>
          </cell>
          <cell r="C4824">
            <v>1966</v>
          </cell>
          <cell r="D4824">
            <v>7800007670595</v>
          </cell>
          <cell r="F4824" t="str">
            <v>SERTRALINA COM 50 MG X 30 LAB CHILE</v>
          </cell>
          <cell r="H4824" t="str">
            <v>MEDICAMENTOS</v>
          </cell>
          <cell r="I4824" t="str">
            <v>SISTEMA NERVIOSO</v>
          </cell>
          <cell r="J4824">
            <v>1</v>
          </cell>
        </row>
        <row r="4825">
          <cell r="B4825">
            <v>833258</v>
          </cell>
          <cell r="C4825">
            <v>2292</v>
          </cell>
          <cell r="D4825">
            <v>7804650884910</v>
          </cell>
          <cell r="F4825" t="str">
            <v>SERTRALINA COM REC 100 MG X 30 ASCEND</v>
          </cell>
          <cell r="H4825" t="str">
            <v>MEDICAMENTOS</v>
          </cell>
          <cell r="I4825" t="str">
            <v>SISTEMA NERVIOSO</v>
          </cell>
          <cell r="J4825">
            <v>0</v>
          </cell>
        </row>
        <row r="4826">
          <cell r="B4826">
            <v>833259</v>
          </cell>
          <cell r="C4826">
            <v>4618</v>
          </cell>
          <cell r="D4826">
            <v>7800063116419</v>
          </cell>
          <cell r="F4826" t="str">
            <v>SERTRALINA COM REC 100 MG X 30 MINTLAB</v>
          </cell>
          <cell r="H4826" t="str">
            <v>MEDICAMENTOS</v>
          </cell>
          <cell r="I4826" t="str">
            <v>SISTEMA NERVIOSO</v>
          </cell>
          <cell r="J4826">
            <v>0</v>
          </cell>
        </row>
        <row r="4827">
          <cell r="B4827">
            <v>855869</v>
          </cell>
          <cell r="C4827">
            <v>6605</v>
          </cell>
          <cell r="D4827">
            <v>8903726311547</v>
          </cell>
          <cell r="F4827" t="str">
            <v>SERTRALINA COM REC 100 MG X 30 SEVEN PHARMA</v>
          </cell>
          <cell r="H4827" t="str">
            <v>MEDICAMENTOS</v>
          </cell>
          <cell r="I4827" t="str">
            <v>SISTEMA NERVIOSO</v>
          </cell>
          <cell r="J4827">
            <v>15</v>
          </cell>
        </row>
        <row r="4828">
          <cell r="B4828">
            <v>833260</v>
          </cell>
          <cell r="C4828">
            <v>2293</v>
          </cell>
          <cell r="D4828">
            <v>7800063115443</v>
          </cell>
          <cell r="F4828" t="str">
            <v>SERTRALINA COM REC 50 MG X 30 MINTLAB</v>
          </cell>
          <cell r="H4828" t="str">
            <v>MEDICAMENTOS</v>
          </cell>
          <cell r="I4828" t="str">
            <v>SISTEMA NERVIOSO</v>
          </cell>
          <cell r="J4828">
            <v>7</v>
          </cell>
        </row>
        <row r="4829">
          <cell r="B4829">
            <v>833261</v>
          </cell>
          <cell r="C4829">
            <v>1337</v>
          </cell>
          <cell r="D4829">
            <v>7804620832903</v>
          </cell>
          <cell r="F4829" t="str">
            <v>SERTRALINA COM REC 50 MG X 30 OPKO</v>
          </cell>
          <cell r="H4829" t="str">
            <v>MEDICAMENTOS</v>
          </cell>
          <cell r="I4829" t="str">
            <v>SISTEMA NERVIOSO</v>
          </cell>
          <cell r="J4829">
            <v>0</v>
          </cell>
        </row>
        <row r="4830">
          <cell r="B4830">
            <v>972749</v>
          </cell>
          <cell r="C4830">
            <v>6812</v>
          </cell>
          <cell r="D4830">
            <v>8903726311530</v>
          </cell>
          <cell r="F4830" t="str">
            <v>SERTRALINA COM REC 50 MG X 30 SEVEN PHARMA</v>
          </cell>
          <cell r="H4830" t="str">
            <v>MEDICAMENTOS</v>
          </cell>
          <cell r="I4830" t="str">
            <v>SISTEMA NERVIOSO</v>
          </cell>
          <cell r="J4830">
            <v>0</v>
          </cell>
        </row>
        <row r="4831">
          <cell r="B4831">
            <v>833262</v>
          </cell>
          <cell r="C4831">
            <v>3670</v>
          </cell>
          <cell r="D4831">
            <v>7804639011108</v>
          </cell>
          <cell r="F4831" t="str">
            <v>SETOFILM LAM BUC 4 MG X 2</v>
          </cell>
          <cell r="H4831" t="str">
            <v>MEDICAMENTOS</v>
          </cell>
          <cell r="I4831" t="str">
            <v>GASTROINTESTINAL</v>
          </cell>
          <cell r="J4831">
            <v>0</v>
          </cell>
        </row>
        <row r="4832">
          <cell r="B4832">
            <v>833263</v>
          </cell>
          <cell r="C4832">
            <v>2840</v>
          </cell>
          <cell r="D4832">
            <v>7804639011115</v>
          </cell>
          <cell r="F4832" t="str">
            <v>SETOFILM LAM BUC 8 MG X 2</v>
          </cell>
          <cell r="H4832" t="str">
            <v>MEDICAMENTOS</v>
          </cell>
          <cell r="I4832" t="str">
            <v>GASTROINTESTINAL</v>
          </cell>
          <cell r="J4832">
            <v>0</v>
          </cell>
        </row>
        <row r="4833">
          <cell r="B4833">
            <v>833264</v>
          </cell>
          <cell r="C4833">
            <v>3249</v>
          </cell>
          <cell r="D4833">
            <v>7702870010495</v>
          </cell>
          <cell r="F4833" t="str">
            <v>SEVEDOL COM X 12</v>
          </cell>
          <cell r="H4833" t="str">
            <v>MEDICAMENTOS</v>
          </cell>
          <cell r="I4833" t="str">
            <v>ANALGESIA</v>
          </cell>
          <cell r="J4833">
            <v>0</v>
          </cell>
        </row>
        <row r="4834">
          <cell r="B4834">
            <v>833265</v>
          </cell>
          <cell r="C4834">
            <v>2165</v>
          </cell>
          <cell r="D4834">
            <v>7804620835676</v>
          </cell>
          <cell r="F4834" t="str">
            <v>SHAROF F SOL OFT 0,012% X 15 ML</v>
          </cell>
          <cell r="H4834" t="str">
            <v>MEDICAMENTOS</v>
          </cell>
          <cell r="I4834" t="str">
            <v>OFTALMOLóGICOS</v>
          </cell>
          <cell r="J4834">
            <v>0</v>
          </cell>
        </row>
        <row r="4835">
          <cell r="B4835">
            <v>1309679</v>
          </cell>
          <cell r="C4835">
            <v>7035</v>
          </cell>
          <cell r="D4835">
            <v>850059630860</v>
          </cell>
          <cell r="F4835" t="str">
            <v>SHIITAKE CAP X 60 FNL</v>
          </cell>
          <cell r="H4835" t="str">
            <v>SUPLEMENTOS</v>
          </cell>
          <cell r="I4835" t="str">
            <v>HONGOS ADAPTóGENOS</v>
          </cell>
          <cell r="J4835">
            <v>1</v>
          </cell>
        </row>
        <row r="4836">
          <cell r="B4836">
            <v>832227</v>
          </cell>
          <cell r="C4836">
            <v>6352</v>
          </cell>
          <cell r="D4836">
            <v>734191309818</v>
          </cell>
          <cell r="F4836" t="str">
            <v>SHIITAKE GOMIT X 60 NEWPHARMA</v>
          </cell>
          <cell r="H4836" t="str">
            <v>SUPLEMENTOS</v>
          </cell>
          <cell r="I4836" t="str">
            <v>HONGOS ADAPTóGENOS</v>
          </cell>
          <cell r="J4836">
            <v>0</v>
          </cell>
        </row>
        <row r="4837">
          <cell r="B4837">
            <v>1309680</v>
          </cell>
          <cell r="C4837">
            <v>7036</v>
          </cell>
          <cell r="D4837">
            <v>799192394867</v>
          </cell>
          <cell r="F4837" t="str">
            <v>SHILAJIT CAP X 60 FNL</v>
          </cell>
          <cell r="H4837" t="str">
            <v>SUPLEMENTOS</v>
          </cell>
          <cell r="I4837" t="str">
            <v>PRODUCTOS NATURALES</v>
          </cell>
          <cell r="J4837">
            <v>6</v>
          </cell>
        </row>
        <row r="4838">
          <cell r="B4838">
            <v>833266</v>
          </cell>
          <cell r="C4838">
            <v>1350</v>
          </cell>
          <cell r="D4838">
            <v>650240033872</v>
          </cell>
          <cell r="F4838" t="str">
            <v>SHOT-B CAP GS CON GINSENG X 30</v>
          </cell>
          <cell r="H4838" t="str">
            <v>SUPLEMENTOS</v>
          </cell>
          <cell r="I4838" t="str">
            <v>VITAMINAS Y MINERALES</v>
          </cell>
          <cell r="J4838">
            <v>0</v>
          </cell>
        </row>
        <row r="4839">
          <cell r="B4839">
            <v>833267</v>
          </cell>
          <cell r="C4839">
            <v>1351</v>
          </cell>
          <cell r="D4839">
            <v>650240033865</v>
          </cell>
          <cell r="F4839" t="str">
            <v>SHOT-B CAP TOTAL X 30</v>
          </cell>
          <cell r="H4839" t="str">
            <v>SUPLEMENTOS</v>
          </cell>
          <cell r="I4839" t="str">
            <v>VITAMINAS Y MINERALES</v>
          </cell>
          <cell r="J4839">
            <v>0</v>
          </cell>
        </row>
        <row r="4840">
          <cell r="B4840">
            <v>833268</v>
          </cell>
          <cell r="C4840">
            <v>3324</v>
          </cell>
          <cell r="D4840">
            <v>7804616661401</v>
          </cell>
          <cell r="F4840" t="str">
            <v>SHOT-C CAP X 30</v>
          </cell>
          <cell r="H4840" t="str">
            <v>SUPLEMENTOS</v>
          </cell>
          <cell r="I4840" t="str">
            <v>VITAMINAS Y MINERALES</v>
          </cell>
          <cell r="J4840">
            <v>0</v>
          </cell>
        </row>
        <row r="4841">
          <cell r="B4841">
            <v>833269</v>
          </cell>
          <cell r="C4841">
            <v>2841</v>
          </cell>
          <cell r="D4841">
            <v>5997001365328</v>
          </cell>
          <cell r="F4841" t="str">
            <v>SIBILLA CD COM REC X 28</v>
          </cell>
          <cell r="H4841" t="str">
            <v>MEDICAMENTOS</v>
          </cell>
          <cell r="I4841" t="str">
            <v>HORMONALES</v>
          </cell>
          <cell r="J4841">
            <v>1</v>
          </cell>
        </row>
        <row r="4842">
          <cell r="B4842">
            <v>833270</v>
          </cell>
          <cell r="C4842">
            <v>1968</v>
          </cell>
          <cell r="D4842">
            <v>5997001362723</v>
          </cell>
          <cell r="F4842" t="str">
            <v>SIBILLA COM X 21</v>
          </cell>
          <cell r="H4842" t="str">
            <v>MEDICAMENTOS</v>
          </cell>
          <cell r="I4842" t="str">
            <v>HORMONALES</v>
          </cell>
          <cell r="J4842">
            <v>2</v>
          </cell>
        </row>
        <row r="4843">
          <cell r="B4843">
            <v>833271</v>
          </cell>
          <cell r="C4843">
            <v>1969</v>
          </cell>
          <cell r="D4843">
            <v>7800008010192</v>
          </cell>
          <cell r="F4843" t="str">
            <v>SICADOL FTE COM 500 MG X 10</v>
          </cell>
          <cell r="H4843" t="str">
            <v>MEDICAMENTOS</v>
          </cell>
          <cell r="I4843" t="str">
            <v>ANALGESIA</v>
          </cell>
          <cell r="J4843">
            <v>0</v>
          </cell>
        </row>
        <row r="4844">
          <cell r="B4844">
            <v>833272</v>
          </cell>
          <cell r="C4844">
            <v>1970</v>
          </cell>
          <cell r="D4844">
            <v>7800008010260</v>
          </cell>
          <cell r="F4844" t="str">
            <v>SICADOL FTE COM 500 MG X 20</v>
          </cell>
          <cell r="H4844" t="str">
            <v>MEDICAMENTOS</v>
          </cell>
          <cell r="I4844" t="str">
            <v>ANALGESIA</v>
          </cell>
          <cell r="J4844">
            <v>0</v>
          </cell>
        </row>
        <row r="4845">
          <cell r="B4845">
            <v>833273</v>
          </cell>
          <cell r="C4845">
            <v>3980</v>
          </cell>
          <cell r="D4845">
            <v>3662042010224</v>
          </cell>
          <cell r="F4845" t="str">
            <v>SICCAFLUID GEL OFT 2,5 MG/G X 10 GR</v>
          </cell>
          <cell r="H4845" t="str">
            <v>MEDICAMENTOS</v>
          </cell>
          <cell r="I4845" t="str">
            <v>OFTALMOLóGICOS</v>
          </cell>
          <cell r="J4845">
            <v>1</v>
          </cell>
        </row>
        <row r="4846">
          <cell r="B4846">
            <v>833274</v>
          </cell>
          <cell r="C4846">
            <v>4737</v>
          </cell>
          <cell r="D4846">
            <v>4048846023131</v>
          </cell>
          <cell r="F4846" t="str">
            <v>SIFROL ER COM LP 0,75 MG X 30</v>
          </cell>
          <cell r="H4846" t="str">
            <v>MEDICAMENTOS</v>
          </cell>
          <cell r="I4846" t="str">
            <v>SISTEMA NERVIOSO</v>
          </cell>
          <cell r="J4846">
            <v>0</v>
          </cell>
        </row>
        <row r="4847">
          <cell r="B4847">
            <v>1407500</v>
          </cell>
          <cell r="C4847">
            <v>7063</v>
          </cell>
          <cell r="D4847">
            <v>2000210223921</v>
          </cell>
          <cell r="F4847" t="str">
            <v>SILICEA C-200 GLOB X 1</v>
          </cell>
          <cell r="H4847" t="str">
            <v>HOMEOPáTICOS</v>
          </cell>
          <cell r="I4847" t="str">
            <v>SISTEMA CIRCULATORIO</v>
          </cell>
          <cell r="J4847">
            <v>1</v>
          </cell>
        </row>
        <row r="4848">
          <cell r="B4848">
            <v>833275</v>
          </cell>
          <cell r="C4848">
            <v>4855</v>
          </cell>
          <cell r="D4848">
            <v>7804918410622</v>
          </cell>
          <cell r="F4848" t="str">
            <v>SILIGAZ SOL ORA GOT 10 MG/ML X 20 ML</v>
          </cell>
          <cell r="H4848" t="str">
            <v>MEDICAMENTOS</v>
          </cell>
          <cell r="I4848" t="str">
            <v>GASTROINTESTINAL</v>
          </cell>
          <cell r="J4848">
            <v>3</v>
          </cell>
        </row>
        <row r="4849">
          <cell r="B4849">
            <v>833276</v>
          </cell>
          <cell r="C4849">
            <v>4711</v>
          </cell>
          <cell r="D4849">
            <v>7800006010217</v>
          </cell>
          <cell r="F4849" t="str">
            <v>SILIMADRAG SUS ORA X 120 ML</v>
          </cell>
          <cell r="H4849" t="str">
            <v>VETERINARIOS</v>
          </cell>
          <cell r="I4849" t="str">
            <v>SUPLEMENTOS</v>
          </cell>
          <cell r="J4849">
            <v>0</v>
          </cell>
        </row>
        <row r="4850">
          <cell r="B4850">
            <v>833277</v>
          </cell>
          <cell r="C4850">
            <v>5160</v>
          </cell>
          <cell r="D4850">
            <v>7804625980043</v>
          </cell>
          <cell r="F4850" t="str">
            <v>SILIPIEL LAM SILICONA 3,5CM/10CM X 1</v>
          </cell>
          <cell r="H4850" t="str">
            <v>DISPOSITIVOS MéDICOS</v>
          </cell>
          <cell r="I4850" t="str">
            <v>ALGODóN, APóSITOS Y GASAS</v>
          </cell>
          <cell r="J4850">
            <v>0</v>
          </cell>
        </row>
        <row r="4851">
          <cell r="B4851">
            <v>965699</v>
          </cell>
          <cell r="C4851">
            <v>6750</v>
          </cell>
          <cell r="D4851">
            <v>650240010088</v>
          </cell>
          <cell r="F4851" t="str">
            <v>SILUET 40 GEL TERMICO X 200 ML</v>
          </cell>
          <cell r="H4851" t="str">
            <v>DERMOCOSMéTICA</v>
          </cell>
          <cell r="I4851" t="str">
            <v>CUIDADO CORPORAL</v>
          </cell>
          <cell r="J4851">
            <v>0</v>
          </cell>
        </row>
        <row r="4852">
          <cell r="B4852">
            <v>833278</v>
          </cell>
          <cell r="C4852">
            <v>3607</v>
          </cell>
          <cell r="D4852">
            <v>5099864016567</v>
          </cell>
          <cell r="F4852" t="str">
            <v>SIMILAC 1 FOR LAC X 800 GR</v>
          </cell>
          <cell r="H4852" t="str">
            <v>ALIMENTOS</v>
          </cell>
          <cell r="I4852" t="str">
            <v>LECHES</v>
          </cell>
          <cell r="J4852">
            <v>0</v>
          </cell>
        </row>
        <row r="4853">
          <cell r="B4853">
            <v>833279</v>
          </cell>
          <cell r="C4853">
            <v>4141</v>
          </cell>
          <cell r="D4853">
            <v>5099864016604</v>
          </cell>
          <cell r="F4853" t="str">
            <v>SIMILAC 2 FOR LAC X 800 GR</v>
          </cell>
          <cell r="H4853" t="str">
            <v>ALIMENTOS</v>
          </cell>
          <cell r="I4853" t="str">
            <v>LECHES</v>
          </cell>
          <cell r="J4853">
            <v>2</v>
          </cell>
        </row>
        <row r="4854">
          <cell r="B4854">
            <v>833280</v>
          </cell>
          <cell r="C4854">
            <v>5499</v>
          </cell>
          <cell r="D4854">
            <v>7800009910712</v>
          </cell>
          <cell r="F4854" t="str">
            <v>SIMILAC 3 FOR LAC TOTAL COMFORT X 1400 GR</v>
          </cell>
          <cell r="H4854" t="str">
            <v>ALIMENTOS</v>
          </cell>
          <cell r="I4854" t="str">
            <v>LECHES</v>
          </cell>
          <cell r="J4854">
            <v>0</v>
          </cell>
        </row>
        <row r="4855">
          <cell r="B4855">
            <v>833281</v>
          </cell>
          <cell r="C4855">
            <v>3794</v>
          </cell>
          <cell r="D4855">
            <v>8427030005775</v>
          </cell>
          <cell r="F4855" t="str">
            <v>SIMILAC FOR LAC TOTAL COMFORT 12 X 820 GR</v>
          </cell>
          <cell r="H4855" t="str">
            <v>ALIMENTOS</v>
          </cell>
          <cell r="I4855" t="str">
            <v>LECHES</v>
          </cell>
          <cell r="J4855">
            <v>0</v>
          </cell>
        </row>
        <row r="4856">
          <cell r="B4856">
            <v>833282</v>
          </cell>
          <cell r="C4856">
            <v>5186</v>
          </cell>
          <cell r="D4856">
            <v>7501033957864</v>
          </cell>
          <cell r="F4856" t="str">
            <v>SIMILAC FOR LAC TOTAL COMFORT 3 X 820 GR</v>
          </cell>
          <cell r="H4856" t="str">
            <v>ALIMENTOS</v>
          </cell>
          <cell r="I4856" t="str">
            <v>LECHES</v>
          </cell>
          <cell r="J4856">
            <v>0</v>
          </cell>
        </row>
        <row r="4857">
          <cell r="B4857">
            <v>833283</v>
          </cell>
          <cell r="C4857">
            <v>1352</v>
          </cell>
          <cell r="D4857">
            <v>5099864006094</v>
          </cell>
          <cell r="F4857" t="str">
            <v>SIMILAC PVO 1 X 900 GR</v>
          </cell>
          <cell r="H4857" t="str">
            <v>ALIMENTOS</v>
          </cell>
          <cell r="I4857" t="str">
            <v>LECHES</v>
          </cell>
          <cell r="J4857">
            <v>0</v>
          </cell>
        </row>
        <row r="4858">
          <cell r="B4858">
            <v>833284</v>
          </cell>
          <cell r="C4858">
            <v>3671</v>
          </cell>
          <cell r="D4858">
            <v>8002660031709</v>
          </cell>
          <cell r="F4858" t="str">
            <v>SIMITRI COM REC 145/40 MG X 30</v>
          </cell>
          <cell r="H4858" t="str">
            <v>MEDICAMENTOS</v>
          </cell>
          <cell r="I4858" t="str">
            <v>CARDIOVASCULAR</v>
          </cell>
          <cell r="J4858">
            <v>1</v>
          </cell>
        </row>
        <row r="4859">
          <cell r="B4859">
            <v>833285</v>
          </cell>
          <cell r="C4859">
            <v>4940</v>
          </cell>
          <cell r="D4859">
            <v>7804945013414</v>
          </cell>
          <cell r="F4859" t="str">
            <v>SIMONDS ACOND ANTIOX KERATINA X 410 ML</v>
          </cell>
          <cell r="H4859" t="str">
            <v>HIGIENE Y CUIDADO PERSONAL</v>
          </cell>
          <cell r="I4859" t="str">
            <v>SHAMPOO Y ACONDICIONADOR</v>
          </cell>
          <cell r="J4859">
            <v>0</v>
          </cell>
        </row>
        <row r="4860">
          <cell r="B4860">
            <v>833286</v>
          </cell>
          <cell r="C4860">
            <v>1356</v>
          </cell>
          <cell r="D4860">
            <v>7804945001435</v>
          </cell>
          <cell r="F4860" t="str">
            <v>SIMONDS BABY CRE EMULSIONADA NEUTRA X 650 ML</v>
          </cell>
          <cell r="H4860" t="str">
            <v>DERMOCOSMéTICA</v>
          </cell>
          <cell r="I4860" t="str">
            <v>CUIDADO CORPORAL</v>
          </cell>
          <cell r="J4860">
            <v>2</v>
          </cell>
        </row>
        <row r="4861">
          <cell r="B4861">
            <v>833287</v>
          </cell>
          <cell r="C4861">
            <v>1355</v>
          </cell>
          <cell r="D4861">
            <v>7804945001428</v>
          </cell>
          <cell r="F4861" t="str">
            <v>SIMONDS BABY CRE EMULSIONADA X 360 ML</v>
          </cell>
          <cell r="H4861" t="str">
            <v>DERMOCOSMéTICA</v>
          </cell>
          <cell r="I4861" t="str">
            <v>CUIDADO CORPORAL</v>
          </cell>
          <cell r="J4861">
            <v>2</v>
          </cell>
        </row>
        <row r="4862">
          <cell r="B4862">
            <v>833288</v>
          </cell>
          <cell r="C4862">
            <v>1358</v>
          </cell>
          <cell r="D4862">
            <v>7804945016026</v>
          </cell>
          <cell r="F4862" t="str">
            <v>SIMONDS BABY GREEN LOTION X 260 ML</v>
          </cell>
          <cell r="H4862" t="str">
            <v>HIGIENE Y CUIDADO PERSONAL</v>
          </cell>
          <cell r="I4862" t="str">
            <v>COLONIAS</v>
          </cell>
          <cell r="J4862">
            <v>1</v>
          </cell>
        </row>
        <row r="4863">
          <cell r="B4863">
            <v>833289</v>
          </cell>
          <cell r="C4863">
            <v>1357</v>
          </cell>
          <cell r="D4863">
            <v>7804945001039</v>
          </cell>
          <cell r="F4863" t="str">
            <v>SIMONDS BABY JAB GLICERINA CLASICO X 340 ML</v>
          </cell>
          <cell r="H4863" t="str">
            <v>HIGIENE Y CUIDADO PERSONAL</v>
          </cell>
          <cell r="I4863" t="str">
            <v>JABONES</v>
          </cell>
          <cell r="J4863">
            <v>5</v>
          </cell>
        </row>
        <row r="4864">
          <cell r="B4864">
            <v>833290</v>
          </cell>
          <cell r="C4864">
            <v>1359</v>
          </cell>
          <cell r="D4864">
            <v>7804945003149</v>
          </cell>
          <cell r="F4864" t="str">
            <v>SIMONDS BABY LILA LOTION X 260 ML</v>
          </cell>
          <cell r="H4864" t="str">
            <v>HIGIENE Y CUIDADO PERSONAL</v>
          </cell>
          <cell r="I4864" t="str">
            <v>COLONIAS</v>
          </cell>
          <cell r="J4864">
            <v>0</v>
          </cell>
        </row>
        <row r="4865">
          <cell r="B4865">
            <v>833291</v>
          </cell>
          <cell r="C4865">
            <v>1360</v>
          </cell>
          <cell r="D4865">
            <v>7804945001527</v>
          </cell>
          <cell r="F4865" t="str">
            <v>SIMONDS BABY PINK LOTION X 260 ML</v>
          </cell>
          <cell r="H4865" t="str">
            <v>HIGIENE Y CUIDADO PERSONAL</v>
          </cell>
          <cell r="I4865" t="str">
            <v>COLONIAS</v>
          </cell>
          <cell r="J4865">
            <v>1</v>
          </cell>
        </row>
        <row r="4866">
          <cell r="B4866">
            <v>833292</v>
          </cell>
          <cell r="C4866">
            <v>1362</v>
          </cell>
          <cell r="D4866">
            <v>7804945012103</v>
          </cell>
          <cell r="F4866" t="str">
            <v>SIMONDS BABY SHA EVITA LAGRIMAS X 400 ML</v>
          </cell>
          <cell r="H4866" t="str">
            <v>HIGIENE Y CUIDADO PERSONAL</v>
          </cell>
          <cell r="I4866" t="str">
            <v>SHAMPOO Y ACONDICIONADOR</v>
          </cell>
          <cell r="J4866">
            <v>0</v>
          </cell>
        </row>
        <row r="4867">
          <cell r="B4867">
            <v>833293</v>
          </cell>
          <cell r="C4867">
            <v>1354</v>
          </cell>
          <cell r="D4867">
            <v>7804945001114</v>
          </cell>
          <cell r="F4867" t="str">
            <v>SIMONDS BABY SHA HIPOA X 400 ML</v>
          </cell>
          <cell r="H4867" t="str">
            <v>HIGIENE Y CUIDADO PERSONAL</v>
          </cell>
          <cell r="I4867" t="str">
            <v>SHAMPOO Y ACONDICIONADOR</v>
          </cell>
          <cell r="J4867">
            <v>0</v>
          </cell>
        </row>
        <row r="4868">
          <cell r="B4868">
            <v>833294</v>
          </cell>
          <cell r="C4868">
            <v>1353</v>
          </cell>
          <cell r="D4868">
            <v>7804945001305</v>
          </cell>
          <cell r="F4868" t="str">
            <v>SIMONDS BABY VASELINA LIQ X 125 ML</v>
          </cell>
          <cell r="H4868" t="str">
            <v>HIGIENE Y CUIDADO PERSONAL</v>
          </cell>
          <cell r="I4868" t="str">
            <v>VASELINAS</v>
          </cell>
          <cell r="J4868">
            <v>0</v>
          </cell>
        </row>
        <row r="4869">
          <cell r="B4869">
            <v>833295</v>
          </cell>
          <cell r="C4869">
            <v>3297</v>
          </cell>
          <cell r="D4869">
            <v>7804945001329</v>
          </cell>
          <cell r="F4869" t="str">
            <v>SIMONDS BABY VASELINA LIQ X 210 ML</v>
          </cell>
          <cell r="H4869" t="str">
            <v>HIGIENE Y CUIDADO PERSONAL</v>
          </cell>
          <cell r="I4869" t="str">
            <v>VASELINAS</v>
          </cell>
          <cell r="J4869">
            <v>0</v>
          </cell>
        </row>
        <row r="4870">
          <cell r="B4870">
            <v>833296</v>
          </cell>
          <cell r="C4870">
            <v>2729</v>
          </cell>
          <cell r="D4870">
            <v>7804945002197</v>
          </cell>
          <cell r="F4870" t="str">
            <v>SIMONDS COTONITOS X 200</v>
          </cell>
          <cell r="H4870" t="str">
            <v>HIGIENE Y CUIDADO PERSONAL</v>
          </cell>
          <cell r="I4870" t="str">
            <v>COTONITOS</v>
          </cell>
          <cell r="J4870">
            <v>0</v>
          </cell>
        </row>
        <row r="4871">
          <cell r="B4871">
            <v>833297</v>
          </cell>
          <cell r="C4871">
            <v>4967</v>
          </cell>
          <cell r="D4871">
            <v>7804945015401</v>
          </cell>
          <cell r="F4871" t="str">
            <v>SIMONDS CRE LANOLINA NAT MED X 15 GR</v>
          </cell>
          <cell r="H4871" t="str">
            <v>DERMOCOSMéTICA</v>
          </cell>
          <cell r="I4871" t="str">
            <v>CUIDADO CORPORAL</v>
          </cell>
          <cell r="J4871">
            <v>2</v>
          </cell>
        </row>
        <row r="4872">
          <cell r="B4872">
            <v>833298</v>
          </cell>
          <cell r="C4872">
            <v>6335</v>
          </cell>
          <cell r="D4872">
            <v>7804945002906</v>
          </cell>
          <cell r="F4872" t="str">
            <v>SIMONDS GLOSS POM X 30 GR</v>
          </cell>
          <cell r="H4872" t="str">
            <v>DERMOCOSMéTICA</v>
          </cell>
          <cell r="I4872" t="str">
            <v>CUIDADO CORPORAL</v>
          </cell>
          <cell r="J4872">
            <v>1</v>
          </cell>
        </row>
        <row r="4873">
          <cell r="B4873">
            <v>833299</v>
          </cell>
          <cell r="C4873">
            <v>4832</v>
          </cell>
          <cell r="D4873">
            <v>7804945002913</v>
          </cell>
          <cell r="F4873" t="str">
            <v>SIMONDS GLOSS POM X 60 GR</v>
          </cell>
          <cell r="H4873" t="str">
            <v>DERMOCOSMéTICA</v>
          </cell>
          <cell r="I4873" t="str">
            <v>CUIDADO CORPORAL</v>
          </cell>
          <cell r="J4873">
            <v>0</v>
          </cell>
        </row>
        <row r="4874">
          <cell r="B4874">
            <v>833300</v>
          </cell>
          <cell r="C4874">
            <v>5565</v>
          </cell>
          <cell r="D4874">
            <v>7804945011397</v>
          </cell>
          <cell r="F4874" t="str">
            <v>SIMONDS JAB AFRECHO X 750 ML</v>
          </cell>
          <cell r="H4874" t="str">
            <v>HIGIENE Y CUIDADO PERSONAL</v>
          </cell>
          <cell r="I4874" t="str">
            <v>JABONES</v>
          </cell>
          <cell r="J4874">
            <v>3</v>
          </cell>
        </row>
        <row r="4875">
          <cell r="B4875">
            <v>833301</v>
          </cell>
          <cell r="C4875">
            <v>4966</v>
          </cell>
          <cell r="D4875">
            <v>7804945011366</v>
          </cell>
          <cell r="F4875" t="str">
            <v>SIMONDS JAB CRE AVENA COLOIDAL X 850 ML</v>
          </cell>
          <cell r="H4875" t="str">
            <v>HIGIENE Y CUIDADO PERSONAL</v>
          </cell>
          <cell r="I4875" t="str">
            <v>JABONES</v>
          </cell>
          <cell r="J4875">
            <v>0</v>
          </cell>
        </row>
        <row r="4876">
          <cell r="B4876">
            <v>833302</v>
          </cell>
          <cell r="C4876">
            <v>5474</v>
          </cell>
          <cell r="D4876">
            <v>7804945010710</v>
          </cell>
          <cell r="F4876" t="str">
            <v>SIMONDS JAB LIQ DERMO CARE AVENA X 750 ML</v>
          </cell>
          <cell r="H4876" t="str">
            <v>HIGIENE Y CUIDADO PERSONAL</v>
          </cell>
          <cell r="I4876" t="str">
            <v>JABONES</v>
          </cell>
          <cell r="J4876">
            <v>0</v>
          </cell>
        </row>
        <row r="4877">
          <cell r="B4877">
            <v>996122</v>
          </cell>
          <cell r="C4877">
            <v>6822</v>
          </cell>
          <cell r="D4877">
            <v>7804945010734</v>
          </cell>
          <cell r="F4877" t="str">
            <v>SIMONDS JAB LIQ DERMO CARE CREMOSO X 750 ML</v>
          </cell>
          <cell r="H4877" t="str">
            <v>HIGIENE Y CUIDADO PERSONAL</v>
          </cell>
          <cell r="I4877" t="str">
            <v>JABONES</v>
          </cell>
          <cell r="J4877">
            <v>0</v>
          </cell>
        </row>
        <row r="4878">
          <cell r="B4878">
            <v>833303</v>
          </cell>
          <cell r="C4878">
            <v>1361</v>
          </cell>
          <cell r="D4878">
            <v>7804945002456</v>
          </cell>
          <cell r="F4878" t="str">
            <v>SIMONDS MAMADERA CLASICA STD X 270 ML</v>
          </cell>
          <cell r="H4878" t="str">
            <v>MISCELáNEOS</v>
          </cell>
          <cell r="I4878" t="str">
            <v>MAMADERAS</v>
          </cell>
          <cell r="J4878">
            <v>1</v>
          </cell>
        </row>
        <row r="4879">
          <cell r="B4879">
            <v>833304</v>
          </cell>
          <cell r="C4879">
            <v>2401</v>
          </cell>
          <cell r="D4879">
            <v>7804945017818</v>
          </cell>
          <cell r="F4879" t="str">
            <v>SIMONDS PROT SOL POMO FPS 50 X 50 ML</v>
          </cell>
          <cell r="H4879" t="str">
            <v>DERMOCOSMéTICA</v>
          </cell>
          <cell r="I4879" t="str">
            <v>PROTECTORES SOLARES</v>
          </cell>
          <cell r="J4879">
            <v>0</v>
          </cell>
        </row>
        <row r="4880">
          <cell r="B4880">
            <v>833305</v>
          </cell>
          <cell r="C4880">
            <v>2650</v>
          </cell>
          <cell r="D4880">
            <v>7804945015982</v>
          </cell>
          <cell r="F4880" t="str">
            <v>SIMONDS PROT SOL SP BABY FPS 50+ X 190 ML</v>
          </cell>
          <cell r="H4880" t="str">
            <v>DERMOCOSMéTICA</v>
          </cell>
          <cell r="I4880" t="str">
            <v>PROTECTORES SOLARES</v>
          </cell>
          <cell r="J4880">
            <v>2</v>
          </cell>
        </row>
        <row r="4881">
          <cell r="B4881">
            <v>833306</v>
          </cell>
          <cell r="C4881">
            <v>5485</v>
          </cell>
          <cell r="D4881">
            <v>7804945015883</v>
          </cell>
          <cell r="F4881" t="str">
            <v>SIMONDS PROT SOL SP PANTALLA FPS 50 X 100 ML</v>
          </cell>
          <cell r="H4881" t="str">
            <v>DERMOCOSMéTICA</v>
          </cell>
          <cell r="I4881" t="str">
            <v>PROTECTORES SOLARES</v>
          </cell>
          <cell r="J4881">
            <v>0</v>
          </cell>
        </row>
        <row r="4882">
          <cell r="B4882">
            <v>833307</v>
          </cell>
          <cell r="C4882">
            <v>2168</v>
          </cell>
          <cell r="D4882">
            <v>7804945024359</v>
          </cell>
          <cell r="F4882" t="str">
            <v>SIMONDS SET MANICURE UÑA TIJ LIM</v>
          </cell>
          <cell r="H4882" t="str">
            <v>MISCELáNEOS</v>
          </cell>
          <cell r="I4882" t="str">
            <v>ACCESORIOS BEBé</v>
          </cell>
          <cell r="J4882">
            <v>0</v>
          </cell>
        </row>
        <row r="4883">
          <cell r="B4883">
            <v>833308</v>
          </cell>
          <cell r="C4883">
            <v>4939</v>
          </cell>
          <cell r="D4883">
            <v>7804945012868</v>
          </cell>
          <cell r="F4883" t="str">
            <v>SIMONDS SHA ANTIOX KERATINA X 410 ML</v>
          </cell>
          <cell r="H4883" t="str">
            <v>HIGIENE Y CUIDADO PERSONAL</v>
          </cell>
          <cell r="I4883" t="str">
            <v>SHAMPOO Y ACONDICIONADOR</v>
          </cell>
          <cell r="J4883">
            <v>1</v>
          </cell>
        </row>
        <row r="4884">
          <cell r="B4884">
            <v>833309</v>
          </cell>
          <cell r="C4884">
            <v>2919</v>
          </cell>
          <cell r="D4884">
            <v>7804945001206</v>
          </cell>
          <cell r="F4884" t="str">
            <v>SIMONDS TALCO POL CLASICO X 100 GR</v>
          </cell>
          <cell r="H4884" t="str">
            <v>HIGIENE Y CUIDADO PERSONAL</v>
          </cell>
          <cell r="I4884" t="str">
            <v>TALCO</v>
          </cell>
          <cell r="J4884">
            <v>0</v>
          </cell>
        </row>
        <row r="4885">
          <cell r="B4885">
            <v>833310</v>
          </cell>
          <cell r="C4885">
            <v>4099</v>
          </cell>
          <cell r="D4885">
            <v>7804945001268</v>
          </cell>
          <cell r="F4885" t="str">
            <v>SIMONDS TALCO POL FECULA MAIZ X 100 GR</v>
          </cell>
          <cell r="H4885" t="str">
            <v>HIGIENE Y CUIDADO PERSONAL</v>
          </cell>
          <cell r="I4885" t="str">
            <v>TALCO</v>
          </cell>
          <cell r="J4885">
            <v>1</v>
          </cell>
        </row>
        <row r="4886">
          <cell r="B4886">
            <v>833311</v>
          </cell>
          <cell r="C4886">
            <v>5871</v>
          </cell>
          <cell r="D4886">
            <v>7804945001244</v>
          </cell>
          <cell r="F4886" t="str">
            <v>SIMONDS TALCO POL MENTOLADO X 100 GR</v>
          </cell>
          <cell r="H4886" t="str">
            <v>HIGIENE Y CUIDADO PERSONAL</v>
          </cell>
          <cell r="I4886" t="str">
            <v>TALCO</v>
          </cell>
          <cell r="J4886">
            <v>0</v>
          </cell>
        </row>
        <row r="4887">
          <cell r="B4887">
            <v>833312</v>
          </cell>
          <cell r="C4887">
            <v>5747</v>
          </cell>
          <cell r="D4887">
            <v>7804945001237</v>
          </cell>
          <cell r="F4887" t="str">
            <v>SIMONDS TALCO REPUESTO X 250 GR</v>
          </cell>
          <cell r="H4887" t="str">
            <v>HIGIENE Y CUIDADO PERSONAL</v>
          </cell>
          <cell r="I4887" t="str">
            <v>TALCO</v>
          </cell>
          <cell r="J4887">
            <v>0</v>
          </cell>
        </row>
        <row r="4888">
          <cell r="B4888">
            <v>833313</v>
          </cell>
          <cell r="C4888">
            <v>1387</v>
          </cell>
          <cell r="D4888">
            <v>7804945017085</v>
          </cell>
          <cell r="F4888" t="str">
            <v>SIMONDS TOA HUM ANTIBACT X 25</v>
          </cell>
          <cell r="H4888" t="str">
            <v>HIGIENE Y CUIDADO PERSONAL</v>
          </cell>
          <cell r="I4888" t="str">
            <v>TOALLAS HúMEDAS</v>
          </cell>
          <cell r="J4888">
            <v>0</v>
          </cell>
        </row>
        <row r="4889">
          <cell r="B4889">
            <v>833314</v>
          </cell>
          <cell r="C4889">
            <v>2524</v>
          </cell>
          <cell r="D4889">
            <v>7804945017368</v>
          </cell>
          <cell r="F4889" t="str">
            <v>SIMONDS TOA HUM EXT SUAVES ALOE X 60</v>
          </cell>
          <cell r="H4889" t="str">
            <v>HIGIENE Y CUIDADO PERSONAL</v>
          </cell>
          <cell r="I4889" t="str">
            <v>TOALLAS HúMEDAS</v>
          </cell>
          <cell r="J4889">
            <v>0</v>
          </cell>
        </row>
        <row r="4890">
          <cell r="B4890">
            <v>833315</v>
          </cell>
          <cell r="C4890">
            <v>2842</v>
          </cell>
          <cell r="D4890">
            <v>7804945002074</v>
          </cell>
          <cell r="F4890" t="str">
            <v>SIMONDS VASELINA SIN PERF HIPOA X 110 ML</v>
          </cell>
          <cell r="H4890" t="str">
            <v>DERMOCOSMéTICA</v>
          </cell>
          <cell r="I4890" t="str">
            <v>CUIDADO CORPORAL</v>
          </cell>
          <cell r="J4890">
            <v>5</v>
          </cell>
        </row>
        <row r="4891">
          <cell r="B4891">
            <v>833316</v>
          </cell>
          <cell r="C4891">
            <v>3504</v>
          </cell>
          <cell r="D4891">
            <v>7804650311133</v>
          </cell>
          <cell r="F4891" t="str">
            <v>SIMPARICA COM MAS 10 MG 2,5/5 KG X 1</v>
          </cell>
          <cell r="H4891" t="str">
            <v>VETERINARIOS</v>
          </cell>
          <cell r="I4891" t="str">
            <v>ANTIINFECCIOSOS</v>
          </cell>
          <cell r="J4891">
            <v>2</v>
          </cell>
        </row>
        <row r="4892">
          <cell r="B4892">
            <v>833317</v>
          </cell>
          <cell r="C4892">
            <v>3503</v>
          </cell>
          <cell r="D4892">
            <v>7804650311171</v>
          </cell>
          <cell r="F4892" t="str">
            <v>SIMPARICA COM MAS 120 MG 40/60 KG X 1</v>
          </cell>
          <cell r="H4892" t="str">
            <v>VETERINARIOS</v>
          </cell>
          <cell r="I4892" t="str">
            <v>ANTIINFECCIOSOS</v>
          </cell>
          <cell r="J4892">
            <v>0</v>
          </cell>
        </row>
        <row r="4893">
          <cell r="B4893">
            <v>833318</v>
          </cell>
          <cell r="C4893">
            <v>3500</v>
          </cell>
          <cell r="D4893">
            <v>7804650311140</v>
          </cell>
          <cell r="F4893" t="str">
            <v>SIMPARICA COM MAS 20 MG 5/10 KG X 1</v>
          </cell>
          <cell r="H4893" t="str">
            <v>VETERINARIOS</v>
          </cell>
          <cell r="I4893" t="str">
            <v>ANTIINFECCIOSOS</v>
          </cell>
          <cell r="J4893">
            <v>2</v>
          </cell>
        </row>
        <row r="4894">
          <cell r="B4894">
            <v>833319</v>
          </cell>
          <cell r="C4894">
            <v>5735</v>
          </cell>
          <cell r="D4894">
            <v>7804650311072</v>
          </cell>
          <cell r="F4894" t="str">
            <v>SIMPARICA COM MAS 20 MG 5/10 KG X 3</v>
          </cell>
          <cell r="H4894" t="str">
            <v>VETERINARIOS</v>
          </cell>
          <cell r="I4894" t="str">
            <v>ANTIINFECCIOSOS</v>
          </cell>
          <cell r="J4894">
            <v>0</v>
          </cell>
        </row>
        <row r="4895">
          <cell r="B4895">
            <v>833320</v>
          </cell>
          <cell r="C4895">
            <v>3502</v>
          </cell>
          <cell r="D4895">
            <v>7804650311157</v>
          </cell>
          <cell r="F4895" t="str">
            <v>SIMPARICA COM MAS 40 MG 10/20 KG X 1</v>
          </cell>
          <cell r="H4895" t="str">
            <v>VETERINARIOS</v>
          </cell>
          <cell r="I4895" t="str">
            <v>ANTIINFECCIOSOS</v>
          </cell>
          <cell r="J4895">
            <v>1</v>
          </cell>
        </row>
        <row r="4896">
          <cell r="B4896">
            <v>833321</v>
          </cell>
          <cell r="C4896">
            <v>3501</v>
          </cell>
          <cell r="D4896">
            <v>7804650311126</v>
          </cell>
          <cell r="F4896" t="str">
            <v>SIMPARICA COM MAS 5 MG 1,3/2,5 KG X 1</v>
          </cell>
          <cell r="H4896" t="str">
            <v>VETERINARIOS</v>
          </cell>
          <cell r="I4896" t="str">
            <v>ANTIINFECCIOSOS</v>
          </cell>
          <cell r="J4896">
            <v>0</v>
          </cell>
        </row>
        <row r="4897">
          <cell r="B4897">
            <v>833322</v>
          </cell>
          <cell r="C4897">
            <v>3449</v>
          </cell>
          <cell r="D4897">
            <v>7804650311164</v>
          </cell>
          <cell r="F4897" t="str">
            <v>SIMPARICA COM MAS 80 MG 20/40 KG X 1</v>
          </cell>
          <cell r="H4897" t="str">
            <v>VETERINARIOS</v>
          </cell>
          <cell r="I4897" t="str">
            <v>ANTIINFECCIOSOS</v>
          </cell>
          <cell r="J4897">
            <v>2</v>
          </cell>
        </row>
        <row r="4898">
          <cell r="B4898">
            <v>855870</v>
          </cell>
          <cell r="C4898">
            <v>6627</v>
          </cell>
          <cell r="D4898">
            <v>7804650311096</v>
          </cell>
          <cell r="F4898" t="str">
            <v>SIMPARICA COM MAS 80 MG 20/40 KG X 3</v>
          </cell>
          <cell r="H4898" t="str">
            <v>VETERINARIOS</v>
          </cell>
          <cell r="I4898" t="str">
            <v>ANTIINFECCIOSOS</v>
          </cell>
          <cell r="J4898">
            <v>0</v>
          </cell>
        </row>
        <row r="4899">
          <cell r="B4899">
            <v>833323</v>
          </cell>
          <cell r="C4899">
            <v>4023</v>
          </cell>
          <cell r="D4899">
            <v>7800007739032</v>
          </cell>
          <cell r="F4899" t="str">
            <v>SIMPERTEN-D COM REC 100/25 MG X 30</v>
          </cell>
          <cell r="H4899" t="str">
            <v>MEDICAMENTOS</v>
          </cell>
          <cell r="I4899" t="str">
            <v>CARDIOVASCULAR</v>
          </cell>
          <cell r="J4899">
            <v>1</v>
          </cell>
        </row>
        <row r="4900">
          <cell r="B4900">
            <v>833324</v>
          </cell>
          <cell r="C4900">
            <v>3088</v>
          </cell>
          <cell r="D4900">
            <v>7800007494412</v>
          </cell>
          <cell r="F4900" t="str">
            <v>SIMPERTEN-D COM REC 50/12,5 X 30</v>
          </cell>
          <cell r="H4900" t="str">
            <v>MEDICAMENTOS</v>
          </cell>
          <cell r="I4900" t="str">
            <v>CARDIOVASCULAR</v>
          </cell>
          <cell r="J4900">
            <v>1</v>
          </cell>
        </row>
        <row r="4901">
          <cell r="B4901">
            <v>833331</v>
          </cell>
          <cell r="C4901">
            <v>6537</v>
          </cell>
          <cell r="D4901">
            <v>799192124174</v>
          </cell>
          <cell r="F4901" t="str">
            <v>SIN TOYO BAR CHOCOCO X 40 GR</v>
          </cell>
          <cell r="H4901" t="str">
            <v>ALIMENTOS</v>
          </cell>
          <cell r="I4901" t="str">
            <v>BARRAS</v>
          </cell>
          <cell r="J4901">
            <v>-8</v>
          </cell>
        </row>
        <row r="4902">
          <cell r="B4902">
            <v>833332</v>
          </cell>
          <cell r="C4902">
            <v>6535</v>
          </cell>
          <cell r="D4902">
            <v>745853973520</v>
          </cell>
          <cell r="F4902" t="str">
            <v>SIN TOYO BAR LE ANSIOSE X 38 GR</v>
          </cell>
          <cell r="H4902" t="str">
            <v>ALIMENTOS</v>
          </cell>
          <cell r="I4902" t="str">
            <v>BARRAS</v>
          </cell>
          <cell r="J4902">
            <v>-1</v>
          </cell>
        </row>
        <row r="4903">
          <cell r="B4903">
            <v>833333</v>
          </cell>
          <cell r="C4903">
            <v>6536</v>
          </cell>
          <cell r="D4903">
            <v>658325394634</v>
          </cell>
          <cell r="F4903" t="str">
            <v>SIN TOYO BAR WOW PEANUT X 40 GR</v>
          </cell>
          <cell r="H4903" t="str">
            <v>ALIMENTOS</v>
          </cell>
          <cell r="I4903" t="str">
            <v>BARRAS</v>
          </cell>
          <cell r="J4903">
            <v>0</v>
          </cell>
        </row>
        <row r="4904">
          <cell r="B4904">
            <v>833325</v>
          </cell>
          <cell r="C4904">
            <v>3312</v>
          </cell>
          <cell r="D4904">
            <v>7804616660527</v>
          </cell>
          <cell r="F4904" t="str">
            <v>SINALLER CAP X 30</v>
          </cell>
          <cell r="H4904" t="str">
            <v>SUPLEMENTOS</v>
          </cell>
          <cell r="I4904" t="str">
            <v>PROBIóTICOS</v>
          </cell>
          <cell r="J4904">
            <v>2</v>
          </cell>
        </row>
        <row r="4905">
          <cell r="B4905">
            <v>833326</v>
          </cell>
          <cell r="C4905">
            <v>3313</v>
          </cell>
          <cell r="D4905">
            <v>7804616660695</v>
          </cell>
          <cell r="F4905" t="str">
            <v>SINCOLL CAP X 60</v>
          </cell>
          <cell r="H4905" t="str">
            <v>SUPLEMENTOS</v>
          </cell>
          <cell r="I4905" t="str">
            <v>PRODUCTOS NATURALES</v>
          </cell>
          <cell r="J4905">
            <v>2</v>
          </cell>
        </row>
        <row r="4906">
          <cell r="B4906">
            <v>833327</v>
          </cell>
          <cell r="C4906">
            <v>2116</v>
          </cell>
          <cell r="D4906">
            <v>765066762612</v>
          </cell>
          <cell r="F4906" t="str">
            <v>SINGCLEAN IVD COVID-19 TEST ANTIGENO SALIVA</v>
          </cell>
          <cell r="H4906" t="str">
            <v>DISPOSITIVOS MéDICOS</v>
          </cell>
          <cell r="I4906" t="str">
            <v>TEST COVID</v>
          </cell>
          <cell r="J4906">
            <v>2</v>
          </cell>
        </row>
        <row r="4907">
          <cell r="B4907">
            <v>833328</v>
          </cell>
          <cell r="C4907">
            <v>5932</v>
          </cell>
          <cell r="D4907">
            <v>6936020115070</v>
          </cell>
          <cell r="F4907" t="str">
            <v>SINGCLEAN TEST INFLUENZA A/B NASAL X 1</v>
          </cell>
          <cell r="H4907" t="str">
            <v>DISPOSITIVOS MéDICOS</v>
          </cell>
          <cell r="I4907" t="str">
            <v>OTROS DM</v>
          </cell>
          <cell r="J4907">
            <v>2</v>
          </cell>
        </row>
        <row r="4908">
          <cell r="B4908">
            <v>833329</v>
          </cell>
          <cell r="C4908">
            <v>3486</v>
          </cell>
          <cell r="D4908">
            <v>7800006001550</v>
          </cell>
          <cell r="F4908" t="str">
            <v>SINPUL SHA PERROS X 300 ML</v>
          </cell>
          <cell r="H4908" t="str">
            <v>VETERINARIOS</v>
          </cell>
          <cell r="I4908" t="str">
            <v>ANTIINFECCIOSOS</v>
          </cell>
          <cell r="J4908">
            <v>1</v>
          </cell>
        </row>
        <row r="4909">
          <cell r="B4909">
            <v>833330</v>
          </cell>
          <cell r="C4909">
            <v>4024</v>
          </cell>
          <cell r="D4909">
            <v>7896658039065</v>
          </cell>
          <cell r="F4909" t="str">
            <v>SINTOCALMY COM REC 300 MG X 20</v>
          </cell>
          <cell r="H4909" t="str">
            <v>FITOFáRMACOS</v>
          </cell>
          <cell r="I4909" t="str">
            <v>SISTEMA NERVIOSO</v>
          </cell>
          <cell r="J4909">
            <v>1</v>
          </cell>
        </row>
        <row r="4910">
          <cell r="B4910">
            <v>833334</v>
          </cell>
          <cell r="C4910">
            <v>3813</v>
          </cell>
          <cell r="D4910">
            <v>705928014008</v>
          </cell>
          <cell r="F4910" t="str">
            <v>SINUS RINSE KIT NIÑOS X 30</v>
          </cell>
          <cell r="H4910" t="str">
            <v>MEDICAMENTOS</v>
          </cell>
          <cell r="I4910" t="str">
            <v>RESPIRATORIO</v>
          </cell>
          <cell r="J4910">
            <v>2</v>
          </cell>
        </row>
        <row r="4911">
          <cell r="B4911">
            <v>833335</v>
          </cell>
          <cell r="C4911">
            <v>3812</v>
          </cell>
          <cell r="D4911">
            <v>705928003088</v>
          </cell>
          <cell r="F4911" t="str">
            <v>SINUS RINSE KIT X 10</v>
          </cell>
          <cell r="H4911" t="str">
            <v>MEDICAMENTOS</v>
          </cell>
          <cell r="I4911" t="str">
            <v>RESPIRATORIO</v>
          </cell>
          <cell r="J4911">
            <v>2</v>
          </cell>
        </row>
        <row r="4912">
          <cell r="B4912">
            <v>833336</v>
          </cell>
          <cell r="C4912">
            <v>5138</v>
          </cell>
          <cell r="D4912">
            <v>705928001008</v>
          </cell>
          <cell r="F4912" t="str">
            <v>SINUS RINSE KIT X 60</v>
          </cell>
          <cell r="H4912" t="str">
            <v>MEDICAMENTOS</v>
          </cell>
          <cell r="I4912" t="str">
            <v>RESPIRATORIO</v>
          </cell>
          <cell r="J4912">
            <v>1</v>
          </cell>
        </row>
        <row r="4913">
          <cell r="B4913">
            <v>833337</v>
          </cell>
          <cell r="C4913">
            <v>5139</v>
          </cell>
          <cell r="D4913">
            <v>705928052000</v>
          </cell>
          <cell r="F4913" t="str">
            <v>SINUS RINSE RECARGA X 50</v>
          </cell>
          <cell r="H4913" t="str">
            <v>MEDICAMENTOS</v>
          </cell>
          <cell r="I4913" t="str">
            <v>RESPIRATORIO</v>
          </cell>
          <cell r="J4913">
            <v>1</v>
          </cell>
        </row>
        <row r="4914">
          <cell r="B4914">
            <v>1120215</v>
          </cell>
          <cell r="C4914">
            <v>833574</v>
          </cell>
          <cell r="D4914">
            <v>8809576261301</v>
          </cell>
          <cell r="F4914" t="str">
            <v>SKIN1004 MADAGASCAR CENTELLA AIR FIT SUNCREAM PLUS SPF50+ X 50 ML</v>
          </cell>
          <cell r="H4914" t="str">
            <v>DERMOCOSMéTICA</v>
          </cell>
          <cell r="I4914" t="str">
            <v>PROTECTORES SOLARES</v>
          </cell>
          <cell r="J4914">
            <v>-3</v>
          </cell>
        </row>
        <row r="4915">
          <cell r="B4915">
            <v>1120218</v>
          </cell>
          <cell r="C4915">
            <v>833576</v>
          </cell>
          <cell r="D4915">
            <v>8809576260663</v>
          </cell>
          <cell r="F4915" t="str">
            <v>SKIN1004 MADAGASCAR CENTELLA AMPOULE X 100 ML</v>
          </cell>
          <cell r="H4915" t="str">
            <v>DERMOCOSMéTICA</v>
          </cell>
          <cell r="I4915" t="str">
            <v>CUIDADO FACIAL</v>
          </cell>
          <cell r="J4915">
            <v>-2</v>
          </cell>
        </row>
        <row r="4916">
          <cell r="B4916">
            <v>1120220</v>
          </cell>
          <cell r="C4916">
            <v>833577</v>
          </cell>
          <cell r="D4916">
            <v>8809576260441</v>
          </cell>
          <cell r="F4916" t="str">
            <v>SKIN1004 MADAGASCAR CENTELLA CREAM X 75 ML</v>
          </cell>
          <cell r="H4916" t="str">
            <v>DERMOCOSMéTICA</v>
          </cell>
          <cell r="I4916" t="str">
            <v>CUIDADO FACIAL</v>
          </cell>
          <cell r="J4916">
            <v>-2</v>
          </cell>
        </row>
        <row r="4917">
          <cell r="B4917">
            <v>1120217</v>
          </cell>
          <cell r="C4917">
            <v>833575</v>
          </cell>
          <cell r="D4917">
            <v>8809576261486</v>
          </cell>
          <cell r="F4917" t="str">
            <v>SKIN1004 MADAGASCAR CENTELLA HYALU CICA FIRST AMP X 100 ML</v>
          </cell>
          <cell r="H4917" t="str">
            <v>DERMOCOSMéTICA</v>
          </cell>
          <cell r="I4917" t="str">
            <v>CUIDADO FACIAL</v>
          </cell>
          <cell r="J4917">
            <v>-2</v>
          </cell>
        </row>
        <row r="4918">
          <cell r="B4918">
            <v>1120192</v>
          </cell>
          <cell r="C4918">
            <v>833573</v>
          </cell>
          <cell r="D4918">
            <v>8809913830214</v>
          </cell>
          <cell r="F4918" t="str">
            <v>SKIN1004 MADAGASCAR CENTELLA HYALU CICA SUN STICK SPF50+ X 20 G</v>
          </cell>
          <cell r="H4918" t="str">
            <v>DERMOCOSMéTICA</v>
          </cell>
          <cell r="J4918">
            <v>-3</v>
          </cell>
        </row>
        <row r="4919">
          <cell r="B4919">
            <v>1120191</v>
          </cell>
          <cell r="C4919">
            <v>833572</v>
          </cell>
          <cell r="D4919">
            <v>8809913830085</v>
          </cell>
          <cell r="F4919" t="str">
            <v>SKIN1004 MADAGASCAR CENTELLA POREMIZING X 27 G</v>
          </cell>
          <cell r="H4919" t="str">
            <v>DERMOCOSMéTICA</v>
          </cell>
          <cell r="I4919" t="str">
            <v>CUIDADO FACIAL</v>
          </cell>
          <cell r="J4919">
            <v>-1</v>
          </cell>
        </row>
        <row r="4920">
          <cell r="B4920">
            <v>1004034</v>
          </cell>
          <cell r="C4920">
            <v>833546</v>
          </cell>
          <cell r="D4920">
            <v>8809576261752</v>
          </cell>
          <cell r="F4920" t="str">
            <v>SKIN1004 MADAGASCAR CENTELLA PROB-CICA AMPOULE X 50 ML</v>
          </cell>
          <cell r="H4920" t="str">
            <v>DERMOCOSMéTICA</v>
          </cell>
          <cell r="I4920" t="str">
            <v>CUIDADO FACIAL</v>
          </cell>
          <cell r="J4920">
            <v>-1</v>
          </cell>
        </row>
        <row r="4921">
          <cell r="B4921">
            <v>1004031</v>
          </cell>
          <cell r="C4921">
            <v>833545</v>
          </cell>
          <cell r="D4921">
            <v>8809576261738</v>
          </cell>
          <cell r="F4921" t="str">
            <v>SKIN1004 MADAGASCAR CENTELLA PROB-CICA TONER X 210 ML</v>
          </cell>
          <cell r="H4921" t="str">
            <v>DERMOCOSMéTICA</v>
          </cell>
          <cell r="I4921" t="str">
            <v>CUIDADO FACIAL</v>
          </cell>
          <cell r="J4921">
            <v>0</v>
          </cell>
        </row>
        <row r="4922">
          <cell r="B4922">
            <v>833338</v>
          </cell>
          <cell r="C4922">
            <v>2212</v>
          </cell>
          <cell r="D4922">
            <v>7804918402450</v>
          </cell>
          <cell r="F4922" t="str">
            <v>SKYN PRESERV INTENSE FEEL X 3</v>
          </cell>
          <cell r="H4922" t="str">
            <v>SALUD SEXUAL</v>
          </cell>
          <cell r="I4922" t="str">
            <v>PRESERVATIVOS Y LUBRICANTES</v>
          </cell>
          <cell r="J4922">
            <v>0</v>
          </cell>
        </row>
        <row r="4923">
          <cell r="B4923">
            <v>833339</v>
          </cell>
          <cell r="C4923">
            <v>2247</v>
          </cell>
          <cell r="D4923">
            <v>7804918401316</v>
          </cell>
          <cell r="F4923" t="str">
            <v>SKYN PRESERV ORIGINAL X 3</v>
          </cell>
          <cell r="H4923" t="str">
            <v>SALUD SEXUAL</v>
          </cell>
          <cell r="I4923" t="str">
            <v>PRESERVATIVOS Y LUBRICANTES</v>
          </cell>
          <cell r="J4923">
            <v>1</v>
          </cell>
        </row>
        <row r="4924">
          <cell r="B4924">
            <v>833340</v>
          </cell>
          <cell r="C4924">
            <v>4430</v>
          </cell>
          <cell r="D4924">
            <v>7804918401842</v>
          </cell>
          <cell r="F4924" t="str">
            <v>SKYN PRESERV ORIGINAL X 6</v>
          </cell>
          <cell r="H4924" t="str">
            <v>SALUD SEXUAL</v>
          </cell>
          <cell r="I4924" t="str">
            <v>PRESERVATIVOS Y LUBRICANTES</v>
          </cell>
          <cell r="J4924">
            <v>1</v>
          </cell>
        </row>
        <row r="4925">
          <cell r="B4925">
            <v>833341</v>
          </cell>
          <cell r="C4925">
            <v>2280</v>
          </cell>
          <cell r="D4925">
            <v>7804918402757</v>
          </cell>
          <cell r="F4925" t="str">
            <v>SKYN PRESERV VARIETY X 6</v>
          </cell>
          <cell r="H4925" t="str">
            <v>SALUD SEXUAL</v>
          </cell>
          <cell r="I4925" t="str">
            <v>PRESERVATIVOS Y LUBRICANTES</v>
          </cell>
          <cell r="J4925">
            <v>1</v>
          </cell>
        </row>
        <row r="4926">
          <cell r="B4926">
            <v>833342</v>
          </cell>
          <cell r="C4926">
            <v>2352</v>
          </cell>
          <cell r="D4926">
            <v>8437019299118</v>
          </cell>
          <cell r="F4926" t="str">
            <v>SLINDA COM REC X 28</v>
          </cell>
          <cell r="H4926" t="str">
            <v>MEDICAMENTOS</v>
          </cell>
          <cell r="I4926" t="str">
            <v>HORMONALES</v>
          </cell>
          <cell r="J4926">
            <v>4</v>
          </cell>
        </row>
        <row r="4927">
          <cell r="B4927">
            <v>833343</v>
          </cell>
          <cell r="C4927">
            <v>2484</v>
          </cell>
          <cell r="D4927">
            <v>7805100002298</v>
          </cell>
          <cell r="F4927" t="str">
            <v>SMARTMED ALCOHOL PAD 70% 3X3 CM X 100</v>
          </cell>
          <cell r="H4927" t="str">
            <v>HIGIENE Y CUIDADO PERSONAL</v>
          </cell>
          <cell r="I4927" t="str">
            <v>ANTISéPTICOS</v>
          </cell>
          <cell r="J4927">
            <v>0</v>
          </cell>
        </row>
        <row r="4928">
          <cell r="B4928">
            <v>833344</v>
          </cell>
          <cell r="C4928">
            <v>5916</v>
          </cell>
          <cell r="D4928">
            <v>7805100002472</v>
          </cell>
          <cell r="F4928" t="str">
            <v>SMARTMED JERINGA UD 5 ML 21G X 1 1/2</v>
          </cell>
          <cell r="H4928" t="str">
            <v>DISPOSITIVOS MéDICOS</v>
          </cell>
          <cell r="I4928" t="str">
            <v>AGUJAS Y JERINGAS</v>
          </cell>
          <cell r="J4928">
            <v>0</v>
          </cell>
        </row>
        <row r="4929">
          <cell r="B4929">
            <v>1031119</v>
          </cell>
          <cell r="C4929">
            <v>6900</v>
          </cell>
          <cell r="D4929">
            <v>7805100002496</v>
          </cell>
          <cell r="F4929" t="str">
            <v>SMARTMED UD JERINGA 20 ML LOCK C/A 21GX1,5 X 1</v>
          </cell>
          <cell r="H4929" t="str">
            <v>DISPOSITIVOS MéDICOS</v>
          </cell>
          <cell r="I4929" t="str">
            <v>AGUJAS Y JERINGAS</v>
          </cell>
          <cell r="J4929">
            <v>30</v>
          </cell>
        </row>
        <row r="4930">
          <cell r="B4930">
            <v>833345</v>
          </cell>
          <cell r="C4930">
            <v>6190</v>
          </cell>
          <cell r="D4930">
            <v>8809550645554</v>
          </cell>
          <cell r="F4930" t="str">
            <v>SNP DUAL POP EYE PATCH X 30</v>
          </cell>
          <cell r="H4930" t="str">
            <v>DERMOCOSMéTICA</v>
          </cell>
          <cell r="I4930" t="str">
            <v>CUIDADO FACIAL</v>
          </cell>
          <cell r="J4930">
            <v>-1</v>
          </cell>
        </row>
        <row r="4931">
          <cell r="B4931">
            <v>855871</v>
          </cell>
          <cell r="C4931">
            <v>6594</v>
          </cell>
          <cell r="D4931">
            <v>8809550643796</v>
          </cell>
          <cell r="F4931" t="str">
            <v>SNP FIRMING EYE PATCH 24K COLLAGEN X 60</v>
          </cell>
          <cell r="H4931" t="str">
            <v>DERMOCOSMéTICA</v>
          </cell>
          <cell r="I4931" t="str">
            <v>CUIDADO FACIAL</v>
          </cell>
          <cell r="J4931">
            <v>-4</v>
          </cell>
        </row>
        <row r="4932">
          <cell r="B4932">
            <v>833346</v>
          </cell>
          <cell r="C4932">
            <v>4065</v>
          </cell>
          <cell r="D4932">
            <v>3517360019810</v>
          </cell>
          <cell r="F4932" t="str">
            <v>SO BIO ETIC MASC FACIAL ARCILLA BAMBOO X 50 ML</v>
          </cell>
          <cell r="H4932" t="str">
            <v>DERMOCOSMéTICA</v>
          </cell>
          <cell r="I4932" t="str">
            <v>CUIDADO FACIAL</v>
          </cell>
          <cell r="J4932">
            <v>0</v>
          </cell>
        </row>
        <row r="4933">
          <cell r="B4933">
            <v>833347</v>
          </cell>
          <cell r="C4933">
            <v>3920</v>
          </cell>
          <cell r="D4933">
            <v>7800007807939</v>
          </cell>
          <cell r="F4933" t="str">
            <v>SOLBIOT CAP X 30</v>
          </cell>
          <cell r="H4933" t="str">
            <v>SUPLEMENTOS</v>
          </cell>
          <cell r="I4933" t="str">
            <v>PROBIóTICOS</v>
          </cell>
          <cell r="J4933">
            <v>4</v>
          </cell>
        </row>
        <row r="4934">
          <cell r="B4934">
            <v>833348</v>
          </cell>
          <cell r="C4934">
            <v>2380</v>
          </cell>
          <cell r="D4934">
            <v>7804650882992</v>
          </cell>
          <cell r="F4934" t="str">
            <v>SOLICEND COM REC 5 MG X 10</v>
          </cell>
          <cell r="H4934" t="str">
            <v>MEDICAMENTOS</v>
          </cell>
          <cell r="I4934" t="str">
            <v>UROLOGíA</v>
          </cell>
          <cell r="J4934">
            <v>1</v>
          </cell>
        </row>
        <row r="4935">
          <cell r="B4935">
            <v>833349</v>
          </cell>
          <cell r="C4935">
            <v>1971</v>
          </cell>
          <cell r="D4935">
            <v>7800063001098</v>
          </cell>
          <cell r="F4935" t="str">
            <v>SOLUNA COM 75 MCG X 28</v>
          </cell>
          <cell r="H4935" t="str">
            <v>MEDICAMENTOS</v>
          </cell>
          <cell r="I4935" t="str">
            <v>HORMONALES</v>
          </cell>
          <cell r="J4935">
            <v>0</v>
          </cell>
        </row>
        <row r="4936">
          <cell r="B4936">
            <v>833350</v>
          </cell>
          <cell r="C4936">
            <v>1972</v>
          </cell>
          <cell r="D4936">
            <v>7800063311746</v>
          </cell>
          <cell r="F4936" t="str">
            <v>SOLUNA E-20 COM X 21</v>
          </cell>
          <cell r="H4936" t="str">
            <v>MEDICAMENTOS</v>
          </cell>
          <cell r="I4936" t="str">
            <v>HORMONALES</v>
          </cell>
          <cell r="J4936">
            <v>0</v>
          </cell>
        </row>
        <row r="4937">
          <cell r="B4937">
            <v>833351</v>
          </cell>
          <cell r="C4937">
            <v>2695</v>
          </cell>
          <cell r="D4937">
            <v>7800028003570</v>
          </cell>
          <cell r="F4937" t="str">
            <v>SOMNIPAX COM 10 MG X 30</v>
          </cell>
          <cell r="H4937" t="str">
            <v>MEDICAMENTOS</v>
          </cell>
          <cell r="I4937" t="str">
            <v>PSICOTRóPICOS</v>
          </cell>
          <cell r="J4937">
            <v>0</v>
          </cell>
        </row>
        <row r="4938">
          <cell r="B4938">
            <v>833352</v>
          </cell>
          <cell r="C4938">
            <v>5413</v>
          </cell>
          <cell r="D4938">
            <v>7800038000545</v>
          </cell>
          <cell r="F4938" t="str">
            <v>SOMNIPRON COM REC 10 MG X 30</v>
          </cell>
          <cell r="H4938" t="str">
            <v>MEDICAMENTOS</v>
          </cell>
          <cell r="I4938" t="str">
            <v>PSICOTRóPICOS</v>
          </cell>
          <cell r="J4938">
            <v>9</v>
          </cell>
        </row>
        <row r="4939">
          <cell r="B4939">
            <v>833353</v>
          </cell>
          <cell r="C4939">
            <v>2164</v>
          </cell>
          <cell r="D4939">
            <v>7800060415133</v>
          </cell>
          <cell r="F4939" t="str">
            <v>SOMNO XR COM LP 12,5 MG X 30</v>
          </cell>
          <cell r="H4939" t="str">
            <v>MEDICAMENTOS</v>
          </cell>
          <cell r="I4939" t="str">
            <v>PSICOTRóPICOS</v>
          </cell>
          <cell r="J4939">
            <v>-2</v>
          </cell>
        </row>
        <row r="4940">
          <cell r="B4940">
            <v>833354</v>
          </cell>
          <cell r="C4940">
            <v>3009</v>
          </cell>
          <cell r="D4940">
            <v>7891317145972</v>
          </cell>
          <cell r="F4940" t="str">
            <v>SOP COM REC 2/0,035 MG X 21</v>
          </cell>
          <cell r="H4940" t="str">
            <v>MEDICAMENTOS</v>
          </cell>
          <cell r="I4940" t="str">
            <v>HORMONALES</v>
          </cell>
          <cell r="J4940">
            <v>1</v>
          </cell>
        </row>
        <row r="4941">
          <cell r="B4941">
            <v>833355</v>
          </cell>
          <cell r="C4941">
            <v>5080</v>
          </cell>
          <cell r="D4941">
            <v>736085413274</v>
          </cell>
          <cell r="F4941" t="str">
            <v>SOPHIXIN DX SOL OFT X 5 ML</v>
          </cell>
          <cell r="H4941" t="str">
            <v>MEDICAMENTOS</v>
          </cell>
          <cell r="I4941" t="str">
            <v>OFTALMOLóGICOS</v>
          </cell>
          <cell r="J4941">
            <v>1</v>
          </cell>
        </row>
        <row r="4942">
          <cell r="B4942">
            <v>833356</v>
          </cell>
          <cell r="C4942">
            <v>5397</v>
          </cell>
          <cell r="D4942">
            <v>736085410648</v>
          </cell>
          <cell r="F4942" t="str">
            <v>SOPHIXIN DX UNG OFT X 3,5 GR</v>
          </cell>
          <cell r="H4942" t="str">
            <v>MEDICAMENTOS</v>
          </cell>
          <cell r="I4942" t="str">
            <v>OFTALMOLóGICOS</v>
          </cell>
          <cell r="J4942">
            <v>1</v>
          </cell>
        </row>
        <row r="4943">
          <cell r="B4943">
            <v>833357</v>
          </cell>
          <cell r="C4943">
            <v>6068</v>
          </cell>
          <cell r="D4943">
            <v>7801001000005</v>
          </cell>
          <cell r="F4943" t="str">
            <v>SOPORTE CODO TENISTA UNIVERSAL C/ GEL X 1 BLUNDING</v>
          </cell>
          <cell r="H4943" t="str">
            <v>DISPOSITIVOS MéDICOS</v>
          </cell>
          <cell r="I4943" t="str">
            <v>ORTOPEDIA</v>
          </cell>
          <cell r="J4943">
            <v>1</v>
          </cell>
        </row>
        <row r="4944">
          <cell r="B4944">
            <v>833358</v>
          </cell>
          <cell r="C4944">
            <v>2665</v>
          </cell>
          <cell r="D4944">
            <v>7804656850100</v>
          </cell>
          <cell r="F4944" t="str">
            <v>SOPORTE MUÑECA GEL PACK RECOVERY</v>
          </cell>
          <cell r="H4944" t="str">
            <v>DISPOSITIVOS MéDICOS</v>
          </cell>
          <cell r="I4944" t="str">
            <v>OTROS DM</v>
          </cell>
          <cell r="J4944">
            <v>1</v>
          </cell>
        </row>
        <row r="4945">
          <cell r="B4945">
            <v>833359</v>
          </cell>
          <cell r="C4945">
            <v>3821</v>
          </cell>
          <cell r="D4945">
            <v>7800007174185</v>
          </cell>
          <cell r="F4945" t="str">
            <v>SOSTAC COM 20 MG X 30</v>
          </cell>
          <cell r="H4945" t="str">
            <v>MEDICAMENTOS</v>
          </cell>
          <cell r="I4945" t="str">
            <v>SISTEMA NERVIOSO</v>
          </cell>
          <cell r="J4945">
            <v>1</v>
          </cell>
        </row>
        <row r="4946">
          <cell r="B4946">
            <v>833360</v>
          </cell>
          <cell r="C4946">
            <v>3884</v>
          </cell>
          <cell r="D4946">
            <v>7805633012368</v>
          </cell>
          <cell r="F4946" t="str">
            <v>SPA BE CORTAUÑAS PIES X 1</v>
          </cell>
          <cell r="H4946" t="str">
            <v>MAQUILLAJE</v>
          </cell>
          <cell r="I4946" t="str">
            <v>ACCESORIOS MAQUILLAJE</v>
          </cell>
          <cell r="J4946">
            <v>0</v>
          </cell>
        </row>
        <row r="4947">
          <cell r="B4947">
            <v>833361</v>
          </cell>
          <cell r="C4947">
            <v>2435</v>
          </cell>
          <cell r="D4947">
            <v>7800008000391</v>
          </cell>
          <cell r="F4947" t="str">
            <v>SPASMEX COM REC 30 MG X 30</v>
          </cell>
          <cell r="H4947" t="str">
            <v>MEDICAMENTOS</v>
          </cell>
          <cell r="I4947" t="str">
            <v>UROLOGíA</v>
          </cell>
          <cell r="J4947">
            <v>2</v>
          </cell>
        </row>
        <row r="4948">
          <cell r="B4948">
            <v>833362</v>
          </cell>
          <cell r="C4948">
            <v>2166</v>
          </cell>
          <cell r="D4948">
            <v>7800026248737</v>
          </cell>
          <cell r="F4948" t="str">
            <v>SPASMODOX COM REC 40 MG X 30</v>
          </cell>
          <cell r="H4948" t="str">
            <v>MEDICAMENTOS</v>
          </cell>
          <cell r="I4948" t="str">
            <v>GASTROINTESTINAL</v>
          </cell>
          <cell r="J4948">
            <v>2</v>
          </cell>
        </row>
        <row r="4949">
          <cell r="B4949">
            <v>833363</v>
          </cell>
          <cell r="C4949">
            <v>1365</v>
          </cell>
          <cell r="D4949">
            <v>7501035907591</v>
          </cell>
          <cell r="F4949" t="str">
            <v>SPEED STICK DES BAR HYPOALLER X 50 GR</v>
          </cell>
          <cell r="H4949" t="str">
            <v>HIGIENE Y CUIDADO PERSONAL</v>
          </cell>
          <cell r="I4949" t="str">
            <v>DESODORANTES</v>
          </cell>
          <cell r="J4949">
            <v>0</v>
          </cell>
        </row>
        <row r="4950">
          <cell r="B4950">
            <v>833364</v>
          </cell>
          <cell r="C4950">
            <v>5710</v>
          </cell>
          <cell r="D4950">
            <v>22200940238</v>
          </cell>
          <cell r="F4950" t="str">
            <v>SPEED STICK DES BAR OCEAN SURF X 51 GR</v>
          </cell>
          <cell r="H4950" t="str">
            <v>HIGIENE Y CUIDADO PERSONAL</v>
          </cell>
          <cell r="I4950" t="str">
            <v>DESODORANTES</v>
          </cell>
          <cell r="J4950">
            <v>0</v>
          </cell>
        </row>
        <row r="4951">
          <cell r="B4951">
            <v>833365</v>
          </cell>
          <cell r="C4951">
            <v>5202</v>
          </cell>
          <cell r="D4951">
            <v>7509546052755</v>
          </cell>
          <cell r="F4951" t="str">
            <v>SPEED STICK DES BAR X5 48H X 50 GR</v>
          </cell>
          <cell r="H4951" t="str">
            <v>HIGIENE Y CUIDADO PERSONAL</v>
          </cell>
          <cell r="I4951" t="str">
            <v>DESODORANTES</v>
          </cell>
          <cell r="J4951">
            <v>0</v>
          </cell>
        </row>
        <row r="4952">
          <cell r="B4952">
            <v>833366</v>
          </cell>
          <cell r="C4952">
            <v>1366</v>
          </cell>
          <cell r="D4952">
            <v>7509546052816</v>
          </cell>
          <cell r="F4952" t="str">
            <v>SPEED STICK DES GEL 24/7 X5 X 85 GR</v>
          </cell>
          <cell r="H4952" t="str">
            <v>HIGIENE Y CUIDADO PERSONAL</v>
          </cell>
          <cell r="I4952" t="str">
            <v>DESODORANTES</v>
          </cell>
          <cell r="J4952">
            <v>0</v>
          </cell>
        </row>
        <row r="4953">
          <cell r="B4953">
            <v>833367</v>
          </cell>
          <cell r="C4953">
            <v>4777</v>
          </cell>
          <cell r="D4953">
            <v>7509546061504</v>
          </cell>
          <cell r="F4953" t="str">
            <v>SPEED STICK DES GEL STRESS DEFENSE X 85 GR</v>
          </cell>
          <cell r="H4953" t="str">
            <v>HIGIENE Y CUIDADO PERSONAL</v>
          </cell>
          <cell r="I4953" t="str">
            <v>DESODORANTES</v>
          </cell>
          <cell r="J4953">
            <v>3</v>
          </cell>
        </row>
        <row r="4954">
          <cell r="B4954">
            <v>833368</v>
          </cell>
          <cell r="C4954">
            <v>4653</v>
          </cell>
          <cell r="D4954">
            <v>7509546061665</v>
          </cell>
          <cell r="F4954" t="str">
            <v>SPEED STICK DES GEL XTREME INTENSE X 85 GR</v>
          </cell>
          <cell r="H4954" t="str">
            <v>HIGIENE Y CUIDADO PERSONAL</v>
          </cell>
          <cell r="I4954" t="str">
            <v>DESODORANTES</v>
          </cell>
          <cell r="J4954">
            <v>2</v>
          </cell>
        </row>
        <row r="4955">
          <cell r="B4955">
            <v>833369</v>
          </cell>
          <cell r="C4955">
            <v>4776</v>
          </cell>
          <cell r="D4955">
            <v>7509546045320</v>
          </cell>
          <cell r="F4955" t="str">
            <v>SPEED STICK DES GEL XTREME ULTRA X 85 GR</v>
          </cell>
          <cell r="H4955" t="str">
            <v>HIGIENE Y CUIDADO PERSONAL</v>
          </cell>
          <cell r="I4955" t="str">
            <v>DESODORANTES</v>
          </cell>
          <cell r="J4955">
            <v>0</v>
          </cell>
        </row>
        <row r="4956">
          <cell r="B4956">
            <v>833370</v>
          </cell>
          <cell r="C4956">
            <v>1364</v>
          </cell>
          <cell r="D4956">
            <v>7509546063867</v>
          </cell>
          <cell r="F4956" t="str">
            <v>SPEED STICK DES SP 24/7 XTREME INTENSE X 150 ML</v>
          </cell>
          <cell r="H4956" t="str">
            <v>HIGIENE Y CUIDADO PERSONAL</v>
          </cell>
          <cell r="I4956" t="str">
            <v>DESODORANTES</v>
          </cell>
          <cell r="J4956">
            <v>0</v>
          </cell>
        </row>
        <row r="4957">
          <cell r="B4957">
            <v>833371</v>
          </cell>
          <cell r="C4957">
            <v>1367</v>
          </cell>
          <cell r="D4957">
            <v>7509546063669</v>
          </cell>
          <cell r="F4957" t="str">
            <v>SPEED STICK DES SP STAINGUARD X 150 ML</v>
          </cell>
          <cell r="H4957" t="str">
            <v>HIGIENE Y CUIDADO PERSONAL</v>
          </cell>
          <cell r="I4957" t="str">
            <v>DESODORANTES</v>
          </cell>
          <cell r="J4957">
            <v>0</v>
          </cell>
        </row>
        <row r="4958">
          <cell r="B4958">
            <v>833372</v>
          </cell>
          <cell r="C4958">
            <v>5206</v>
          </cell>
          <cell r="D4958">
            <v>7509546063676</v>
          </cell>
          <cell r="F4958" t="str">
            <v>SPEED STICK DES SP WATERPROOF X 150 ML</v>
          </cell>
          <cell r="H4958" t="str">
            <v>HIGIENE Y CUIDADO PERSONAL</v>
          </cell>
          <cell r="I4958" t="str">
            <v>DESODORANTES</v>
          </cell>
          <cell r="J4958">
            <v>0</v>
          </cell>
        </row>
        <row r="4959">
          <cell r="B4959">
            <v>895228</v>
          </cell>
          <cell r="C4959">
            <v>6689</v>
          </cell>
          <cell r="D4959">
            <v>7804915005234</v>
          </cell>
          <cell r="F4959" t="str">
            <v>SPIDERMAN COLONIA SPRAY X 175 ML</v>
          </cell>
          <cell r="H4959" t="str">
            <v>MISCELáNEOS</v>
          </cell>
          <cell r="I4959" t="str">
            <v>NAVIDAD</v>
          </cell>
          <cell r="J4959">
            <v>1</v>
          </cell>
        </row>
        <row r="4960">
          <cell r="B4960">
            <v>833373</v>
          </cell>
          <cell r="C4960">
            <v>3905</v>
          </cell>
          <cell r="D4960">
            <v>7809561400105</v>
          </cell>
          <cell r="F4960" t="str">
            <v>SPIGELON COM SUB X 50</v>
          </cell>
          <cell r="H4960" t="str">
            <v>HOMEOPáTICOS</v>
          </cell>
          <cell r="I4960" t="str">
            <v>ANALGESIA</v>
          </cell>
          <cell r="J4960">
            <v>2</v>
          </cell>
        </row>
        <row r="4961">
          <cell r="B4961">
            <v>833374</v>
          </cell>
          <cell r="C4961">
            <v>6249</v>
          </cell>
          <cell r="D4961">
            <v>7804658960012</v>
          </cell>
          <cell r="F4961" t="str">
            <v>SPINUCHIA CAP X 60 VITAL  YOUNG</v>
          </cell>
          <cell r="H4961" t="str">
            <v>SUPLEMENTOS</v>
          </cell>
          <cell r="I4961" t="str">
            <v>PRODUCTOS NATURALES</v>
          </cell>
          <cell r="J4961">
            <v>0</v>
          </cell>
        </row>
        <row r="4962">
          <cell r="B4962">
            <v>833375</v>
          </cell>
          <cell r="C4962">
            <v>4693</v>
          </cell>
          <cell r="D4962">
            <v>7804616660626</v>
          </cell>
          <cell r="F4962" t="str">
            <v>SPIRULINA CAP BLA 300 MG X 90</v>
          </cell>
          <cell r="H4962" t="str">
            <v>SUPLEMENTOS</v>
          </cell>
          <cell r="I4962" t="str">
            <v>PRODUCTOS NATURALES</v>
          </cell>
          <cell r="J4962">
            <v>0</v>
          </cell>
        </row>
        <row r="4963">
          <cell r="B4963">
            <v>833376</v>
          </cell>
          <cell r="C4963">
            <v>1368</v>
          </cell>
          <cell r="D4963">
            <v>7803319005796</v>
          </cell>
          <cell r="F4963" t="str">
            <v>SPIRULINA CAP X 60 AURAVITALIS</v>
          </cell>
          <cell r="H4963" t="str">
            <v>SUPLEMENTOS</v>
          </cell>
          <cell r="I4963" t="str">
            <v>PRODUCTOS NATURALES</v>
          </cell>
          <cell r="J4963">
            <v>0</v>
          </cell>
        </row>
        <row r="4964">
          <cell r="B4964">
            <v>833377</v>
          </cell>
          <cell r="C4964">
            <v>3582</v>
          </cell>
          <cell r="D4964">
            <v>7805633022794</v>
          </cell>
          <cell r="F4964" t="str">
            <v>SPIRULINA TAB 700 MG X 60 SPRINGLIFE</v>
          </cell>
          <cell r="H4964" t="str">
            <v>SUPLEMENTOS</v>
          </cell>
          <cell r="I4964" t="str">
            <v>PRODUCTOS NATURALES</v>
          </cell>
          <cell r="J4964">
            <v>1</v>
          </cell>
        </row>
        <row r="4965">
          <cell r="B4965">
            <v>833378</v>
          </cell>
          <cell r="C4965">
            <v>4541</v>
          </cell>
          <cell r="D4965">
            <v>7707239275249</v>
          </cell>
          <cell r="F4965" t="str">
            <v>SPRAINER SOL ESP 120 APLIC X 80 ML</v>
          </cell>
          <cell r="H4965" t="str">
            <v>MEDICAMENTOS</v>
          </cell>
          <cell r="I4965" t="str">
            <v>OFTALMOLóGICOS</v>
          </cell>
          <cell r="J4965">
            <v>1</v>
          </cell>
        </row>
        <row r="4966">
          <cell r="B4966">
            <v>833379</v>
          </cell>
          <cell r="C4966">
            <v>4540</v>
          </cell>
          <cell r="D4966">
            <v>7707239276338</v>
          </cell>
          <cell r="F4966" t="str">
            <v>SPRAINER SOL ESP 60 APLIC X 40 ML</v>
          </cell>
          <cell r="H4966" t="str">
            <v>MEDICAMENTOS</v>
          </cell>
          <cell r="I4966" t="str">
            <v>OFTALMOLóGICOS</v>
          </cell>
          <cell r="J4966">
            <v>2</v>
          </cell>
        </row>
        <row r="4967">
          <cell r="B4967">
            <v>833380</v>
          </cell>
          <cell r="C4967">
            <v>3132</v>
          </cell>
          <cell r="D4967">
            <v>7707239275775</v>
          </cell>
          <cell r="F4967" t="str">
            <v>SPRAINER T4-O TOA HUM GAFAS GEL X 30</v>
          </cell>
          <cell r="H4967" t="str">
            <v>MEDICAMENTOS</v>
          </cell>
          <cell r="I4967" t="str">
            <v>OFTALMOLóGICOS</v>
          </cell>
          <cell r="J4967">
            <v>1</v>
          </cell>
        </row>
        <row r="4968">
          <cell r="B4968">
            <v>833381</v>
          </cell>
          <cell r="C4968">
            <v>5193</v>
          </cell>
          <cell r="D4968">
            <v>7804907911970</v>
          </cell>
          <cell r="F4968" t="str">
            <v>SPRAY FIJADOR MAQUILLAJE X 60 ML PETRIZZIO</v>
          </cell>
          <cell r="H4968" t="str">
            <v>MAQUILLAJE</v>
          </cell>
          <cell r="I4968" t="str">
            <v>ACCESORIOS MAQUILLAJE</v>
          </cell>
          <cell r="J4968">
            <v>2</v>
          </cell>
        </row>
        <row r="4969">
          <cell r="B4969">
            <v>833382</v>
          </cell>
          <cell r="C4969">
            <v>3516</v>
          </cell>
          <cell r="D4969">
            <v>7805633010906</v>
          </cell>
          <cell r="F4969" t="str">
            <v>SPRING NATURAL MASC FACIAL ALOE X 1</v>
          </cell>
          <cell r="H4969" t="str">
            <v>DERMOCOSMéTICA</v>
          </cell>
          <cell r="I4969" t="str">
            <v>CUIDADO FACIAL</v>
          </cell>
          <cell r="J4969">
            <v>0</v>
          </cell>
        </row>
        <row r="4970">
          <cell r="B4970">
            <v>833383</v>
          </cell>
          <cell r="C4970">
            <v>3514</v>
          </cell>
          <cell r="D4970">
            <v>7805633010913</v>
          </cell>
          <cell r="F4970" t="str">
            <v>SPRING NATURAL MASC FACIAL KIWI X 1</v>
          </cell>
          <cell r="H4970" t="str">
            <v>DERMOCOSMéTICA</v>
          </cell>
          <cell r="I4970" t="str">
            <v>CUIDADO FACIAL</v>
          </cell>
          <cell r="J4970">
            <v>0</v>
          </cell>
        </row>
        <row r="4971">
          <cell r="B4971">
            <v>833384</v>
          </cell>
          <cell r="C4971">
            <v>3515</v>
          </cell>
          <cell r="D4971">
            <v>7805633010890</v>
          </cell>
          <cell r="F4971" t="str">
            <v>SPRING NATURAL MASC FACIAL MANGO X 1</v>
          </cell>
          <cell r="H4971" t="str">
            <v>DERMOCOSMéTICA</v>
          </cell>
          <cell r="I4971" t="str">
            <v>CUIDADO FACIAL</v>
          </cell>
          <cell r="J4971">
            <v>0</v>
          </cell>
        </row>
        <row r="4972">
          <cell r="B4972">
            <v>833385</v>
          </cell>
          <cell r="C4972">
            <v>3887</v>
          </cell>
          <cell r="D4972">
            <v>7804940751342</v>
          </cell>
          <cell r="F4972" t="str">
            <v>SPRING NATURAL QUITAESM HERBAL X 110 ML</v>
          </cell>
          <cell r="H4972" t="str">
            <v>MAQUILLAJE</v>
          </cell>
          <cell r="I4972" t="str">
            <v>QUITAESMALTES</v>
          </cell>
          <cell r="J4972">
            <v>-1</v>
          </cell>
        </row>
        <row r="4973">
          <cell r="B4973">
            <v>858825</v>
          </cell>
          <cell r="C4973">
            <v>6669</v>
          </cell>
          <cell r="D4973">
            <v>7805633015048</v>
          </cell>
          <cell r="F4973" t="str">
            <v>SPRING NATURAL QUITAESM LIMON X 110 ML</v>
          </cell>
          <cell r="H4973" t="str">
            <v>MAQUILLAJE</v>
          </cell>
          <cell r="I4973" t="str">
            <v>QUITAESMALTES</v>
          </cell>
          <cell r="J4973">
            <v>1</v>
          </cell>
        </row>
        <row r="4974">
          <cell r="B4974">
            <v>833386</v>
          </cell>
          <cell r="C4974">
            <v>3882</v>
          </cell>
          <cell r="D4974">
            <v>77043355862</v>
          </cell>
          <cell r="F4974" t="str">
            <v>ST IVES EXF MASC FACIAL AVENA X 170 GR</v>
          </cell>
          <cell r="H4974" t="str">
            <v>DERMOCOSMéTICA</v>
          </cell>
          <cell r="I4974" t="str">
            <v>CUIDADO FACIAL</v>
          </cell>
          <cell r="J4974">
            <v>0</v>
          </cell>
        </row>
        <row r="4975">
          <cell r="B4975">
            <v>833387</v>
          </cell>
          <cell r="C4975">
            <v>4442</v>
          </cell>
          <cell r="D4975">
            <v>6945630101229</v>
          </cell>
          <cell r="F4975" t="str">
            <v>STERILANCE LANCETAS 30G X 100</v>
          </cell>
          <cell r="H4975" t="str">
            <v>DISPOSITIVOS MéDICOS</v>
          </cell>
          <cell r="I4975" t="str">
            <v>TEST GLICEMIA</v>
          </cell>
          <cell r="J4975">
            <v>0</v>
          </cell>
        </row>
        <row r="4976">
          <cell r="B4976">
            <v>833388</v>
          </cell>
          <cell r="C4976">
            <v>6486</v>
          </cell>
          <cell r="D4976">
            <v>7501080912076</v>
          </cell>
          <cell r="F4976" t="str">
            <v>STERIMAR SOL NAS ADULTO X 100 ML</v>
          </cell>
          <cell r="H4976" t="str">
            <v>MEDICAMENTOS</v>
          </cell>
          <cell r="I4976" t="str">
            <v>RESPIRATORIO</v>
          </cell>
          <cell r="J4976">
            <v>0</v>
          </cell>
        </row>
        <row r="4977">
          <cell r="B4977">
            <v>833389</v>
          </cell>
          <cell r="C4977">
            <v>3351</v>
          </cell>
          <cell r="D4977">
            <v>7501080912274</v>
          </cell>
          <cell r="F4977" t="str">
            <v>STERIMAR SOL NAS BEBE X 50 ML</v>
          </cell>
          <cell r="H4977" t="str">
            <v>MEDICAMENTOS</v>
          </cell>
          <cell r="I4977" t="str">
            <v>RESPIRATORIO</v>
          </cell>
          <cell r="J4977">
            <v>0</v>
          </cell>
        </row>
        <row r="4978">
          <cell r="B4978">
            <v>833390</v>
          </cell>
          <cell r="C4978">
            <v>5176</v>
          </cell>
          <cell r="D4978">
            <v>7809601111916</v>
          </cell>
          <cell r="F4978" t="str">
            <v>STICKER TERMOMETRO X 6 LA PREPIE</v>
          </cell>
          <cell r="H4978" t="str">
            <v>DISPOSITIVOS MéDICOS</v>
          </cell>
          <cell r="I4978" t="str">
            <v>TERMóMETROS</v>
          </cell>
          <cell r="J4978">
            <v>3</v>
          </cell>
        </row>
        <row r="4979">
          <cell r="B4979">
            <v>833391</v>
          </cell>
          <cell r="C4979">
            <v>5595</v>
          </cell>
          <cell r="D4979">
            <v>7791442027764</v>
          </cell>
          <cell r="F4979" t="str">
            <v>STRATEGY TINT GEL REPIGMENTANTE 4 PASOS X 1</v>
          </cell>
          <cell r="H4979" t="str">
            <v>HIGIENE Y CUIDADO PERSONAL</v>
          </cell>
          <cell r="I4979" t="str">
            <v>TINTURAS</v>
          </cell>
          <cell r="J4979">
            <v>1</v>
          </cell>
        </row>
        <row r="4980">
          <cell r="B4980">
            <v>833392</v>
          </cell>
          <cell r="C4980">
            <v>3139</v>
          </cell>
          <cell r="D4980">
            <v>5000158103689</v>
          </cell>
          <cell r="F4980" t="str">
            <v>STREPFEN COM DIS 8,75 MG MIEL LIMON X 8</v>
          </cell>
          <cell r="H4980" t="str">
            <v>MEDICAMENTOS</v>
          </cell>
          <cell r="I4980" t="str">
            <v>RESPIRATORIO</v>
          </cell>
          <cell r="J4980">
            <v>34</v>
          </cell>
        </row>
        <row r="4981">
          <cell r="B4981">
            <v>833393</v>
          </cell>
          <cell r="C4981">
            <v>3257</v>
          </cell>
          <cell r="D4981">
            <v>7804606510412</v>
          </cell>
          <cell r="F4981" t="str">
            <v>STRESAM CAP 50 MG X 60</v>
          </cell>
          <cell r="H4981" t="str">
            <v>MEDICAMENTOS</v>
          </cell>
          <cell r="I4981" t="str">
            <v>SISTEMA NERVIOSO</v>
          </cell>
          <cell r="J4981">
            <v>1</v>
          </cell>
        </row>
        <row r="4982">
          <cell r="B4982">
            <v>833394</v>
          </cell>
          <cell r="C4982">
            <v>3895</v>
          </cell>
          <cell r="D4982">
            <v>7795373001831</v>
          </cell>
          <cell r="F4982" t="str">
            <v>SUAVICORT SUS NAS 50 MCG X 150 DSS</v>
          </cell>
          <cell r="H4982" t="str">
            <v>MEDICAMENTOS</v>
          </cell>
          <cell r="I4982" t="str">
            <v>RESPIRATORIO</v>
          </cell>
          <cell r="J4982">
            <v>0</v>
          </cell>
        </row>
        <row r="4983">
          <cell r="B4983">
            <v>833395</v>
          </cell>
          <cell r="C4983">
            <v>5732</v>
          </cell>
          <cell r="D4983">
            <v>7804612011026</v>
          </cell>
          <cell r="F4983" t="str">
            <v>SUAVICREM CRE X 40 GR</v>
          </cell>
          <cell r="H4983" t="str">
            <v>DERMOCOSMéTICA</v>
          </cell>
          <cell r="I4983" t="str">
            <v>CUIDADO FACIAL</v>
          </cell>
          <cell r="J4983">
            <v>2</v>
          </cell>
        </row>
        <row r="4984">
          <cell r="B4984">
            <v>833396</v>
          </cell>
          <cell r="C4984">
            <v>5033</v>
          </cell>
          <cell r="D4984">
            <v>7800046004955</v>
          </cell>
          <cell r="F4984" t="str">
            <v>SUCRALMAX SUS ORA 1 GR/5ML X 180 ML</v>
          </cell>
          <cell r="H4984" t="str">
            <v>MEDICAMENTOS</v>
          </cell>
          <cell r="I4984" t="str">
            <v>GASTROINTESTINAL</v>
          </cell>
          <cell r="J4984">
            <v>4</v>
          </cell>
        </row>
        <row r="4985">
          <cell r="B4985">
            <v>833397</v>
          </cell>
          <cell r="C4985">
            <v>4277</v>
          </cell>
          <cell r="D4985">
            <v>7804605270874</v>
          </cell>
          <cell r="F4985" t="str">
            <v>SUCRAVET SUS ORA 10% X 100 ML</v>
          </cell>
          <cell r="H4985" t="str">
            <v>MEDICAMENTOS</v>
          </cell>
          <cell r="I4985" t="str">
            <v>GASTROINTESTINAL</v>
          </cell>
          <cell r="J4985">
            <v>0</v>
          </cell>
        </row>
        <row r="4986">
          <cell r="B4986">
            <v>833398</v>
          </cell>
          <cell r="C4986">
            <v>1369</v>
          </cell>
          <cell r="D4986">
            <v>7804651931903</v>
          </cell>
          <cell r="F4986" t="str">
            <v>SUEROX ARANDANO POMELO X 630 ML</v>
          </cell>
          <cell r="H4986" t="str">
            <v>SUPLEMENTOS</v>
          </cell>
          <cell r="I4986" t="str">
            <v>BEBIDAS ISOTóNICAS</v>
          </cell>
          <cell r="J4986">
            <v>21</v>
          </cell>
        </row>
        <row r="4987">
          <cell r="B4987">
            <v>833399</v>
          </cell>
          <cell r="C4987">
            <v>1370</v>
          </cell>
          <cell r="D4987">
            <v>7804651931934</v>
          </cell>
          <cell r="F4987" t="str">
            <v>SUEROX FRUTILLA KIWI X 630 ML</v>
          </cell>
          <cell r="H4987" t="str">
            <v>SUPLEMENTOS</v>
          </cell>
          <cell r="I4987" t="str">
            <v>BEBIDAS ISOTóNICAS</v>
          </cell>
          <cell r="J4987">
            <v>0</v>
          </cell>
        </row>
        <row r="4988">
          <cell r="B4988">
            <v>833400</v>
          </cell>
          <cell r="C4988">
            <v>6463</v>
          </cell>
          <cell r="D4988">
            <v>7804651937806</v>
          </cell>
          <cell r="F4988" t="str">
            <v>SUEROX MANGO DURAZNO X 630 ML</v>
          </cell>
          <cell r="H4988" t="str">
            <v>SUPLEMENTOS</v>
          </cell>
          <cell r="I4988" t="str">
            <v>BEBIDAS ISOTóNICAS</v>
          </cell>
          <cell r="J4988">
            <v>16</v>
          </cell>
        </row>
        <row r="4989">
          <cell r="B4989">
            <v>833401</v>
          </cell>
          <cell r="C4989">
            <v>1371</v>
          </cell>
          <cell r="D4989">
            <v>7804651931927</v>
          </cell>
          <cell r="F4989" t="str">
            <v>SUEROX MANZANA X 630 ML</v>
          </cell>
          <cell r="H4989" t="str">
            <v>SUPLEMENTOS</v>
          </cell>
          <cell r="I4989" t="str">
            <v>BEBIDAS ISOTóNICAS</v>
          </cell>
          <cell r="J4989">
            <v>0</v>
          </cell>
        </row>
        <row r="4990">
          <cell r="B4990">
            <v>833402</v>
          </cell>
          <cell r="C4990">
            <v>3173</v>
          </cell>
          <cell r="D4990">
            <v>7804651935574</v>
          </cell>
          <cell r="F4990" t="str">
            <v>SUEROX PIÑA X 630 ML</v>
          </cell>
          <cell r="H4990" t="str">
            <v>SUPLEMENTOS</v>
          </cell>
          <cell r="I4990" t="str">
            <v>BEBIDAS ISOTóNICAS</v>
          </cell>
          <cell r="J4990">
            <v>15</v>
          </cell>
        </row>
        <row r="4991">
          <cell r="B4991">
            <v>1210312</v>
          </cell>
          <cell r="C4991">
            <v>7002</v>
          </cell>
          <cell r="D4991">
            <v>7798016922876</v>
          </cell>
          <cell r="F4991" t="str">
            <v>SUGANON COM REC 5 MG X 30</v>
          </cell>
          <cell r="H4991" t="str">
            <v>MEDICAMENTOS</v>
          </cell>
          <cell r="I4991" t="str">
            <v>METABóLICOS</v>
          </cell>
          <cell r="J4991">
            <v>1</v>
          </cell>
        </row>
        <row r="4992">
          <cell r="B4992">
            <v>833403</v>
          </cell>
          <cell r="C4992">
            <v>5330</v>
          </cell>
          <cell r="D4992">
            <v>7804640560497</v>
          </cell>
          <cell r="F4992" t="str">
            <v>SULFA-G CRE TOP X 30 GR</v>
          </cell>
          <cell r="H4992" t="str">
            <v>MEDICAMENTOS</v>
          </cell>
          <cell r="I4992" t="str">
            <v>CICATRIZANTE</v>
          </cell>
          <cell r="J4992">
            <v>3</v>
          </cell>
        </row>
        <row r="4993">
          <cell r="B4993">
            <v>833404</v>
          </cell>
          <cell r="C4993">
            <v>1372</v>
          </cell>
          <cell r="D4993">
            <v>7800044001994</v>
          </cell>
          <cell r="F4993" t="str">
            <v>SULFATO FERROSO COM 200 MG X 20 VALMA</v>
          </cell>
          <cell r="H4993" t="str">
            <v>MEDICAMENTOS</v>
          </cell>
          <cell r="I4993" t="str">
            <v>METABóLICOS</v>
          </cell>
          <cell r="J4993">
            <v>4</v>
          </cell>
        </row>
        <row r="4994">
          <cell r="B4994">
            <v>833405</v>
          </cell>
          <cell r="C4994">
            <v>1373</v>
          </cell>
          <cell r="D4994">
            <v>7800086802900</v>
          </cell>
          <cell r="F4994" t="str">
            <v>SULFATO FERROSO SOL ORA GOT 125 MG/ML X 30 ML BPH</v>
          </cell>
          <cell r="H4994" t="str">
            <v>MEDICAMENTOS</v>
          </cell>
          <cell r="I4994" t="str">
            <v>VITAMINAS Y MINERALES</v>
          </cell>
          <cell r="J4994">
            <v>0</v>
          </cell>
        </row>
        <row r="4995">
          <cell r="B4995">
            <v>833406</v>
          </cell>
          <cell r="C4995">
            <v>1973</v>
          </cell>
          <cell r="D4995">
            <v>7800008011588</v>
          </cell>
          <cell r="F4995" t="str">
            <v>SULIX CAP 0,4 MG X 30</v>
          </cell>
          <cell r="H4995" t="str">
            <v>MEDICAMENTOS</v>
          </cell>
          <cell r="I4995" t="str">
            <v>UROLOGíA</v>
          </cell>
          <cell r="J4995">
            <v>0</v>
          </cell>
        </row>
        <row r="4996">
          <cell r="B4996">
            <v>833407</v>
          </cell>
          <cell r="C4996">
            <v>1974</v>
          </cell>
          <cell r="D4996">
            <v>7800008011625</v>
          </cell>
          <cell r="F4996" t="str">
            <v>SULIX CAP 0,4 MG X 60</v>
          </cell>
          <cell r="H4996" t="str">
            <v>MEDICAMENTOS</v>
          </cell>
          <cell r="I4996" t="str">
            <v>UROLOGíA</v>
          </cell>
          <cell r="J4996">
            <v>0</v>
          </cell>
        </row>
        <row r="4997">
          <cell r="B4997">
            <v>833408</v>
          </cell>
          <cell r="C4997">
            <v>3704</v>
          </cell>
          <cell r="D4997">
            <v>7809591400359</v>
          </cell>
          <cell r="F4997" t="str">
            <v>SULPILAN CAP 50 MG X 30</v>
          </cell>
          <cell r="H4997" t="str">
            <v>MEDICAMENTOS</v>
          </cell>
          <cell r="I4997" t="str">
            <v>SISTEMA NERVIOSO</v>
          </cell>
          <cell r="J4997">
            <v>0</v>
          </cell>
        </row>
        <row r="4998">
          <cell r="B4998">
            <v>833409</v>
          </cell>
          <cell r="C4998">
            <v>3666</v>
          </cell>
          <cell r="D4998">
            <v>7809591402445</v>
          </cell>
          <cell r="F4998" t="str">
            <v>SULPILAN CAP 50 MG X 60</v>
          </cell>
          <cell r="H4998" t="str">
            <v>MEDICAMENTOS</v>
          </cell>
          <cell r="I4998" t="str">
            <v>SISTEMA NERVIOSO</v>
          </cell>
          <cell r="J4998">
            <v>1</v>
          </cell>
        </row>
        <row r="4999">
          <cell r="B4999">
            <v>833410</v>
          </cell>
          <cell r="C4999">
            <v>5030</v>
          </cell>
          <cell r="D4999">
            <v>7809591400373</v>
          </cell>
          <cell r="F4999" t="str">
            <v>SULPILAN SOL ORA 0,5% X 120 ML</v>
          </cell>
          <cell r="H4999" t="str">
            <v>MEDICAMENTOS</v>
          </cell>
          <cell r="I4999" t="str">
            <v>SISTEMA NERVIOSO</v>
          </cell>
          <cell r="J4999">
            <v>1</v>
          </cell>
        </row>
        <row r="5000">
          <cell r="B5000">
            <v>833411</v>
          </cell>
          <cell r="C5000">
            <v>3962</v>
          </cell>
          <cell r="D5000">
            <v>7804625951296</v>
          </cell>
          <cell r="F5000" t="str">
            <v>SUNCARE 100 PROT SOL CLEAR SKIN FPS 50+ X 50 GR</v>
          </cell>
          <cell r="H5000" t="str">
            <v>DERMOCOSMéTICA</v>
          </cell>
          <cell r="I5000" t="str">
            <v>PROTECTORES SOLARES</v>
          </cell>
          <cell r="J5000">
            <v>0</v>
          </cell>
        </row>
        <row r="5001">
          <cell r="B5001">
            <v>833412</v>
          </cell>
          <cell r="C5001">
            <v>3963</v>
          </cell>
          <cell r="D5001">
            <v>7804625950824</v>
          </cell>
          <cell r="F5001" t="str">
            <v>SUNCARE 100 PROT SOL FLUID COLOR FPS 50+ X 60 ML</v>
          </cell>
          <cell r="H5001" t="str">
            <v>DERMOCOSMéTICA</v>
          </cell>
          <cell r="I5001" t="str">
            <v>PROTECTORES SOLARES</v>
          </cell>
          <cell r="J5001">
            <v>0</v>
          </cell>
        </row>
        <row r="5002">
          <cell r="B5002">
            <v>833413</v>
          </cell>
          <cell r="C5002">
            <v>5123</v>
          </cell>
          <cell r="D5002">
            <v>7804625952132</v>
          </cell>
          <cell r="F5002" t="str">
            <v>SUNCARE 100 PROT SOL FLUID WATER FPS 50+ X 60 ML</v>
          </cell>
          <cell r="H5002" t="str">
            <v>DERMOCOSMéTICA</v>
          </cell>
          <cell r="I5002" t="str">
            <v>PROTECTORES SOLARES</v>
          </cell>
          <cell r="J5002">
            <v>0</v>
          </cell>
        </row>
        <row r="5003">
          <cell r="B5003">
            <v>833414</v>
          </cell>
          <cell r="C5003">
            <v>5140</v>
          </cell>
          <cell r="D5003">
            <v>7804625950268</v>
          </cell>
          <cell r="F5003" t="str">
            <v>SUNCARE PROT LAB FPS 50+ X 5 GR</v>
          </cell>
          <cell r="H5003" t="str">
            <v>DERMOCOSMéTICA</v>
          </cell>
          <cell r="I5003" t="str">
            <v>PROTECTORES LABIALES</v>
          </cell>
          <cell r="J5003">
            <v>3</v>
          </cell>
        </row>
        <row r="5004">
          <cell r="B5004">
            <v>833415</v>
          </cell>
          <cell r="C5004">
            <v>4654</v>
          </cell>
          <cell r="D5004">
            <v>7804625950084</v>
          </cell>
          <cell r="F5004" t="str">
            <v>SUNCARE PROT SOL CRE FPS 50+ NORMAL-SECA X 90 GR</v>
          </cell>
          <cell r="H5004" t="str">
            <v>DERMOCOSMéTICA</v>
          </cell>
          <cell r="I5004" t="str">
            <v>PROTECTORES SOLARES</v>
          </cell>
          <cell r="J5004">
            <v>0</v>
          </cell>
        </row>
        <row r="5005">
          <cell r="B5005">
            <v>833416</v>
          </cell>
          <cell r="C5005">
            <v>2737</v>
          </cell>
          <cell r="D5005">
            <v>7804625950077</v>
          </cell>
          <cell r="F5005" t="str">
            <v>SUNCARE PROT SOL GEL FPS 50+ GRASA-MIXTA X 90 GR</v>
          </cell>
          <cell r="H5005" t="str">
            <v>DERMOCOSMéTICA</v>
          </cell>
          <cell r="I5005" t="str">
            <v>PROTECTORES SOLARES</v>
          </cell>
          <cell r="J5005">
            <v>3</v>
          </cell>
        </row>
        <row r="5006">
          <cell r="B5006">
            <v>833417</v>
          </cell>
          <cell r="C5006">
            <v>5475</v>
          </cell>
          <cell r="D5006">
            <v>7804625950022</v>
          </cell>
          <cell r="F5006" t="str">
            <v>SUNWORK PROT SOL GEL FPS 50+ X 1000 GR</v>
          </cell>
          <cell r="H5006" t="str">
            <v>DERMOCOSMéTICA</v>
          </cell>
          <cell r="I5006" t="str">
            <v>PROTECTORES SOLARES</v>
          </cell>
          <cell r="J5006">
            <v>1</v>
          </cell>
        </row>
        <row r="5007">
          <cell r="B5007">
            <v>833418</v>
          </cell>
          <cell r="C5007">
            <v>3921</v>
          </cell>
          <cell r="D5007">
            <v>7804625950374</v>
          </cell>
          <cell r="F5007" t="str">
            <v>SUNWORK PROT SOL GEL FPS 50+ X 60 GR</v>
          </cell>
          <cell r="H5007" t="str">
            <v>DERMOCOSMéTICA</v>
          </cell>
          <cell r="I5007" t="str">
            <v>PROTECTORES SOLARES</v>
          </cell>
          <cell r="J5007">
            <v>0</v>
          </cell>
        </row>
        <row r="5008">
          <cell r="B5008">
            <v>833419</v>
          </cell>
          <cell r="C5008">
            <v>2521</v>
          </cell>
          <cell r="D5008">
            <v>7804625950015</v>
          </cell>
          <cell r="F5008" t="str">
            <v>SUNWORK PROT SOL GEL X 120 GR</v>
          </cell>
          <cell r="H5008" t="str">
            <v>DERMOCOSMéTICA</v>
          </cell>
          <cell r="I5008" t="str">
            <v>PROTECTORES SOLARES</v>
          </cell>
          <cell r="J5008">
            <v>2</v>
          </cell>
        </row>
        <row r="5009">
          <cell r="B5009">
            <v>833420</v>
          </cell>
          <cell r="C5009">
            <v>4639</v>
          </cell>
          <cell r="D5009">
            <v>658325857313</v>
          </cell>
          <cell r="F5009" t="str">
            <v>SUPER BIZCOCHO X 55 GR</v>
          </cell>
          <cell r="H5009" t="str">
            <v>ALIMENTOS</v>
          </cell>
          <cell r="I5009" t="str">
            <v>SNACKS</v>
          </cell>
          <cell r="J5009">
            <v>0</v>
          </cell>
        </row>
        <row r="5010">
          <cell r="B5010">
            <v>833421</v>
          </cell>
          <cell r="C5010">
            <v>4637</v>
          </cell>
          <cell r="D5010">
            <v>658325857306</v>
          </cell>
          <cell r="F5010" t="str">
            <v>SUPER GALLETAS X 30 GR</v>
          </cell>
          <cell r="H5010" t="str">
            <v>ALIMENTOS</v>
          </cell>
          <cell r="I5010" t="str">
            <v>SNACKS</v>
          </cell>
          <cell r="J5010">
            <v>0</v>
          </cell>
        </row>
        <row r="5011">
          <cell r="B5011">
            <v>833422</v>
          </cell>
          <cell r="C5011">
            <v>4638</v>
          </cell>
          <cell r="D5011">
            <v>737186857134</v>
          </cell>
          <cell r="F5011" t="str">
            <v>SUPER MORENA X 40 GR</v>
          </cell>
          <cell r="H5011" t="str">
            <v>ALIMENTOS</v>
          </cell>
          <cell r="I5011" t="str">
            <v>SNACKS</v>
          </cell>
          <cell r="J5011">
            <v>0</v>
          </cell>
        </row>
        <row r="5012">
          <cell r="B5012">
            <v>833423</v>
          </cell>
          <cell r="C5012">
            <v>1137</v>
          </cell>
          <cell r="D5012">
            <v>9555002108137</v>
          </cell>
          <cell r="F5012" t="str">
            <v>SUPERGUARD GUANTES EXAM LATEX L X 100</v>
          </cell>
          <cell r="H5012" t="str">
            <v>DISPOSITIVOS MéDICOS</v>
          </cell>
          <cell r="I5012" t="str">
            <v>GUANTES</v>
          </cell>
          <cell r="J5012">
            <v>0</v>
          </cell>
        </row>
        <row r="5013">
          <cell r="B5013">
            <v>833424</v>
          </cell>
          <cell r="C5013">
            <v>4421</v>
          </cell>
          <cell r="D5013">
            <v>7804616660756</v>
          </cell>
          <cell r="F5013" t="str">
            <v>SUPLALAX CAP X 60 SUPLALIM</v>
          </cell>
          <cell r="H5013" t="str">
            <v>SUPLEMENTOS</v>
          </cell>
          <cell r="I5013" t="str">
            <v>PRODUCTOS NATURALES</v>
          </cell>
          <cell r="J5013">
            <v>3</v>
          </cell>
        </row>
        <row r="5014">
          <cell r="B5014">
            <v>833425</v>
          </cell>
          <cell r="C5014">
            <v>3322</v>
          </cell>
          <cell r="D5014">
            <v>7804616661197</v>
          </cell>
          <cell r="F5014" t="str">
            <v>SUPLASURE ACTIVE COOKIES X 850 GR</v>
          </cell>
          <cell r="H5014" t="str">
            <v>SUPLEMENTOS</v>
          </cell>
          <cell r="I5014" t="str">
            <v>ALIMENTO MéDICO</v>
          </cell>
          <cell r="J5014">
            <v>0</v>
          </cell>
        </row>
        <row r="5015">
          <cell r="B5015">
            <v>833426</v>
          </cell>
          <cell r="C5015">
            <v>6055</v>
          </cell>
          <cell r="D5015">
            <v>8906051722736</v>
          </cell>
          <cell r="F5015" t="str">
            <v>SUPOSITORIOS DE GLICERINA ADULTO 3 GR X 10 SEVEN PHARMA</v>
          </cell>
          <cell r="H5015" t="str">
            <v>MEDICAMENTOS</v>
          </cell>
          <cell r="I5015" t="str">
            <v>GASTROINTESTINAL</v>
          </cell>
          <cell r="J5015">
            <v>0</v>
          </cell>
        </row>
        <row r="5016">
          <cell r="B5016">
            <v>833427</v>
          </cell>
          <cell r="C5016">
            <v>1975</v>
          </cell>
          <cell r="D5016">
            <v>7800044000072</v>
          </cell>
          <cell r="F5016" t="str">
            <v>SUPOSITORIOS DE GLICERINA ADULTO 3,5 GR X 10 VALMA</v>
          </cell>
          <cell r="H5016" t="str">
            <v>MEDICAMENTOS</v>
          </cell>
          <cell r="I5016" t="str">
            <v>GASTROINTESTINAL</v>
          </cell>
          <cell r="J5016">
            <v>3</v>
          </cell>
        </row>
        <row r="5017">
          <cell r="B5017">
            <v>833428</v>
          </cell>
          <cell r="C5017">
            <v>5843</v>
          </cell>
          <cell r="D5017">
            <v>8906051722743</v>
          </cell>
          <cell r="F5017" t="str">
            <v>SUPOSITORIOS DE GLICERINA INFANTIL 1 GR X 20 SEVEN PHARMA</v>
          </cell>
          <cell r="H5017" t="str">
            <v>MEDICAMENTOS</v>
          </cell>
          <cell r="I5017" t="str">
            <v>GASTROINTESTINAL</v>
          </cell>
          <cell r="J5017">
            <v>0</v>
          </cell>
        </row>
        <row r="5018">
          <cell r="B5018">
            <v>833429</v>
          </cell>
          <cell r="C5018">
            <v>1976</v>
          </cell>
          <cell r="D5018">
            <v>7800044000058</v>
          </cell>
          <cell r="F5018" t="str">
            <v>SUPOSITORIOS DE GLICERINA INFANTIL 1 GR X 20 VALMA</v>
          </cell>
          <cell r="H5018" t="str">
            <v>MEDICAMENTOS</v>
          </cell>
          <cell r="I5018" t="str">
            <v>GASTROINTESTINAL</v>
          </cell>
          <cell r="J5018">
            <v>3</v>
          </cell>
        </row>
        <row r="5019">
          <cell r="B5019">
            <v>833430</v>
          </cell>
          <cell r="C5019">
            <v>4911</v>
          </cell>
          <cell r="D5019">
            <v>7800070004549</v>
          </cell>
          <cell r="F5019" t="str">
            <v>SUPRACALM COM 1 GR X 20</v>
          </cell>
          <cell r="H5019" t="str">
            <v>MEDICAMENTOS</v>
          </cell>
          <cell r="I5019" t="str">
            <v>ANALGESIA</v>
          </cell>
          <cell r="J5019">
            <v>0</v>
          </cell>
        </row>
        <row r="5020">
          <cell r="B5020">
            <v>833431</v>
          </cell>
          <cell r="C5020">
            <v>1977</v>
          </cell>
          <cell r="D5020">
            <v>7793640537755</v>
          </cell>
          <cell r="F5020" t="str">
            <v>SUPRADYN ACTIVE COM X 30</v>
          </cell>
          <cell r="H5020" t="str">
            <v>SUPLEMENTOS</v>
          </cell>
          <cell r="I5020" t="str">
            <v>VITAMINAS Y MINERALES</v>
          </cell>
          <cell r="J5020">
            <v>0</v>
          </cell>
        </row>
        <row r="5021">
          <cell r="B5021">
            <v>833432</v>
          </cell>
          <cell r="C5021">
            <v>5886</v>
          </cell>
          <cell r="D5021">
            <v>7793640558637</v>
          </cell>
          <cell r="F5021" t="str">
            <v>SUPRADYN GRA X 30</v>
          </cell>
          <cell r="H5021" t="str">
            <v>SUPLEMENTOS</v>
          </cell>
          <cell r="I5021" t="str">
            <v>VITAMINAS Y MINERALES</v>
          </cell>
          <cell r="J5021">
            <v>0</v>
          </cell>
        </row>
        <row r="5022">
          <cell r="B5022">
            <v>1057295</v>
          </cell>
          <cell r="C5022">
            <v>833566</v>
          </cell>
          <cell r="D5022">
            <v>7861152100801</v>
          </cell>
          <cell r="F5022" t="str">
            <v>SUPRAHYAL INY 25 MG X 1</v>
          </cell>
          <cell r="H5022" t="str">
            <v>MEDICAMENTOS</v>
          </cell>
          <cell r="I5022" t="str">
            <v>METABóLICOS</v>
          </cell>
          <cell r="J5022">
            <v>0</v>
          </cell>
        </row>
        <row r="5023">
          <cell r="B5023">
            <v>833433</v>
          </cell>
          <cell r="C5023">
            <v>2442</v>
          </cell>
          <cell r="D5023">
            <v>7804656850186</v>
          </cell>
          <cell r="F5023" t="str">
            <v>SUTURAS ADHESIVAS X 9 RECOVERY</v>
          </cell>
          <cell r="H5023" t="str">
            <v>DISPOSITIVOS MéDICOS</v>
          </cell>
          <cell r="I5023" t="str">
            <v>PARCHES CURITAS</v>
          </cell>
          <cell r="J5023">
            <v>2</v>
          </cell>
        </row>
        <row r="5024">
          <cell r="B5024">
            <v>833434</v>
          </cell>
          <cell r="C5024">
            <v>4493</v>
          </cell>
          <cell r="D5024">
            <v>7613034335661</v>
          </cell>
          <cell r="F5024" t="str">
            <v>SVELTY FOR LAC MOVE SIN LACT X 800 GR</v>
          </cell>
          <cell r="H5024" t="str">
            <v>ALIMENTOS</v>
          </cell>
          <cell r="I5024" t="str">
            <v>LECHES</v>
          </cell>
          <cell r="J5024">
            <v>0</v>
          </cell>
        </row>
        <row r="5025">
          <cell r="B5025">
            <v>833435</v>
          </cell>
          <cell r="C5025">
            <v>3810</v>
          </cell>
          <cell r="D5025">
            <v>7640162323024</v>
          </cell>
          <cell r="F5025" t="str">
            <v>SWISS ENERGY TAB EFE MINI VITAM + CALCIO X 20</v>
          </cell>
          <cell r="H5025" t="str">
            <v>SUPLEMENTOS</v>
          </cell>
          <cell r="I5025" t="str">
            <v>VITAMINAS Y MINERALES</v>
          </cell>
          <cell r="J5025">
            <v>0</v>
          </cell>
        </row>
        <row r="5026">
          <cell r="B5026">
            <v>833436</v>
          </cell>
          <cell r="C5026">
            <v>4029</v>
          </cell>
          <cell r="D5026">
            <v>7805633003649</v>
          </cell>
          <cell r="F5026" t="str">
            <v>SWISSBEAUTY ALG BOLITAS MAXI X 25</v>
          </cell>
          <cell r="H5026" t="str">
            <v>DISPOSITIVOS MéDICOS</v>
          </cell>
          <cell r="I5026" t="str">
            <v>ALGODóN, APóSITOS Y GASAS</v>
          </cell>
          <cell r="J5026">
            <v>0</v>
          </cell>
        </row>
        <row r="5027">
          <cell r="B5027">
            <v>833437</v>
          </cell>
          <cell r="C5027">
            <v>1332</v>
          </cell>
          <cell r="D5027">
            <v>48341991007</v>
          </cell>
          <cell r="F5027" t="str">
            <v>SWISSBEAUTY ALG BOLITAS X 100</v>
          </cell>
          <cell r="H5027" t="str">
            <v>DISPOSITIVOS MéDICOS</v>
          </cell>
          <cell r="I5027" t="str">
            <v>ALGODóN, APóSITOS Y GASAS</v>
          </cell>
          <cell r="J5027">
            <v>0</v>
          </cell>
        </row>
        <row r="5028">
          <cell r="B5028">
            <v>833438</v>
          </cell>
          <cell r="C5028">
            <v>5717</v>
          </cell>
          <cell r="D5028">
            <v>7805190000297</v>
          </cell>
          <cell r="F5028" t="str">
            <v>SWISSBEAUTY ALG HIDROF ROLLO X 100 GR</v>
          </cell>
          <cell r="H5028" t="str">
            <v>DISPOSITIVOS MéDICOS</v>
          </cell>
          <cell r="I5028" t="str">
            <v>ALGODóN, APóSITOS Y GASAS</v>
          </cell>
          <cell r="J5028">
            <v>0</v>
          </cell>
        </row>
        <row r="5029">
          <cell r="B5029">
            <v>833439</v>
          </cell>
          <cell r="C5029">
            <v>3072</v>
          </cell>
          <cell r="D5029">
            <v>7805190000303</v>
          </cell>
          <cell r="F5029" t="str">
            <v>SWISSBEAUTY ALG HIDROF ROLLO X 200 GR</v>
          </cell>
          <cell r="H5029" t="str">
            <v>DISPOSITIVOS MéDICOS</v>
          </cell>
          <cell r="I5029" t="str">
            <v>ALGODóN, APóSITOS Y GASAS</v>
          </cell>
          <cell r="J5029">
            <v>0</v>
          </cell>
        </row>
        <row r="5030">
          <cell r="B5030">
            <v>833440</v>
          </cell>
          <cell r="C5030">
            <v>6043</v>
          </cell>
          <cell r="D5030">
            <v>7805190000082</v>
          </cell>
          <cell r="F5030" t="str">
            <v>SWISSBEAUTY COTONITOS ALG X 100</v>
          </cell>
          <cell r="H5030" t="str">
            <v>HIGIENE Y CUIDADO PERSONAL</v>
          </cell>
          <cell r="I5030" t="str">
            <v>COTONITOS</v>
          </cell>
          <cell r="J5030">
            <v>0</v>
          </cell>
        </row>
        <row r="5031">
          <cell r="B5031">
            <v>833441</v>
          </cell>
          <cell r="C5031">
            <v>6468</v>
          </cell>
          <cell r="D5031">
            <v>7805190000051</v>
          </cell>
          <cell r="F5031" t="str">
            <v>SWISSBEAUTY COTONITOS X 200</v>
          </cell>
          <cell r="H5031" t="str">
            <v>HIGIENE Y CUIDADO PERSONAL</v>
          </cell>
          <cell r="I5031" t="str">
            <v>COTONITOS</v>
          </cell>
          <cell r="J5031">
            <v>0</v>
          </cell>
        </row>
        <row r="5032">
          <cell r="B5032">
            <v>833442</v>
          </cell>
          <cell r="C5032">
            <v>4727</v>
          </cell>
          <cell r="D5032">
            <v>48341980506</v>
          </cell>
          <cell r="F5032" t="str">
            <v>SWISSBEAUTY PETALOS DESMAQ MAXI X 60</v>
          </cell>
          <cell r="H5032" t="str">
            <v>DERMOCOSMéTICA</v>
          </cell>
          <cell r="I5032" t="str">
            <v>DESMAQUILLANTES</v>
          </cell>
          <cell r="J5032">
            <v>0</v>
          </cell>
        </row>
        <row r="5033">
          <cell r="B5033">
            <v>833443</v>
          </cell>
          <cell r="C5033">
            <v>4228</v>
          </cell>
          <cell r="D5033">
            <v>48341000808</v>
          </cell>
          <cell r="F5033" t="str">
            <v>SWISSBEAUTY PETALOS DESMAQ X 80</v>
          </cell>
          <cell r="H5033" t="str">
            <v>DERMOCOSMéTICA</v>
          </cell>
          <cell r="I5033" t="str">
            <v>DESMAQUILLANTES</v>
          </cell>
          <cell r="J5033">
            <v>0</v>
          </cell>
        </row>
        <row r="5034">
          <cell r="B5034">
            <v>833444</v>
          </cell>
          <cell r="C5034">
            <v>1333</v>
          </cell>
          <cell r="D5034">
            <v>7790064001985</v>
          </cell>
          <cell r="F5034" t="str">
            <v>SWISSBEAUTY PROTECTOR MAMARIO X 30</v>
          </cell>
          <cell r="H5034" t="str">
            <v>HIGIENE Y CUIDADO PERSONAL</v>
          </cell>
          <cell r="I5034" t="str">
            <v>PROTECTOR MAMARIO</v>
          </cell>
          <cell r="J5034">
            <v>0</v>
          </cell>
        </row>
        <row r="5035">
          <cell r="B5035">
            <v>833445</v>
          </cell>
          <cell r="C5035">
            <v>3372</v>
          </cell>
          <cell r="D5035">
            <v>7791445050950</v>
          </cell>
          <cell r="F5035" t="str">
            <v>SWISSBEAUTY PROTECTOR MAMARIO X 60</v>
          </cell>
          <cell r="H5035" t="str">
            <v>HIGIENE Y CUIDADO PERSONAL</v>
          </cell>
          <cell r="I5035" t="str">
            <v>PROTECTOR MAMARIO</v>
          </cell>
          <cell r="J5035">
            <v>2</v>
          </cell>
        </row>
        <row r="5036">
          <cell r="B5036">
            <v>833446</v>
          </cell>
          <cell r="C5036">
            <v>6006</v>
          </cell>
          <cell r="D5036">
            <v>5000456005548</v>
          </cell>
          <cell r="F5036" t="str">
            <v>SYMBICORT TU POL INH BUC 160/4,5 MCG X 120</v>
          </cell>
          <cell r="H5036" t="str">
            <v>MEDICAMENTOS</v>
          </cell>
          <cell r="I5036" t="str">
            <v>RESPIRATORIO</v>
          </cell>
          <cell r="J5036">
            <v>0</v>
          </cell>
        </row>
        <row r="5037">
          <cell r="B5037">
            <v>833447</v>
          </cell>
          <cell r="C5037">
            <v>1978</v>
          </cell>
          <cell r="D5037">
            <v>7800068017469</v>
          </cell>
          <cell r="F5037" t="str">
            <v>SYNALLER SUS NAS 50 MCG X 200</v>
          </cell>
          <cell r="H5037" t="str">
            <v>MEDICAMENTOS</v>
          </cell>
          <cell r="I5037" t="str">
            <v>RESPIRATORIO</v>
          </cell>
          <cell r="J5037">
            <v>4</v>
          </cell>
        </row>
        <row r="5038">
          <cell r="B5038">
            <v>833448</v>
          </cell>
          <cell r="C5038">
            <v>1979</v>
          </cell>
          <cell r="D5038">
            <v>7861148020731</v>
          </cell>
          <cell r="F5038" t="str">
            <v>SYNDOL COM REC 10 MG X 10</v>
          </cell>
          <cell r="H5038" t="str">
            <v>MEDICAMENTOS</v>
          </cell>
          <cell r="I5038" t="str">
            <v>ANALGESIA</v>
          </cell>
          <cell r="J5038">
            <v>1</v>
          </cell>
        </row>
        <row r="5039">
          <cell r="B5039">
            <v>833449</v>
          </cell>
          <cell r="C5039">
            <v>2939</v>
          </cell>
          <cell r="D5039">
            <v>7861148020724</v>
          </cell>
          <cell r="F5039" t="str">
            <v>SYNDOL SOL INY IM/IV 30 MG/ML X 5</v>
          </cell>
          <cell r="H5039" t="str">
            <v>MEDICAMENTOS</v>
          </cell>
          <cell r="I5039" t="str">
            <v>ANALGESIA</v>
          </cell>
          <cell r="J5039">
            <v>0</v>
          </cell>
        </row>
        <row r="5040">
          <cell r="B5040">
            <v>833450</v>
          </cell>
          <cell r="C5040">
            <v>6137</v>
          </cell>
          <cell r="D5040">
            <v>7800026007891</v>
          </cell>
          <cell r="F5040" t="str">
            <v>SYNTHROID COM 112 MCG X 60</v>
          </cell>
          <cell r="H5040" t="str">
            <v>MEDICAMENTOS</v>
          </cell>
          <cell r="I5040" t="str">
            <v>TIROIDES</v>
          </cell>
          <cell r="J5040">
            <v>1</v>
          </cell>
        </row>
        <row r="5041">
          <cell r="B5041">
            <v>833451</v>
          </cell>
          <cell r="C5041">
            <v>2522</v>
          </cell>
          <cell r="D5041">
            <v>7800026007914</v>
          </cell>
          <cell r="F5041" t="str">
            <v>SYNTHROID COM 125 MCG X 60</v>
          </cell>
          <cell r="H5041" t="str">
            <v>MEDICAMENTOS</v>
          </cell>
          <cell r="I5041" t="str">
            <v>TIROIDES</v>
          </cell>
          <cell r="J5041">
            <v>0</v>
          </cell>
        </row>
        <row r="5042">
          <cell r="B5042">
            <v>833452</v>
          </cell>
          <cell r="C5042">
            <v>2182</v>
          </cell>
          <cell r="D5042">
            <v>7800026007976</v>
          </cell>
          <cell r="F5042" t="str">
            <v>SYNTHROID COM 50 MCG X 60</v>
          </cell>
          <cell r="H5042" t="str">
            <v>MEDICAMENTOS</v>
          </cell>
          <cell r="I5042" t="str">
            <v>TIROIDES</v>
          </cell>
          <cell r="J5042">
            <v>0</v>
          </cell>
        </row>
        <row r="5043">
          <cell r="B5043">
            <v>833453</v>
          </cell>
          <cell r="C5043">
            <v>2183</v>
          </cell>
          <cell r="D5043">
            <v>7800026007983</v>
          </cell>
          <cell r="F5043" t="str">
            <v>SYNTHROID COM 75 MCG X 60</v>
          </cell>
          <cell r="H5043" t="str">
            <v>MEDICAMENTOS</v>
          </cell>
          <cell r="I5043" t="str">
            <v>TIROIDES</v>
          </cell>
          <cell r="J5043">
            <v>0</v>
          </cell>
        </row>
        <row r="5044">
          <cell r="B5044">
            <v>833454</v>
          </cell>
          <cell r="C5044">
            <v>2184</v>
          </cell>
          <cell r="D5044">
            <v>7800026007990</v>
          </cell>
          <cell r="F5044" t="str">
            <v>SYNTHROID COM 88 MCG X 60</v>
          </cell>
          <cell r="H5044" t="str">
            <v>MEDICAMENTOS</v>
          </cell>
          <cell r="I5044" t="str">
            <v>TIROIDES</v>
          </cell>
          <cell r="J5044">
            <v>0</v>
          </cell>
        </row>
        <row r="5045">
          <cell r="B5045">
            <v>833455</v>
          </cell>
          <cell r="C5045">
            <v>3505</v>
          </cell>
          <cell r="D5045">
            <v>7804650310952</v>
          </cell>
          <cell r="F5045" t="str">
            <v>SYNULOX COM 200/50 MG X 10</v>
          </cell>
          <cell r="H5045" t="str">
            <v>VETERINARIOS</v>
          </cell>
          <cell r="I5045" t="str">
            <v>ANTIINFECCIOSOS</v>
          </cell>
          <cell r="J5045">
            <v>0</v>
          </cell>
        </row>
        <row r="5046">
          <cell r="B5046">
            <v>833456</v>
          </cell>
          <cell r="C5046">
            <v>2819</v>
          </cell>
          <cell r="D5046">
            <v>8422828415590</v>
          </cell>
          <cell r="F5046" t="str">
            <v>SYS DES ROL ROSA MOSQUETA X 75 ML</v>
          </cell>
          <cell r="H5046" t="str">
            <v>HIGIENE Y CUIDADO PERSONAL</v>
          </cell>
          <cell r="I5046" t="str">
            <v>DESODORANTES</v>
          </cell>
          <cell r="J5046">
            <v>1</v>
          </cell>
        </row>
        <row r="5047">
          <cell r="B5047">
            <v>833459</v>
          </cell>
          <cell r="C5047">
            <v>5056</v>
          </cell>
          <cell r="D5047">
            <v>300650481779</v>
          </cell>
          <cell r="F5047" t="str">
            <v>SYSTANE COMPLETE SOL OFT X 10 ML</v>
          </cell>
          <cell r="H5047" t="str">
            <v>MEDICAMENTOS</v>
          </cell>
          <cell r="I5047" t="str">
            <v>OFTALMOLóGICOS</v>
          </cell>
          <cell r="J5047">
            <v>0</v>
          </cell>
        </row>
        <row r="5048">
          <cell r="B5048">
            <v>1122579</v>
          </cell>
          <cell r="C5048">
            <v>6963</v>
          </cell>
          <cell r="D5048">
            <v>300651509625</v>
          </cell>
          <cell r="F5048" t="str">
            <v>SYSTANE COMPLETE SP SOL OFT X 10 ML</v>
          </cell>
          <cell r="H5048" t="str">
            <v>MEDICAMENTOS</v>
          </cell>
          <cell r="I5048" t="str">
            <v>OFTALMOLóGICOS</v>
          </cell>
          <cell r="J5048">
            <v>1</v>
          </cell>
        </row>
        <row r="5049">
          <cell r="B5049">
            <v>833457</v>
          </cell>
          <cell r="C5049">
            <v>3948</v>
          </cell>
          <cell r="D5049">
            <v>300650454179</v>
          </cell>
          <cell r="F5049" t="str">
            <v>SYSTANE GEL OFT GOTAS X 10 ML</v>
          </cell>
          <cell r="H5049" t="str">
            <v>MEDICAMENTOS</v>
          </cell>
          <cell r="I5049" t="str">
            <v>OFTALMOLóGICOS</v>
          </cell>
          <cell r="J5049">
            <v>1</v>
          </cell>
        </row>
        <row r="5050">
          <cell r="B5050">
            <v>833460</v>
          </cell>
          <cell r="C5050">
            <v>3711</v>
          </cell>
          <cell r="D5050">
            <v>300651510577</v>
          </cell>
          <cell r="F5050" t="str">
            <v>SYSTANE HIDRATACION SP SOL OFT X 10 ML</v>
          </cell>
          <cell r="H5050" t="str">
            <v>MEDICAMENTOS</v>
          </cell>
          <cell r="I5050" t="str">
            <v>OFTALMOLóGICOS</v>
          </cell>
          <cell r="J5050">
            <v>1</v>
          </cell>
        </row>
        <row r="5051">
          <cell r="B5051">
            <v>833458</v>
          </cell>
          <cell r="C5051">
            <v>5143</v>
          </cell>
          <cell r="D5051">
            <v>8470001694508</v>
          </cell>
          <cell r="F5051" t="str">
            <v>SYSTANE LID WIPES X 30</v>
          </cell>
          <cell r="H5051" t="str">
            <v>MEDICAMENTOS</v>
          </cell>
          <cell r="I5051" t="str">
            <v>OFTALMOLóGICOS</v>
          </cell>
          <cell r="J5051">
            <v>3</v>
          </cell>
        </row>
        <row r="5052">
          <cell r="B5052">
            <v>833461</v>
          </cell>
          <cell r="C5052">
            <v>1374</v>
          </cell>
          <cell r="D5052">
            <v>300651431681</v>
          </cell>
          <cell r="F5052" t="str">
            <v>SYSTANE ULTRA SOL OFT X 10 ML</v>
          </cell>
          <cell r="H5052" t="str">
            <v>MEDICAMENTOS</v>
          </cell>
          <cell r="I5052" t="str">
            <v>OFTALMOLóGICOS</v>
          </cell>
          <cell r="J5052">
            <v>2</v>
          </cell>
        </row>
        <row r="5053">
          <cell r="B5053">
            <v>833462</v>
          </cell>
          <cell r="C5053">
            <v>1516</v>
          </cell>
          <cell r="D5053">
            <v>7803501004514</v>
          </cell>
          <cell r="F5053" t="str">
            <v>T-LESS JAR 0% AZUCAR X 120 ML</v>
          </cell>
          <cell r="H5053" t="str">
            <v>FITOFáRMACOS</v>
          </cell>
          <cell r="I5053" t="str">
            <v>RESPIRATORIO</v>
          </cell>
          <cell r="J5053">
            <v>0</v>
          </cell>
        </row>
        <row r="5054">
          <cell r="B5054">
            <v>833463</v>
          </cell>
          <cell r="C5054">
            <v>1375</v>
          </cell>
          <cell r="D5054">
            <v>7800028001194</v>
          </cell>
          <cell r="F5054" t="str">
            <v>T4 COM 100 MCG X 50</v>
          </cell>
          <cell r="H5054" t="str">
            <v>MEDICAMENTOS</v>
          </cell>
          <cell r="I5054" t="str">
            <v>TIROIDES</v>
          </cell>
          <cell r="J5054">
            <v>1</v>
          </cell>
        </row>
        <row r="5055">
          <cell r="B5055">
            <v>833464</v>
          </cell>
          <cell r="C5055">
            <v>4470</v>
          </cell>
          <cell r="D5055">
            <v>7800028001217</v>
          </cell>
          <cell r="F5055" t="str">
            <v>T4 COM 150 MCG X 50</v>
          </cell>
          <cell r="H5055" t="str">
            <v>MEDICAMENTOS</v>
          </cell>
          <cell r="I5055" t="str">
            <v>TIROIDES</v>
          </cell>
          <cell r="J5055">
            <v>0</v>
          </cell>
        </row>
        <row r="5056">
          <cell r="B5056">
            <v>833465</v>
          </cell>
          <cell r="C5056">
            <v>2667</v>
          </cell>
          <cell r="D5056">
            <v>7800028001521</v>
          </cell>
          <cell r="F5056" t="str">
            <v>T4 COM 50 MCG X 50</v>
          </cell>
          <cell r="H5056" t="str">
            <v>MEDICAMENTOS</v>
          </cell>
          <cell r="I5056" t="str">
            <v>TIROIDES</v>
          </cell>
          <cell r="J5056">
            <v>2</v>
          </cell>
        </row>
        <row r="5057">
          <cell r="B5057">
            <v>833466</v>
          </cell>
          <cell r="C5057">
            <v>2463</v>
          </cell>
          <cell r="D5057">
            <v>7800028001859</v>
          </cell>
          <cell r="F5057" t="str">
            <v>T4 COM 75 MCG X 50</v>
          </cell>
          <cell r="H5057" t="str">
            <v>MEDICAMENTOS</v>
          </cell>
          <cell r="I5057" t="str">
            <v>TIROIDES</v>
          </cell>
          <cell r="J5057">
            <v>1</v>
          </cell>
        </row>
        <row r="5058">
          <cell r="B5058">
            <v>833467</v>
          </cell>
          <cell r="C5058">
            <v>4001</v>
          </cell>
          <cell r="D5058">
            <v>7891317022785</v>
          </cell>
          <cell r="F5058" t="str">
            <v>TADALAFILO COM REC 20 MG X 4 EUROFARMA</v>
          </cell>
          <cell r="H5058" t="str">
            <v>MEDICAMENTOS</v>
          </cell>
          <cell r="I5058" t="str">
            <v>SISTEMA CIRCULATORIO</v>
          </cell>
          <cell r="J5058">
            <v>0</v>
          </cell>
        </row>
        <row r="5059">
          <cell r="B5059">
            <v>833468</v>
          </cell>
          <cell r="C5059">
            <v>3235</v>
          </cell>
          <cell r="D5059">
            <v>7891317027742</v>
          </cell>
          <cell r="F5059" t="str">
            <v>TADALAFILO COM REC 5 MG X 30 MOMENTA</v>
          </cell>
          <cell r="H5059" t="str">
            <v>MEDICAMENTOS</v>
          </cell>
          <cell r="I5059" t="str">
            <v>SISTEMA CIRCULATORIO</v>
          </cell>
          <cell r="J5059">
            <v>19</v>
          </cell>
        </row>
        <row r="5060">
          <cell r="B5060">
            <v>917666</v>
          </cell>
          <cell r="C5060">
            <v>6724</v>
          </cell>
          <cell r="D5060">
            <v>8903726312018</v>
          </cell>
          <cell r="F5060" t="str">
            <v>TADALAFILO COM REC 5 MG X 30 SEVEN PHARMA</v>
          </cell>
          <cell r="H5060" t="str">
            <v>MEDICAMENTOS</v>
          </cell>
          <cell r="I5060" t="str">
            <v>SISTEMA CIRCULATORIO</v>
          </cell>
          <cell r="J5060">
            <v>0</v>
          </cell>
        </row>
        <row r="5061">
          <cell r="B5061">
            <v>833469</v>
          </cell>
          <cell r="C5061">
            <v>1980</v>
          </cell>
          <cell r="D5061">
            <v>8437020503037</v>
          </cell>
          <cell r="F5061" t="str">
            <v>TADAVITAE COM 20 MG X 4</v>
          </cell>
          <cell r="H5061" t="str">
            <v>MEDICAMENTOS</v>
          </cell>
          <cell r="I5061" t="str">
            <v>SISTEMA CIRCULATORIO</v>
          </cell>
          <cell r="J5061">
            <v>0</v>
          </cell>
        </row>
        <row r="5062">
          <cell r="B5062">
            <v>833470</v>
          </cell>
          <cell r="C5062">
            <v>1981</v>
          </cell>
          <cell r="D5062">
            <v>8437020503020</v>
          </cell>
          <cell r="F5062" t="str">
            <v>TADAVITAE COM 5 MG X 14</v>
          </cell>
          <cell r="H5062" t="str">
            <v>MEDICAMENTOS</v>
          </cell>
          <cell r="I5062" t="str">
            <v>SISTEMA CIRCULATORIO</v>
          </cell>
          <cell r="J5062">
            <v>0</v>
          </cell>
        </row>
        <row r="5063">
          <cell r="B5063">
            <v>833471</v>
          </cell>
          <cell r="C5063">
            <v>5141</v>
          </cell>
          <cell r="D5063">
            <v>8437020503389</v>
          </cell>
          <cell r="F5063" t="str">
            <v>TADAVITAE COM REC 5 MG X 28</v>
          </cell>
          <cell r="H5063" t="str">
            <v>MEDICAMENTOS</v>
          </cell>
          <cell r="I5063" t="str">
            <v>SISTEMA CIRCULATORIO</v>
          </cell>
          <cell r="J5063">
            <v>0</v>
          </cell>
        </row>
        <row r="5064">
          <cell r="B5064">
            <v>833472</v>
          </cell>
          <cell r="C5064">
            <v>4501</v>
          </cell>
          <cell r="D5064">
            <v>7800028003594</v>
          </cell>
          <cell r="F5064" t="str">
            <v>TALFLEX BI COM LP 150 MG X 14</v>
          </cell>
          <cell r="H5064" t="str">
            <v>MEDICAMENTOS</v>
          </cell>
          <cell r="I5064" t="str">
            <v>ANALGESIA</v>
          </cell>
          <cell r="J5064">
            <v>1</v>
          </cell>
        </row>
        <row r="5065">
          <cell r="B5065">
            <v>833473</v>
          </cell>
          <cell r="C5065">
            <v>1982</v>
          </cell>
          <cell r="D5065">
            <v>7800028000364</v>
          </cell>
          <cell r="F5065" t="str">
            <v>TALFLEX GEL 2,5% X 30 GR</v>
          </cell>
          <cell r="H5065" t="str">
            <v>MEDICAMENTOS</v>
          </cell>
          <cell r="I5065" t="str">
            <v>ANALGESIA</v>
          </cell>
          <cell r="J5065">
            <v>1</v>
          </cell>
        </row>
        <row r="5066">
          <cell r="B5066">
            <v>833474</v>
          </cell>
          <cell r="C5066">
            <v>6414</v>
          </cell>
          <cell r="D5066">
            <v>7795368000597</v>
          </cell>
          <cell r="F5066" t="str">
            <v>TALOF SUS OFT 0,2% X 5 ML</v>
          </cell>
          <cell r="H5066" t="str">
            <v>MEDICAMENTOS</v>
          </cell>
          <cell r="I5066" t="str">
            <v>OFTALMOLóGICOS</v>
          </cell>
          <cell r="J5066">
            <v>0</v>
          </cell>
        </row>
        <row r="5067">
          <cell r="B5067">
            <v>833475</v>
          </cell>
          <cell r="C5067">
            <v>6069</v>
          </cell>
          <cell r="D5067">
            <v>7801001010066</v>
          </cell>
          <cell r="F5067" t="str">
            <v>TALONERAS SILICONA PARA ESPOLON CALCANEO M X 2 BLUNDING</v>
          </cell>
          <cell r="H5067" t="str">
            <v>DISPOSITIVOS MéDICOS</v>
          </cell>
          <cell r="I5067" t="str">
            <v>ORTOPEDIA</v>
          </cell>
          <cell r="J5067">
            <v>-3</v>
          </cell>
        </row>
        <row r="5068">
          <cell r="B5068">
            <v>980666</v>
          </cell>
          <cell r="C5068">
            <v>833531</v>
          </cell>
          <cell r="D5068">
            <v>7801001010073</v>
          </cell>
          <cell r="F5068" t="str">
            <v>TALONERAS SILICONA PARA ESPOLON CALCANEO S X 2 BLUNDING</v>
          </cell>
          <cell r="H5068" t="str">
            <v>DISPOSITIVOS MéDICOS</v>
          </cell>
          <cell r="I5068" t="str">
            <v>ORTOPEDIA</v>
          </cell>
          <cell r="J5068">
            <v>-2</v>
          </cell>
        </row>
        <row r="5069">
          <cell r="B5069">
            <v>996479</v>
          </cell>
          <cell r="C5069">
            <v>6830</v>
          </cell>
          <cell r="D5069">
            <v>7800038000996</v>
          </cell>
          <cell r="F5069" t="str">
            <v>TALOXA COM REC 20 MG X 4</v>
          </cell>
          <cell r="H5069" t="str">
            <v>MEDICAMENTOS</v>
          </cell>
          <cell r="I5069" t="str">
            <v>SISTEMA CIRCULATORIO</v>
          </cell>
          <cell r="J5069">
            <v>2</v>
          </cell>
        </row>
        <row r="5070">
          <cell r="B5070">
            <v>833476</v>
          </cell>
          <cell r="C5070">
            <v>3365</v>
          </cell>
          <cell r="D5070">
            <v>7792371382863</v>
          </cell>
          <cell r="F5070" t="str">
            <v>TAMIFLU CAP 75 MG X 10</v>
          </cell>
          <cell r="H5070" t="str">
            <v>MEDICAMENTOS</v>
          </cell>
          <cell r="I5070" t="str">
            <v>ANTIINFECCIOSOS</v>
          </cell>
          <cell r="J5070">
            <v>0</v>
          </cell>
        </row>
        <row r="5071">
          <cell r="B5071">
            <v>833477</v>
          </cell>
          <cell r="C5071">
            <v>2607</v>
          </cell>
          <cell r="D5071">
            <v>7891317145996</v>
          </cell>
          <cell r="F5071" t="str">
            <v>TAMISA COM REC 20/75 MCG X 21</v>
          </cell>
          <cell r="H5071" t="str">
            <v>MEDICAMENTOS</v>
          </cell>
          <cell r="I5071" t="str">
            <v>HORMONALES</v>
          </cell>
          <cell r="J5071">
            <v>0</v>
          </cell>
        </row>
        <row r="5072">
          <cell r="B5072">
            <v>1260943</v>
          </cell>
          <cell r="C5072">
            <v>7020</v>
          </cell>
          <cell r="D5072">
            <v>7506295369363</v>
          </cell>
          <cell r="F5072" t="str">
            <v>TAMPAX TAMP REGULAR X 8</v>
          </cell>
          <cell r="H5072" t="str">
            <v>HIGIENE Y CUIDADO PERSONAL</v>
          </cell>
          <cell r="I5072" t="str">
            <v>TOALLAS HIGIéNICAS Y TAMPONES</v>
          </cell>
          <cell r="J5072">
            <v>2</v>
          </cell>
        </row>
        <row r="5073">
          <cell r="B5073">
            <v>895449</v>
          </cell>
          <cell r="C5073">
            <v>6703</v>
          </cell>
          <cell r="D5073">
            <v>8901463126288</v>
          </cell>
          <cell r="F5073" t="str">
            <v>TAMSULOSINA CAP LP 0,4 MG X 30 UNIFARMA</v>
          </cell>
          <cell r="H5073" t="str">
            <v>MEDICAMENTOS</v>
          </cell>
          <cell r="I5073" t="str">
            <v>UROLOGíA</v>
          </cell>
          <cell r="J5073">
            <v>0</v>
          </cell>
        </row>
        <row r="5074">
          <cell r="B5074">
            <v>833478</v>
          </cell>
          <cell r="C5074">
            <v>2185</v>
          </cell>
          <cell r="D5074">
            <v>7800007808325</v>
          </cell>
          <cell r="F5074" t="str">
            <v>TAMSULOSINA COM LP 0,4 MG X 30 LAB CHILE</v>
          </cell>
          <cell r="H5074" t="str">
            <v>MEDICAMENTOS</v>
          </cell>
          <cell r="I5074" t="str">
            <v>UROLOGíA</v>
          </cell>
          <cell r="J5074">
            <v>5</v>
          </cell>
        </row>
        <row r="5075">
          <cell r="B5075">
            <v>833479</v>
          </cell>
          <cell r="C5075">
            <v>2327</v>
          </cell>
          <cell r="D5075">
            <v>7804656850308</v>
          </cell>
          <cell r="F5075" t="str">
            <v>TAPONES OIDO PAR X 6 RECOVERY</v>
          </cell>
          <cell r="H5075" t="str">
            <v>DISPOSITIVOS MéDICOS</v>
          </cell>
          <cell r="I5075" t="str">
            <v>OTROS DM</v>
          </cell>
          <cell r="J5075">
            <v>2</v>
          </cell>
        </row>
        <row r="5076">
          <cell r="B5076">
            <v>833480</v>
          </cell>
          <cell r="C5076">
            <v>3916</v>
          </cell>
          <cell r="D5076">
            <v>7800004501946</v>
          </cell>
          <cell r="F5076" t="str">
            <v>TAPSIN CAFEINA COM X 12</v>
          </cell>
          <cell r="H5076" t="str">
            <v>MEDICAMENTOS</v>
          </cell>
          <cell r="I5076" t="str">
            <v>ANALGESIA</v>
          </cell>
          <cell r="J5076">
            <v>0</v>
          </cell>
        </row>
        <row r="5077">
          <cell r="B5077">
            <v>833481</v>
          </cell>
          <cell r="C5077">
            <v>1985</v>
          </cell>
          <cell r="D5077">
            <v>7800004003990</v>
          </cell>
          <cell r="F5077" t="str">
            <v>TAPSIN COM 1 GR X 20</v>
          </cell>
          <cell r="H5077" t="str">
            <v>MEDICAMENTOS</v>
          </cell>
          <cell r="I5077" t="str">
            <v>ANALGESIA</v>
          </cell>
          <cell r="J5077">
            <v>3</v>
          </cell>
        </row>
        <row r="5078">
          <cell r="B5078">
            <v>833482</v>
          </cell>
          <cell r="C5078">
            <v>1986</v>
          </cell>
          <cell r="D5078">
            <v>7800004003037</v>
          </cell>
          <cell r="F5078" t="str">
            <v>TAPSIN DN INSTAFLU COM 12+6</v>
          </cell>
          <cell r="H5078" t="str">
            <v>MEDICAMENTOS</v>
          </cell>
          <cell r="I5078" t="str">
            <v>RESPIRATORIO</v>
          </cell>
          <cell r="J5078">
            <v>15</v>
          </cell>
        </row>
        <row r="5079">
          <cell r="B5079">
            <v>833483</v>
          </cell>
          <cell r="C5079">
            <v>2474</v>
          </cell>
          <cell r="D5079">
            <v>7800004000418</v>
          </cell>
          <cell r="F5079" t="str">
            <v>TAPSIN DN PLUS COM REC 12+6</v>
          </cell>
          <cell r="H5079" t="str">
            <v>MEDICAMENTOS</v>
          </cell>
          <cell r="I5079" t="str">
            <v>RESPIRATORIO</v>
          </cell>
          <cell r="J5079">
            <v>13</v>
          </cell>
        </row>
        <row r="5080">
          <cell r="B5080">
            <v>833484</v>
          </cell>
          <cell r="C5080">
            <v>2668</v>
          </cell>
          <cell r="D5080">
            <v>7800004507870</v>
          </cell>
          <cell r="F5080" t="str">
            <v>TAPSIN FORTE COM REC X 20</v>
          </cell>
          <cell r="H5080" t="str">
            <v>MEDICAMENTOS</v>
          </cell>
          <cell r="I5080" t="str">
            <v>ANALGESIA</v>
          </cell>
          <cell r="J5080">
            <v>0</v>
          </cell>
        </row>
        <row r="5081">
          <cell r="B5081">
            <v>833485</v>
          </cell>
          <cell r="C5081">
            <v>5476</v>
          </cell>
          <cell r="D5081">
            <v>7800004005659</v>
          </cell>
          <cell r="F5081" t="str">
            <v>TAPSIN FORTE COM REC X 30</v>
          </cell>
          <cell r="H5081" t="str">
            <v>MEDICAMENTOS</v>
          </cell>
          <cell r="I5081" t="str">
            <v>ANALGESIA</v>
          </cell>
          <cell r="J5081">
            <v>3</v>
          </cell>
        </row>
        <row r="5082">
          <cell r="B5082">
            <v>833486</v>
          </cell>
          <cell r="C5082">
            <v>1987</v>
          </cell>
          <cell r="D5082">
            <v>7800004006410</v>
          </cell>
          <cell r="F5082" t="str">
            <v>TAPSIN INFANTIL COM MAS 160 MG X 16</v>
          </cell>
          <cell r="H5082" t="str">
            <v>MEDICAMENTOS</v>
          </cell>
          <cell r="I5082" t="str">
            <v>ANALGESIA</v>
          </cell>
          <cell r="J5082">
            <v>3</v>
          </cell>
        </row>
        <row r="5083">
          <cell r="B5083">
            <v>833487</v>
          </cell>
          <cell r="C5083">
            <v>1988</v>
          </cell>
          <cell r="D5083">
            <v>7800004004232</v>
          </cell>
          <cell r="F5083" t="str">
            <v>TAPSIN INFANTIL SOL ORA GOT X 15 ML</v>
          </cell>
          <cell r="H5083" t="str">
            <v>MEDICAMENTOS</v>
          </cell>
          <cell r="I5083" t="str">
            <v>ANALGESIA</v>
          </cell>
          <cell r="J5083">
            <v>3</v>
          </cell>
        </row>
        <row r="5084">
          <cell r="B5084">
            <v>833488</v>
          </cell>
          <cell r="C5084">
            <v>1989</v>
          </cell>
          <cell r="D5084">
            <v>7800004001637</v>
          </cell>
          <cell r="F5084" t="str">
            <v>TAPSIN MIGRANA COM X 10</v>
          </cell>
          <cell r="H5084" t="str">
            <v>MEDICAMENTOS</v>
          </cell>
          <cell r="I5084" t="str">
            <v>ANALGESIA</v>
          </cell>
          <cell r="J5084">
            <v>2</v>
          </cell>
        </row>
        <row r="5085">
          <cell r="B5085">
            <v>1470847</v>
          </cell>
          <cell r="C5085">
            <v>7066</v>
          </cell>
          <cell r="D5085">
            <v>7800004005642</v>
          </cell>
          <cell r="F5085" t="str">
            <v>TAPSIN MIGRANA COM X 30</v>
          </cell>
          <cell r="H5085" t="str">
            <v>MEDICAMENTOS</v>
          </cell>
          <cell r="I5085" t="str">
            <v>ANALGESIA</v>
          </cell>
          <cell r="J5085">
            <v>1</v>
          </cell>
        </row>
        <row r="5086">
          <cell r="B5086">
            <v>833489</v>
          </cell>
          <cell r="C5086">
            <v>1990</v>
          </cell>
          <cell r="D5086">
            <v>7800004501953</v>
          </cell>
          <cell r="F5086" t="str">
            <v>TAPSIN NOCTURNO COM X 12</v>
          </cell>
          <cell r="H5086" t="str">
            <v>MEDICAMENTOS</v>
          </cell>
          <cell r="I5086" t="str">
            <v>ANALGESIA</v>
          </cell>
          <cell r="J5086">
            <v>1</v>
          </cell>
        </row>
        <row r="5087">
          <cell r="B5087">
            <v>833490</v>
          </cell>
          <cell r="C5087">
            <v>1991</v>
          </cell>
          <cell r="D5087">
            <v>7800004507825</v>
          </cell>
          <cell r="F5087" t="str">
            <v>TAPSIN PERIODO COM X 12</v>
          </cell>
          <cell r="H5087" t="str">
            <v>MEDICAMENTOS</v>
          </cell>
          <cell r="I5087" t="str">
            <v>ANALGESIA</v>
          </cell>
          <cell r="J5087">
            <v>0</v>
          </cell>
        </row>
        <row r="5088">
          <cell r="B5088">
            <v>833491</v>
          </cell>
          <cell r="C5088">
            <v>2610</v>
          </cell>
          <cell r="D5088">
            <v>7800004509447</v>
          </cell>
          <cell r="F5088" t="str">
            <v>TAPSIN PURO COM 500 MG X 16</v>
          </cell>
          <cell r="H5088" t="str">
            <v>MEDICAMENTOS</v>
          </cell>
          <cell r="I5088" t="str">
            <v>ANALGESIA</v>
          </cell>
          <cell r="J5088">
            <v>5</v>
          </cell>
        </row>
        <row r="5089">
          <cell r="B5089">
            <v>833492</v>
          </cell>
          <cell r="C5089">
            <v>1992</v>
          </cell>
          <cell r="D5089">
            <v>7800004507153</v>
          </cell>
          <cell r="F5089" t="str">
            <v>TAPSIN PURO COM 500 MG X 24</v>
          </cell>
          <cell r="H5089" t="str">
            <v>MEDICAMENTOS</v>
          </cell>
          <cell r="I5089" t="str">
            <v>ANALGESIA</v>
          </cell>
          <cell r="J5089">
            <v>2</v>
          </cell>
        </row>
        <row r="5090">
          <cell r="B5090">
            <v>833493</v>
          </cell>
          <cell r="C5090">
            <v>3252</v>
          </cell>
          <cell r="D5090">
            <v>7800004004126</v>
          </cell>
          <cell r="F5090" t="str">
            <v>TAPSIN SC POL SOL ORA EFE 1 GR X 20</v>
          </cell>
          <cell r="H5090" t="str">
            <v>MEDICAMENTOS</v>
          </cell>
          <cell r="I5090" t="str">
            <v>ANALGESIA</v>
          </cell>
          <cell r="J5090">
            <v>1</v>
          </cell>
        </row>
        <row r="5091">
          <cell r="B5091">
            <v>833494</v>
          </cell>
          <cell r="C5091">
            <v>2063</v>
          </cell>
          <cell r="D5091">
            <v>7800004399536</v>
          </cell>
          <cell r="F5091" t="str">
            <v>TAPSIN SOB CALIENTE DIA X 1</v>
          </cell>
          <cell r="H5091" t="str">
            <v>MEDICAMENTOS</v>
          </cell>
          <cell r="I5091" t="str">
            <v>RESPIRATORIO</v>
          </cell>
          <cell r="J5091">
            <v>519</v>
          </cell>
        </row>
        <row r="5092">
          <cell r="B5092">
            <v>833495</v>
          </cell>
          <cell r="C5092">
            <v>2064</v>
          </cell>
          <cell r="D5092">
            <v>7800004399567</v>
          </cell>
          <cell r="F5092" t="str">
            <v>TAPSIN SOB CALIENTE NOCHE X 1</v>
          </cell>
          <cell r="H5092" t="str">
            <v>MEDICAMENTOS</v>
          </cell>
          <cell r="I5092" t="str">
            <v>RESPIRATORIO</v>
          </cell>
          <cell r="J5092">
            <v>568</v>
          </cell>
        </row>
        <row r="5093">
          <cell r="B5093">
            <v>833496</v>
          </cell>
          <cell r="C5093">
            <v>2388</v>
          </cell>
          <cell r="D5093">
            <v>7800032003672</v>
          </cell>
          <cell r="F5093" t="str">
            <v>TAREG COM REC 80 MG X 56</v>
          </cell>
          <cell r="H5093" t="str">
            <v>MEDICAMENTOS</v>
          </cell>
          <cell r="I5093" t="str">
            <v>CARDIOVASCULAR</v>
          </cell>
          <cell r="J5093">
            <v>0</v>
          </cell>
        </row>
        <row r="5094">
          <cell r="B5094">
            <v>833497</v>
          </cell>
          <cell r="C5094">
            <v>1376</v>
          </cell>
          <cell r="D5094">
            <v>7800070000749</v>
          </cell>
          <cell r="F5094" t="str">
            <v>TAXUS COM 20 MG X 30</v>
          </cell>
          <cell r="H5094" t="str">
            <v>MEDICAMENTOS</v>
          </cell>
          <cell r="I5094" t="str">
            <v>ONCOLóGICOS</v>
          </cell>
          <cell r="J5094">
            <v>2</v>
          </cell>
        </row>
        <row r="5095">
          <cell r="B5095">
            <v>833498</v>
          </cell>
          <cell r="C5095">
            <v>4344</v>
          </cell>
          <cell r="D5095">
            <v>8008202198527</v>
          </cell>
          <cell r="F5095" t="str">
            <v>TE MATCHA CAP 500 MG X 60 FNL</v>
          </cell>
          <cell r="H5095" t="str">
            <v>SUPLEMENTOS</v>
          </cell>
          <cell r="I5095" t="str">
            <v>PRODUCTOS NATURALES</v>
          </cell>
          <cell r="J5095">
            <v>4</v>
          </cell>
        </row>
        <row r="5096">
          <cell r="B5096">
            <v>1121657</v>
          </cell>
          <cell r="C5096">
            <v>6960</v>
          </cell>
          <cell r="D5096">
            <v>7805357004236</v>
          </cell>
          <cell r="F5096" t="str">
            <v>TE PECTORAL X 15 GR DROGUERIA ÑUÑOA</v>
          </cell>
          <cell r="H5096" t="str">
            <v>FITOFáRMACOS</v>
          </cell>
          <cell r="I5096" t="str">
            <v>RESPIRATORIO</v>
          </cell>
          <cell r="J5096">
            <v>0</v>
          </cell>
        </row>
        <row r="5097">
          <cell r="B5097">
            <v>833499</v>
          </cell>
          <cell r="C5097">
            <v>1377</v>
          </cell>
          <cell r="D5097">
            <v>9780808777748</v>
          </cell>
          <cell r="F5097" t="str">
            <v>TE PECTORAL X 15 GR QUIMNATURA</v>
          </cell>
          <cell r="H5097" t="str">
            <v>FITOFáRMACOS</v>
          </cell>
          <cell r="I5097" t="str">
            <v>RESPIRATORIO</v>
          </cell>
          <cell r="J5097">
            <v>11</v>
          </cell>
        </row>
        <row r="5098">
          <cell r="B5098">
            <v>833500</v>
          </cell>
          <cell r="C5098">
            <v>6284</v>
          </cell>
          <cell r="D5098">
            <v>650240063435</v>
          </cell>
          <cell r="F5098" t="str">
            <v>TEATRICAL CRE FACIAL ACLARADOR NACAR X 75 ML</v>
          </cell>
          <cell r="H5098" t="str">
            <v>DERMOCOSMéTICA</v>
          </cell>
          <cell r="I5098" t="str">
            <v>CUIDADO FACIAL</v>
          </cell>
          <cell r="J5098">
            <v>3</v>
          </cell>
        </row>
        <row r="5099">
          <cell r="B5099">
            <v>833501</v>
          </cell>
          <cell r="C5099">
            <v>1378</v>
          </cell>
          <cell r="D5099">
            <v>650240027468</v>
          </cell>
          <cell r="F5099" t="str">
            <v>TEATRICAL CRE FACIAL ACLARANTE X 200 GR</v>
          </cell>
          <cell r="H5099" t="str">
            <v>DERMOCOSMéTICA</v>
          </cell>
          <cell r="I5099" t="str">
            <v>CUIDADO FACIAL</v>
          </cell>
          <cell r="J5099">
            <v>0</v>
          </cell>
        </row>
        <row r="5100">
          <cell r="B5100">
            <v>833502</v>
          </cell>
          <cell r="C5100">
            <v>1379</v>
          </cell>
          <cell r="D5100">
            <v>650240032738</v>
          </cell>
          <cell r="F5100" t="str">
            <v>TEATRICAL CRE FACIAL ANTIARRUGAS X 200 GR</v>
          </cell>
          <cell r="H5100" t="str">
            <v>DERMOCOSMéTICA</v>
          </cell>
          <cell r="I5100" t="str">
            <v>CUIDADO FACIAL</v>
          </cell>
          <cell r="J5100">
            <v>0</v>
          </cell>
        </row>
        <row r="5101">
          <cell r="B5101">
            <v>833503</v>
          </cell>
          <cell r="C5101">
            <v>1380</v>
          </cell>
          <cell r="D5101">
            <v>650240032677</v>
          </cell>
          <cell r="F5101" t="str">
            <v>TEATRICAL CRE FACIAL HUMECTANTE X 100 GR</v>
          </cell>
          <cell r="H5101" t="str">
            <v>DERMOCOSMéTICA</v>
          </cell>
          <cell r="I5101" t="str">
            <v>CUIDADO FACIAL</v>
          </cell>
          <cell r="J5101">
            <v>0</v>
          </cell>
        </row>
        <row r="5102">
          <cell r="B5102">
            <v>833504</v>
          </cell>
          <cell r="C5102">
            <v>5959</v>
          </cell>
          <cell r="D5102">
            <v>8903726249093</v>
          </cell>
          <cell r="F5102" t="str">
            <v>TELGARD COM 40 MG X 30</v>
          </cell>
          <cell r="H5102" t="str">
            <v>MEDICAMENTOS</v>
          </cell>
          <cell r="I5102" t="str">
            <v>CARDIOVASCULAR</v>
          </cell>
          <cell r="J5102">
            <v>0</v>
          </cell>
        </row>
        <row r="5103">
          <cell r="B5103">
            <v>833505</v>
          </cell>
          <cell r="C5103">
            <v>5629</v>
          </cell>
          <cell r="D5103">
            <v>8903726249109</v>
          </cell>
          <cell r="F5103" t="str">
            <v>TELGARD COM 80 MG X 30</v>
          </cell>
          <cell r="H5103" t="str">
            <v>MEDICAMENTOS</v>
          </cell>
          <cell r="I5103" t="str">
            <v>CARDIOVASCULAR</v>
          </cell>
          <cell r="J5103">
            <v>0</v>
          </cell>
        </row>
        <row r="5104">
          <cell r="B5104">
            <v>833506</v>
          </cell>
          <cell r="C5104">
            <v>4746</v>
          </cell>
          <cell r="D5104">
            <v>7800060145245</v>
          </cell>
          <cell r="F5104" t="str">
            <v>TELLMI-D COM 40/12,5 MG X 30</v>
          </cell>
          <cell r="H5104" t="str">
            <v>MEDICAMENTOS</v>
          </cell>
          <cell r="I5104" t="str">
            <v>CARDIOVASCULAR</v>
          </cell>
          <cell r="J5104">
            <v>3</v>
          </cell>
        </row>
        <row r="5105">
          <cell r="B5105">
            <v>833507</v>
          </cell>
          <cell r="C5105">
            <v>1993</v>
          </cell>
          <cell r="D5105">
            <v>7800028841943</v>
          </cell>
          <cell r="F5105" t="str">
            <v>TENSIOMAX COM 10 MG X 20</v>
          </cell>
          <cell r="H5105" t="str">
            <v>MEDICAMENTOS</v>
          </cell>
          <cell r="I5105" t="str">
            <v>ANALGESIA</v>
          </cell>
          <cell r="J5105">
            <v>1</v>
          </cell>
        </row>
        <row r="5106">
          <cell r="B5106">
            <v>833508</v>
          </cell>
          <cell r="C5106">
            <v>6117</v>
          </cell>
          <cell r="D5106">
            <v>7800028000944</v>
          </cell>
          <cell r="F5106" t="str">
            <v>TENSIOMAX COM 5 MG X 20</v>
          </cell>
          <cell r="H5106" t="str">
            <v>MEDICAMENTOS</v>
          </cell>
          <cell r="I5106" t="str">
            <v>ANALGESIA</v>
          </cell>
          <cell r="J5106">
            <v>1</v>
          </cell>
        </row>
        <row r="5107">
          <cell r="B5107">
            <v>833509</v>
          </cell>
          <cell r="C5107">
            <v>6373</v>
          </cell>
          <cell r="D5107">
            <v>7804671180213</v>
          </cell>
          <cell r="F5107" t="str">
            <v>TENSIOMETRO DIGITAL BRAZO X 1 EUROSALUD</v>
          </cell>
          <cell r="H5107" t="str">
            <v>DISPOSITIVOS MéDICOS</v>
          </cell>
          <cell r="I5107" t="str">
            <v>OTROS DM</v>
          </cell>
          <cell r="J5107">
            <v>2</v>
          </cell>
        </row>
        <row r="5108">
          <cell r="B5108">
            <v>833510</v>
          </cell>
          <cell r="C5108">
            <v>4504</v>
          </cell>
          <cell r="D5108">
            <v>765066762599</v>
          </cell>
          <cell r="F5108" t="str">
            <v>TENSIOMETRO DIGITAL MUÑECA X 1 LOVELIFE</v>
          </cell>
          <cell r="H5108" t="str">
            <v>DISPOSITIVOS MéDICOS</v>
          </cell>
          <cell r="I5108" t="str">
            <v>OTROS DM</v>
          </cell>
          <cell r="J5108">
            <v>0</v>
          </cell>
        </row>
        <row r="5109">
          <cell r="B5109">
            <v>833511</v>
          </cell>
          <cell r="C5109">
            <v>1994</v>
          </cell>
          <cell r="D5109">
            <v>7800026009994</v>
          </cell>
          <cell r="F5109" t="str">
            <v>TENSODOX COM 10 MG X 10</v>
          </cell>
          <cell r="H5109" t="str">
            <v>MEDICAMENTOS</v>
          </cell>
          <cell r="I5109" t="str">
            <v>ANALGESIA</v>
          </cell>
          <cell r="J5109">
            <v>0</v>
          </cell>
        </row>
        <row r="5110">
          <cell r="B5110">
            <v>833512</v>
          </cell>
          <cell r="C5110">
            <v>2523</v>
          </cell>
          <cell r="D5110">
            <v>7800026265475</v>
          </cell>
          <cell r="F5110" t="str">
            <v>TENSODOX XR COM LP 10 MG X 20</v>
          </cell>
          <cell r="H5110" t="str">
            <v>MEDICAMENTOS</v>
          </cell>
          <cell r="I5110" t="str">
            <v>ANALGESIA</v>
          </cell>
          <cell r="J5110">
            <v>0</v>
          </cell>
        </row>
        <row r="5111">
          <cell r="B5111">
            <v>833513</v>
          </cell>
          <cell r="C5111">
            <v>1995</v>
          </cell>
          <cell r="D5111">
            <v>7800007152107</v>
          </cell>
          <cell r="F5111" t="str">
            <v>TENSOLIV COM X 30</v>
          </cell>
          <cell r="H5111" t="str">
            <v>MEDICAMENTOS</v>
          </cell>
          <cell r="I5111" t="str">
            <v>GASTROINTESTINAL</v>
          </cell>
          <cell r="J5111">
            <v>7</v>
          </cell>
        </row>
        <row r="5112">
          <cell r="B5112">
            <v>833514</v>
          </cell>
          <cell r="C5112">
            <v>6517</v>
          </cell>
          <cell r="D5112">
            <v>7800007809285</v>
          </cell>
          <cell r="F5112" t="str">
            <v>TENSUREN AM COM 80/10 MG X 30</v>
          </cell>
          <cell r="H5112" t="str">
            <v>MEDICAMENTOS</v>
          </cell>
          <cell r="I5112" t="str">
            <v>CARDIOVASCULAR</v>
          </cell>
          <cell r="J5112">
            <v>1</v>
          </cell>
        </row>
        <row r="5113">
          <cell r="B5113">
            <v>928951</v>
          </cell>
          <cell r="C5113">
            <v>6738</v>
          </cell>
          <cell r="D5113">
            <v>7800007809292</v>
          </cell>
          <cell r="F5113" t="str">
            <v>TENSUREN AM COM 80/5 MG X 30</v>
          </cell>
          <cell r="H5113" t="str">
            <v>MEDICAMENTOS</v>
          </cell>
          <cell r="I5113" t="str">
            <v>CARDIOVASCULAR</v>
          </cell>
          <cell r="J5113">
            <v>1</v>
          </cell>
        </row>
        <row r="5114">
          <cell r="B5114">
            <v>833515</v>
          </cell>
          <cell r="C5114">
            <v>1996</v>
          </cell>
          <cell r="D5114">
            <v>7800007738301</v>
          </cell>
          <cell r="F5114" t="str">
            <v>TERBINAFINA COM 250 MG X 28 LAB CHILE</v>
          </cell>
          <cell r="H5114" t="str">
            <v>MEDICAMENTOS</v>
          </cell>
          <cell r="I5114" t="str">
            <v>ANTIINFECCIOSOS</v>
          </cell>
          <cell r="J5114">
            <v>2</v>
          </cell>
        </row>
        <row r="5115">
          <cell r="B5115">
            <v>833516</v>
          </cell>
          <cell r="C5115">
            <v>1382</v>
          </cell>
          <cell r="D5115">
            <v>7804673040140</v>
          </cell>
          <cell r="F5115" t="str">
            <v>TERBINAFINA COM 250 MG X 30 MDC</v>
          </cell>
          <cell r="H5115" t="str">
            <v>MEDICAMENTOS</v>
          </cell>
          <cell r="I5115" t="str">
            <v>ANTIINFECCIOSOS</v>
          </cell>
          <cell r="J5115">
            <v>2</v>
          </cell>
        </row>
        <row r="5116">
          <cell r="B5116">
            <v>833517</v>
          </cell>
          <cell r="C5116">
            <v>5650</v>
          </cell>
          <cell r="D5116">
            <v>7800063001241</v>
          </cell>
          <cell r="F5116" t="str">
            <v>TERBINAFINA COM 250 MG X 30 MINTLAB</v>
          </cell>
          <cell r="H5116" t="str">
            <v>MEDICAMENTOS</v>
          </cell>
          <cell r="I5116" t="str">
            <v>ANTIINFECCIOSOS</v>
          </cell>
          <cell r="J5116">
            <v>0</v>
          </cell>
        </row>
        <row r="5117">
          <cell r="B5117">
            <v>833519</v>
          </cell>
          <cell r="C5117">
            <v>1997</v>
          </cell>
          <cell r="D5117">
            <v>7804650883791</v>
          </cell>
          <cell r="F5117" t="str">
            <v>TERBINAFINA CRE 1% X 20 GR ASCEND</v>
          </cell>
          <cell r="H5117" t="str">
            <v>MEDICAMENTOS</v>
          </cell>
          <cell r="I5117" t="str">
            <v>ANTIINFECCIOSOS</v>
          </cell>
          <cell r="J5117">
            <v>0</v>
          </cell>
        </row>
        <row r="5118">
          <cell r="B5118">
            <v>1131240</v>
          </cell>
          <cell r="C5118">
            <v>6976</v>
          </cell>
          <cell r="D5118">
            <v>7804640560473</v>
          </cell>
          <cell r="F5118" t="str">
            <v>TERBINAFINA CRE 1% X 20 GR HOSPIFARMA</v>
          </cell>
          <cell r="H5118" t="str">
            <v>MEDICAMENTOS</v>
          </cell>
          <cell r="I5118" t="str">
            <v>ANTIINFECCIOSOS</v>
          </cell>
          <cell r="J5118">
            <v>1</v>
          </cell>
        </row>
        <row r="5119">
          <cell r="B5119">
            <v>833518</v>
          </cell>
          <cell r="C5119">
            <v>3906</v>
          </cell>
          <cell r="D5119">
            <v>7800007806796</v>
          </cell>
          <cell r="F5119" t="str">
            <v>TERBINAFINA CRE 1% X 20 GR LAB CHILE</v>
          </cell>
          <cell r="H5119" t="str">
            <v>MEDICAMENTOS</v>
          </cell>
          <cell r="I5119" t="str">
            <v>ANTIINFECCIOSOS</v>
          </cell>
          <cell r="J5119">
            <v>5</v>
          </cell>
        </row>
        <row r="5120">
          <cell r="B5120">
            <v>833520</v>
          </cell>
          <cell r="C5120">
            <v>4123</v>
          </cell>
          <cell r="D5120">
            <v>7804677070051</v>
          </cell>
          <cell r="F5120" t="str">
            <v>TERM DIGITAL OSITO X 1 BENETT</v>
          </cell>
          <cell r="H5120" t="str">
            <v>DISPOSITIVOS MéDICOS</v>
          </cell>
          <cell r="I5120" t="str">
            <v>TERMóMETROS</v>
          </cell>
          <cell r="J5120">
            <v>0</v>
          </cell>
        </row>
        <row r="5121">
          <cell r="B5121">
            <v>833521</v>
          </cell>
          <cell r="C5121">
            <v>4124</v>
          </cell>
          <cell r="D5121">
            <v>7804677070044</v>
          </cell>
          <cell r="F5121" t="str">
            <v>TERM DIGITAL PERRITO X 1 BENETT</v>
          </cell>
          <cell r="H5121" t="str">
            <v>DISPOSITIVOS MéDICOS</v>
          </cell>
          <cell r="I5121" t="str">
            <v>TERMóMETROS</v>
          </cell>
          <cell r="J5121">
            <v>1</v>
          </cell>
        </row>
        <row r="5122">
          <cell r="B5122">
            <v>833522</v>
          </cell>
          <cell r="C5122">
            <v>1998</v>
          </cell>
          <cell r="D5122">
            <v>7800026009970</v>
          </cell>
          <cell r="F5122" t="str">
            <v>TERMO-NIOFEN SUS X 120 ML</v>
          </cell>
          <cell r="H5122" t="str">
            <v>MEDICAMENTOS</v>
          </cell>
          <cell r="I5122" t="str">
            <v>ANALGESIA</v>
          </cell>
          <cell r="J5122">
            <v>0</v>
          </cell>
        </row>
        <row r="5123">
          <cell r="B5123">
            <v>1121573</v>
          </cell>
          <cell r="C5123">
            <v>6958</v>
          </cell>
          <cell r="D5123">
            <v>6947656115570</v>
          </cell>
          <cell r="F5123" t="str">
            <v>TERMOMETRO DIGITAL FLEXIBLE X 1 ZENMED</v>
          </cell>
          <cell r="H5123" t="str">
            <v>DISPOSITIVOS MéDICOS</v>
          </cell>
          <cell r="I5123" t="str">
            <v>TERMóMETROS</v>
          </cell>
          <cell r="J5123">
            <v>0</v>
          </cell>
        </row>
        <row r="5124">
          <cell r="B5124">
            <v>833523</v>
          </cell>
          <cell r="C5124">
            <v>4762</v>
          </cell>
          <cell r="D5124">
            <v>8413228080211</v>
          </cell>
          <cell r="F5124" t="str">
            <v>TERMOMETRO DIGITAL X 1 INVERLAR</v>
          </cell>
          <cell r="H5124" t="str">
            <v>DISPOSITIVOS MéDICOS</v>
          </cell>
          <cell r="I5124" t="str">
            <v>TERMóMETROS</v>
          </cell>
          <cell r="J5124">
            <v>0</v>
          </cell>
        </row>
        <row r="5125">
          <cell r="B5125">
            <v>833524</v>
          </cell>
          <cell r="C5125">
            <v>5312</v>
          </cell>
          <cell r="D5125">
            <v>614143433177</v>
          </cell>
          <cell r="F5125" t="str">
            <v>TESSA ACE FACIAL BEAUTY OIL X 30 ML</v>
          </cell>
          <cell r="H5125" t="str">
            <v>DERMOCOSMéTICA</v>
          </cell>
          <cell r="I5125" t="str">
            <v>CUIDADO FACIAL</v>
          </cell>
          <cell r="J5125">
            <v>1</v>
          </cell>
        </row>
        <row r="5126">
          <cell r="B5126">
            <v>833525</v>
          </cell>
          <cell r="C5126">
            <v>5316</v>
          </cell>
          <cell r="D5126">
            <v>614143433207</v>
          </cell>
          <cell r="F5126" t="str">
            <v>TESSA AGU MICEL LAVANDA X 240 ML</v>
          </cell>
          <cell r="H5126" t="str">
            <v>DERMOCOSMéTICA</v>
          </cell>
          <cell r="I5126" t="str">
            <v>DESMAQUILLANTES</v>
          </cell>
          <cell r="J5126">
            <v>0</v>
          </cell>
        </row>
        <row r="5127">
          <cell r="B5127">
            <v>1120221</v>
          </cell>
          <cell r="C5127">
            <v>833578</v>
          </cell>
          <cell r="D5127">
            <v>658325882957</v>
          </cell>
          <cell r="F5127" t="str">
            <v xml:space="preserve">TESSA ANTIAGING DAY LIFT CREAM X 50 ML </v>
          </cell>
          <cell r="H5127" t="str">
            <v>DERMOCOSMéTICA</v>
          </cell>
          <cell r="I5127" t="str">
            <v>CUIDADO FACIAL</v>
          </cell>
          <cell r="J5127">
            <v>2</v>
          </cell>
        </row>
        <row r="5128">
          <cell r="B5128">
            <v>833526</v>
          </cell>
          <cell r="C5128">
            <v>6529</v>
          </cell>
          <cell r="D5128">
            <v>781159566608</v>
          </cell>
          <cell r="F5128" t="str">
            <v>TESSA CONT OJOS EYE LIFT X 15 ML</v>
          </cell>
          <cell r="H5128" t="str">
            <v>DERMOCOSMéTICA</v>
          </cell>
          <cell r="I5128" t="str">
            <v>CONTORNO OJOS</v>
          </cell>
          <cell r="J5128">
            <v>1</v>
          </cell>
        </row>
        <row r="5129">
          <cell r="B5129">
            <v>833527</v>
          </cell>
          <cell r="C5129">
            <v>5313</v>
          </cell>
          <cell r="D5129">
            <v>614143433221</v>
          </cell>
          <cell r="F5129" t="str">
            <v>TESSA CONT OJOS EYE MAGIC X 10 ML</v>
          </cell>
          <cell r="H5129" t="str">
            <v>DERMOCOSMéTICA</v>
          </cell>
          <cell r="I5129" t="str">
            <v>CUIDADO FACIAL</v>
          </cell>
          <cell r="J5129">
            <v>1</v>
          </cell>
        </row>
        <row r="5130">
          <cell r="B5130">
            <v>833528</v>
          </cell>
          <cell r="C5130">
            <v>5308</v>
          </cell>
          <cell r="D5130">
            <v>614143433269</v>
          </cell>
          <cell r="F5130" t="str">
            <v>TESSA CRE ANTIAGING X 50 ML</v>
          </cell>
          <cell r="H5130" t="str">
            <v>DERMOCOSMéTICA</v>
          </cell>
          <cell r="I5130" t="str">
            <v>CUIDADO FACIAL</v>
          </cell>
          <cell r="J5130">
            <v>0</v>
          </cell>
        </row>
        <row r="5131">
          <cell r="B5131">
            <v>833529</v>
          </cell>
          <cell r="C5131">
            <v>5309</v>
          </cell>
          <cell r="D5131">
            <v>614143433252</v>
          </cell>
          <cell r="F5131" t="str">
            <v>TESSA CRE ANTIMANCHAS X 50 ML</v>
          </cell>
          <cell r="H5131" t="str">
            <v>DERMOCOSMéTICA</v>
          </cell>
          <cell r="I5131" t="str">
            <v>CUIDADO FACIAL</v>
          </cell>
          <cell r="J5131">
            <v>0</v>
          </cell>
        </row>
        <row r="5132">
          <cell r="B5132">
            <v>833530</v>
          </cell>
          <cell r="C5132">
            <v>5319</v>
          </cell>
          <cell r="D5132" t="str">
            <v>P00125</v>
          </cell>
          <cell r="F5132" t="str">
            <v>TESSA CRE CORP LAUREL X 250 ML</v>
          </cell>
          <cell r="H5132" t="str">
            <v>DERMOCOSMéTICA</v>
          </cell>
          <cell r="I5132" t="str">
            <v>CUIDADO CORPORAL</v>
          </cell>
          <cell r="J5132">
            <v>0</v>
          </cell>
        </row>
        <row r="5133">
          <cell r="B5133">
            <v>833531</v>
          </cell>
          <cell r="C5133">
            <v>5320</v>
          </cell>
          <cell r="D5133" t="str">
            <v>P00126</v>
          </cell>
          <cell r="F5133" t="str">
            <v>TESSA CRE CORP MANDARINA X 250 ML</v>
          </cell>
          <cell r="H5133" t="str">
            <v>DERMOCOSMéTICA</v>
          </cell>
          <cell r="I5133" t="str">
            <v>CUIDADO CORPORAL</v>
          </cell>
          <cell r="J5133">
            <v>0</v>
          </cell>
        </row>
        <row r="5134">
          <cell r="B5134">
            <v>833532</v>
          </cell>
          <cell r="C5134">
            <v>6216</v>
          </cell>
          <cell r="D5134">
            <v>658325882902</v>
          </cell>
          <cell r="F5134" t="str">
            <v>TESSA FIJADOR SP HYALO X 100 ML</v>
          </cell>
          <cell r="H5134" t="str">
            <v>DERMOCOSMéTICA</v>
          </cell>
          <cell r="I5134" t="str">
            <v>CUIDADO FACIAL</v>
          </cell>
          <cell r="J5134">
            <v>2</v>
          </cell>
        </row>
        <row r="5135">
          <cell r="B5135">
            <v>833533</v>
          </cell>
          <cell r="C5135">
            <v>5321</v>
          </cell>
          <cell r="D5135">
            <v>658325882919</v>
          </cell>
          <cell r="F5135" t="str">
            <v>TESSA FIJADOR SP HYALO X 60 ML</v>
          </cell>
          <cell r="H5135" t="str">
            <v>DERMOCOSMéTICA</v>
          </cell>
          <cell r="I5135" t="str">
            <v>CUIDADO FACIAL</v>
          </cell>
          <cell r="J5135">
            <v>0</v>
          </cell>
        </row>
        <row r="5136">
          <cell r="B5136">
            <v>833534</v>
          </cell>
          <cell r="C5136">
            <v>5311</v>
          </cell>
          <cell r="D5136">
            <v>781159566493</v>
          </cell>
          <cell r="F5136" t="str">
            <v>TESSA JAB FACIAL DETOX X 100 GR</v>
          </cell>
          <cell r="H5136" t="str">
            <v>DERMOCOSMéTICA</v>
          </cell>
          <cell r="I5136" t="str">
            <v>CUIDADO FACIAL</v>
          </cell>
          <cell r="J5136">
            <v>0</v>
          </cell>
        </row>
        <row r="5137">
          <cell r="B5137">
            <v>833535</v>
          </cell>
          <cell r="C5137">
            <v>5318</v>
          </cell>
          <cell r="D5137">
            <v>658325882872</v>
          </cell>
          <cell r="F5137" t="str">
            <v>TESSA PACK DREAM DUO X 2</v>
          </cell>
          <cell r="H5137" t="str">
            <v>DERMOCOSMéTICA</v>
          </cell>
          <cell r="I5137" t="str">
            <v>CUIDADO FACIAL</v>
          </cell>
          <cell r="J5137">
            <v>0</v>
          </cell>
        </row>
        <row r="5138">
          <cell r="B5138">
            <v>833536</v>
          </cell>
          <cell r="C5138">
            <v>6214</v>
          </cell>
          <cell r="D5138">
            <v>781159566547</v>
          </cell>
          <cell r="F5138" t="str">
            <v>TESSA SERUM HYDRA LIFT X 30 ML</v>
          </cell>
          <cell r="H5138" t="str">
            <v>DERMOCOSMéTICA</v>
          </cell>
          <cell r="I5138" t="str">
            <v>CUIDADO FACIAL</v>
          </cell>
          <cell r="J5138">
            <v>0</v>
          </cell>
        </row>
        <row r="5139">
          <cell r="B5139">
            <v>833537</v>
          </cell>
          <cell r="C5139">
            <v>6215</v>
          </cell>
          <cell r="D5139">
            <v>658325882933</v>
          </cell>
          <cell r="F5139" t="str">
            <v>TESSA SERUM NIACINAMIDA 10% X 30 ML</v>
          </cell>
          <cell r="H5139" t="str">
            <v>DERMOCOSMéTICA</v>
          </cell>
          <cell r="I5139" t="str">
            <v>CUIDADO FACIAL</v>
          </cell>
          <cell r="J5139">
            <v>1</v>
          </cell>
        </row>
        <row r="5140">
          <cell r="B5140">
            <v>833538</v>
          </cell>
          <cell r="C5140">
            <v>6528</v>
          </cell>
          <cell r="D5140">
            <v>658325882896</v>
          </cell>
          <cell r="F5140" t="str">
            <v>TESSA SERUM VITAMINA C 15% X 30 ML</v>
          </cell>
          <cell r="H5140" t="str">
            <v>DERMOCOSMéTICA</v>
          </cell>
          <cell r="I5140" t="str">
            <v>CUIDADO FACIAL</v>
          </cell>
          <cell r="J5140">
            <v>0</v>
          </cell>
        </row>
        <row r="5141">
          <cell r="B5141">
            <v>833539</v>
          </cell>
          <cell r="C5141">
            <v>5315</v>
          </cell>
          <cell r="D5141">
            <v>614143433245</v>
          </cell>
          <cell r="F5141" t="str">
            <v>TESSA TONICO ACIDO HIALURONICO X 120 ML</v>
          </cell>
          <cell r="H5141" t="str">
            <v>DERMOCOSMéTICA</v>
          </cell>
          <cell r="I5141" t="str">
            <v>CUIDADO FACIAL</v>
          </cell>
          <cell r="J5141">
            <v>0</v>
          </cell>
        </row>
        <row r="5142">
          <cell r="B5142">
            <v>833540</v>
          </cell>
          <cell r="C5142">
            <v>5314</v>
          </cell>
          <cell r="D5142">
            <v>614143433191</v>
          </cell>
          <cell r="F5142" t="str">
            <v>TESSA TONICO MIST VITAMINA C X 120 ML</v>
          </cell>
          <cell r="H5142" t="str">
            <v>DERMOCOSMéTICA</v>
          </cell>
          <cell r="I5142" t="str">
            <v>CUIDADO FACIAL</v>
          </cell>
          <cell r="J5142">
            <v>0</v>
          </cell>
        </row>
        <row r="5143">
          <cell r="B5143">
            <v>833541</v>
          </cell>
          <cell r="C5143">
            <v>5317</v>
          </cell>
          <cell r="D5143">
            <v>781718820219</v>
          </cell>
          <cell r="F5143" t="str">
            <v>TESSA TONING BODY OIL X 240 ML</v>
          </cell>
          <cell r="H5143" t="str">
            <v>DERMOCOSMéTICA</v>
          </cell>
          <cell r="I5143" t="str">
            <v>CUIDADO FACIAL</v>
          </cell>
          <cell r="J5143">
            <v>1</v>
          </cell>
        </row>
        <row r="5144">
          <cell r="B5144">
            <v>833542</v>
          </cell>
          <cell r="C5144">
            <v>3163</v>
          </cell>
          <cell r="D5144">
            <v>7804669530044</v>
          </cell>
          <cell r="F5144" t="str">
            <v>TEST MULTI DROGAS 4 X 1</v>
          </cell>
          <cell r="H5144" t="str">
            <v>DISPOSITIVOS MéDICOS</v>
          </cell>
          <cell r="I5144" t="str">
            <v>OTROS DM</v>
          </cell>
          <cell r="J5144">
            <v>0</v>
          </cell>
        </row>
        <row r="5145">
          <cell r="B5145">
            <v>833543</v>
          </cell>
          <cell r="C5145">
            <v>1384</v>
          </cell>
          <cell r="D5145">
            <v>7800063120027</v>
          </cell>
          <cell r="F5145" t="str">
            <v>TETRACICLINA CAP 500 MG X 8 MINTLAB</v>
          </cell>
          <cell r="H5145" t="str">
            <v>MEDICAMENTOS</v>
          </cell>
          <cell r="I5145" t="str">
            <v>ANTIINFECCIOSOS</v>
          </cell>
          <cell r="J5145">
            <v>3</v>
          </cell>
        </row>
        <row r="5146">
          <cell r="B5146">
            <v>833544</v>
          </cell>
          <cell r="C5146">
            <v>4641</v>
          </cell>
          <cell r="D5146">
            <v>3499320003865</v>
          </cell>
          <cell r="F5146" t="str">
            <v>TETRALYSAL CAP 300 MG X 28</v>
          </cell>
          <cell r="H5146" t="str">
            <v>MEDICAMENTOS</v>
          </cell>
          <cell r="I5146" t="str">
            <v>ANTIINFECCIOSOS</v>
          </cell>
          <cell r="J5146">
            <v>1</v>
          </cell>
        </row>
        <row r="5147">
          <cell r="B5147">
            <v>833545</v>
          </cell>
          <cell r="C5147">
            <v>2669</v>
          </cell>
          <cell r="D5147">
            <v>7804650882374</v>
          </cell>
          <cell r="F5147" t="str">
            <v>TEXINAL COM 40 MG X 30</v>
          </cell>
          <cell r="H5147" t="str">
            <v>MEDICAMENTOS</v>
          </cell>
          <cell r="I5147" t="str">
            <v>CARDIOVASCULAR</v>
          </cell>
          <cell r="J5147">
            <v>0</v>
          </cell>
        </row>
        <row r="5148">
          <cell r="B5148">
            <v>833546</v>
          </cell>
          <cell r="C5148">
            <v>2159</v>
          </cell>
          <cell r="D5148">
            <v>7804650881933</v>
          </cell>
          <cell r="F5148" t="str">
            <v>TEXINAL COM 80 MG X 30</v>
          </cell>
          <cell r="H5148" t="str">
            <v>MEDICAMENTOS</v>
          </cell>
          <cell r="I5148" t="str">
            <v>CARDIOVASCULAR</v>
          </cell>
          <cell r="J5148">
            <v>1</v>
          </cell>
        </row>
        <row r="5149">
          <cell r="B5149">
            <v>996486</v>
          </cell>
          <cell r="C5149">
            <v>6832</v>
          </cell>
          <cell r="D5149">
            <v>7804650882619</v>
          </cell>
          <cell r="F5149" t="str">
            <v>TEXINAL COM 80 MG X 40</v>
          </cell>
          <cell r="H5149" t="str">
            <v>MEDICAMENTOS</v>
          </cell>
          <cell r="I5149" t="str">
            <v>CARDIOVASCULAR</v>
          </cell>
          <cell r="J5149">
            <v>0</v>
          </cell>
        </row>
        <row r="5150">
          <cell r="B5150">
            <v>996244</v>
          </cell>
          <cell r="C5150">
            <v>833535</v>
          </cell>
          <cell r="D5150">
            <v>8806164146866</v>
          </cell>
          <cell r="F5150" t="str">
            <v>THE SAEM AGU MICEL GREEN TEA X 300 ML</v>
          </cell>
          <cell r="H5150" t="str">
            <v>HIGIENE Y CUIDADO PERSONAL</v>
          </cell>
          <cell r="J5150">
            <v>-2</v>
          </cell>
        </row>
        <row r="5151">
          <cell r="B5151">
            <v>1004024</v>
          </cell>
          <cell r="C5151">
            <v>833543</v>
          </cell>
          <cell r="D5151">
            <v>8806164146859</v>
          </cell>
          <cell r="F5151" t="str">
            <v>THE SAEM AGU MICEL TEA TREE X 300 ML</v>
          </cell>
          <cell r="J5151">
            <v>0</v>
          </cell>
        </row>
        <row r="5152">
          <cell r="B5152">
            <v>833547</v>
          </cell>
          <cell r="C5152">
            <v>6552</v>
          </cell>
          <cell r="D5152">
            <v>8806164185506</v>
          </cell>
          <cell r="F5152" t="str">
            <v>THE SAEM CANDY TINT GLOSS 01 GUAVA</v>
          </cell>
          <cell r="H5152" t="str">
            <v>MAQUILLAJE</v>
          </cell>
          <cell r="I5152" t="str">
            <v>LABIALES</v>
          </cell>
          <cell r="J5152">
            <v>-11</v>
          </cell>
        </row>
        <row r="5153">
          <cell r="B5153">
            <v>833548</v>
          </cell>
          <cell r="C5153">
            <v>6553</v>
          </cell>
          <cell r="D5153">
            <v>8806164185513</v>
          </cell>
          <cell r="F5153" t="str">
            <v>THE SAEM CANDY TINT GLOSS 02 CHERRY</v>
          </cell>
          <cell r="H5153" t="str">
            <v>MAQUILLAJE</v>
          </cell>
          <cell r="I5153" t="str">
            <v>LABIALES</v>
          </cell>
          <cell r="J5153">
            <v>-14</v>
          </cell>
        </row>
        <row r="5154">
          <cell r="B5154">
            <v>833549</v>
          </cell>
          <cell r="C5154">
            <v>6554</v>
          </cell>
          <cell r="D5154">
            <v>8806164185520</v>
          </cell>
          <cell r="F5154" t="str">
            <v>THE SAEM CANDY TINT GLOSS 03 MULBERRY</v>
          </cell>
          <cell r="H5154" t="str">
            <v>MAQUILLAJE</v>
          </cell>
          <cell r="I5154" t="str">
            <v>LABIALES</v>
          </cell>
          <cell r="J5154">
            <v>-14</v>
          </cell>
        </row>
        <row r="5155">
          <cell r="B5155">
            <v>833550</v>
          </cell>
          <cell r="C5155">
            <v>6179</v>
          </cell>
          <cell r="D5155">
            <v>8806164131992</v>
          </cell>
          <cell r="F5155" t="str">
            <v>THE SAEM CRE MANOS GARDEN ROSE X 30 ML</v>
          </cell>
          <cell r="H5155" t="str">
            <v>DERMOCOSMéTICA</v>
          </cell>
          <cell r="I5155" t="str">
            <v>CREMA MANOS</v>
          </cell>
          <cell r="J5155">
            <v>0</v>
          </cell>
        </row>
        <row r="5156">
          <cell r="B5156">
            <v>833551</v>
          </cell>
          <cell r="C5156">
            <v>6178</v>
          </cell>
          <cell r="D5156">
            <v>8806164122280</v>
          </cell>
          <cell r="F5156" t="str">
            <v>THE SAEM CRE MANOS LEMON MINT X 30 ML</v>
          </cell>
          <cell r="H5156" t="str">
            <v>DERMOCOSMéTICA</v>
          </cell>
          <cell r="I5156" t="str">
            <v>CREMA MANOS</v>
          </cell>
          <cell r="J5156">
            <v>0</v>
          </cell>
        </row>
        <row r="5157">
          <cell r="B5157">
            <v>833552</v>
          </cell>
          <cell r="C5157">
            <v>6181</v>
          </cell>
          <cell r="D5157">
            <v>8806164122310</v>
          </cell>
          <cell r="F5157" t="str">
            <v>THE SAEM CRE MANOS LILAC X 30 ML</v>
          </cell>
          <cell r="H5157" t="str">
            <v>DERMOCOSMéTICA</v>
          </cell>
          <cell r="I5157" t="str">
            <v>CREMA MANOS</v>
          </cell>
          <cell r="J5157">
            <v>0</v>
          </cell>
        </row>
        <row r="5158">
          <cell r="B5158">
            <v>833553</v>
          </cell>
          <cell r="C5158">
            <v>6180</v>
          </cell>
          <cell r="D5158">
            <v>8806164122266</v>
          </cell>
          <cell r="F5158" t="str">
            <v>THE SAEM CRE MANOS WARM COTTON X 30 ML</v>
          </cell>
          <cell r="H5158" t="str">
            <v>DERMOCOSMéTICA</v>
          </cell>
          <cell r="I5158" t="str">
            <v>CREMA MANOS</v>
          </cell>
          <cell r="J5158">
            <v>0</v>
          </cell>
        </row>
        <row r="5159">
          <cell r="B5159">
            <v>833554</v>
          </cell>
          <cell r="C5159">
            <v>6382</v>
          </cell>
          <cell r="D5159">
            <v>8806164176986</v>
          </cell>
          <cell r="F5159" t="str">
            <v>THE SAEM ECO EARTH POWER LIGHT SUN CREAM X 50 G</v>
          </cell>
          <cell r="H5159" t="str">
            <v>DERMOCOSMéTICA</v>
          </cell>
          <cell r="I5159" t="str">
            <v>PROTECTORES SOLARES</v>
          </cell>
          <cell r="J5159">
            <v>-2</v>
          </cell>
        </row>
        <row r="5160">
          <cell r="B5160">
            <v>833555</v>
          </cell>
          <cell r="C5160">
            <v>6437</v>
          </cell>
          <cell r="D5160">
            <v>8806164171981</v>
          </cell>
          <cell r="F5160" t="str">
            <v>THE SAEM ECO EARTH WATERPROOF SUN STICK X 50 G</v>
          </cell>
          <cell r="H5160" t="str">
            <v>DERMOCOSMéTICA</v>
          </cell>
          <cell r="I5160" t="str">
            <v>PROTECTORES SOLARES</v>
          </cell>
          <cell r="J5160">
            <v>-10</v>
          </cell>
        </row>
        <row r="5161">
          <cell r="B5161">
            <v>833556</v>
          </cell>
          <cell r="C5161">
            <v>6177</v>
          </cell>
          <cell r="D5161">
            <v>8806164184271</v>
          </cell>
          <cell r="F5161" t="str">
            <v>THE SAEM ESP LIMP GREEN TEA X 150 ML</v>
          </cell>
          <cell r="H5161" t="str">
            <v>DERMOCOSMéTICA</v>
          </cell>
          <cell r="I5161" t="str">
            <v>CUIDADO FACIAL</v>
          </cell>
          <cell r="J5161">
            <v>-5</v>
          </cell>
        </row>
        <row r="5162">
          <cell r="B5162">
            <v>1121498</v>
          </cell>
          <cell r="C5162">
            <v>833579</v>
          </cell>
          <cell r="D5162">
            <v>8806164184301</v>
          </cell>
          <cell r="F5162" t="str">
            <v>THE SAEM ESP LIMP ROOIBOS TEA X 150 ML</v>
          </cell>
          <cell r="H5162" t="str">
            <v>DERMOCOSMéTICA</v>
          </cell>
          <cell r="I5162" t="str">
            <v>CUIDADO FACIAL</v>
          </cell>
          <cell r="J5162">
            <v>-2</v>
          </cell>
        </row>
        <row r="5163">
          <cell r="B5163">
            <v>833557</v>
          </cell>
          <cell r="C5163">
            <v>6176</v>
          </cell>
          <cell r="D5163">
            <v>8806164184288</v>
          </cell>
          <cell r="F5163" t="str">
            <v>THE SAEM ESP LIMP TEA TREE X 150 ML</v>
          </cell>
          <cell r="H5163" t="str">
            <v>DERMOCOSMéTICA</v>
          </cell>
          <cell r="I5163" t="str">
            <v>CUIDADO FACIAL</v>
          </cell>
          <cell r="J5163">
            <v>-4</v>
          </cell>
        </row>
        <row r="5164">
          <cell r="B5164">
            <v>833558</v>
          </cell>
          <cell r="C5164">
            <v>6283</v>
          </cell>
          <cell r="D5164">
            <v>8806164177181</v>
          </cell>
          <cell r="F5164" t="str">
            <v>THE SAEM FRESH BAMBOO SOOTHING GEL 99% X 250 ML</v>
          </cell>
          <cell r="H5164" t="str">
            <v>DERMOCOSMéTICA</v>
          </cell>
          <cell r="I5164" t="str">
            <v>CUIDADO CORPORAL</v>
          </cell>
          <cell r="J5164">
            <v>-2</v>
          </cell>
        </row>
        <row r="5165">
          <cell r="B5165">
            <v>833559</v>
          </cell>
          <cell r="C5165">
            <v>6380</v>
          </cell>
          <cell r="D5165">
            <v>8806164157640</v>
          </cell>
          <cell r="F5165" t="str">
            <v>THE SAEM JEJU FRESH ALOE CREAM X 50 ML</v>
          </cell>
          <cell r="H5165" t="str">
            <v>DERMOCOSMéTICA</v>
          </cell>
          <cell r="I5165" t="str">
            <v>CUIDADO FACIAL</v>
          </cell>
          <cell r="J5165">
            <v>-2</v>
          </cell>
        </row>
        <row r="5166">
          <cell r="B5166">
            <v>833560</v>
          </cell>
          <cell r="C5166">
            <v>6282</v>
          </cell>
          <cell r="D5166">
            <v>8806164147436</v>
          </cell>
          <cell r="F5166" t="str">
            <v>THE SAEM JEJU FRESH ALOE SOOTHING GEL 99% X 300 ML</v>
          </cell>
          <cell r="H5166" t="str">
            <v>DERMOCOSMéTICA</v>
          </cell>
          <cell r="I5166" t="str">
            <v>CUIDADO CORPORAL</v>
          </cell>
          <cell r="J5166">
            <v>-3</v>
          </cell>
        </row>
        <row r="5167">
          <cell r="B5167">
            <v>833561</v>
          </cell>
          <cell r="C5167">
            <v>6208</v>
          </cell>
          <cell r="D5167">
            <v>8806164147269</v>
          </cell>
          <cell r="F5167" t="str">
            <v>THE SAEM JELLY CANDY TINT POMEGRANATE X 8 GR</v>
          </cell>
          <cell r="H5167" t="str">
            <v>MAQUILLAJE</v>
          </cell>
          <cell r="I5167" t="str">
            <v>LABIALES</v>
          </cell>
          <cell r="J5167">
            <v>-4</v>
          </cell>
        </row>
        <row r="5168">
          <cell r="B5168">
            <v>833562</v>
          </cell>
          <cell r="C5168">
            <v>6320</v>
          </cell>
          <cell r="D5168">
            <v>8806164146408</v>
          </cell>
          <cell r="F5168" t="str">
            <v>THE SAEM MOUSSE CANDY LIP TINT 01 REDMANGO</v>
          </cell>
          <cell r="H5168" t="str">
            <v>MAQUILLAJE</v>
          </cell>
          <cell r="I5168" t="str">
            <v>LABIALES</v>
          </cell>
          <cell r="J5168">
            <v>-3</v>
          </cell>
        </row>
        <row r="5169">
          <cell r="B5169">
            <v>833563</v>
          </cell>
          <cell r="C5169">
            <v>6268</v>
          </cell>
          <cell r="D5169">
            <v>8806164146422</v>
          </cell>
          <cell r="F5169" t="str">
            <v>THE SAEM MOUSSE CANDY LIP TINT 03 CARROT</v>
          </cell>
          <cell r="H5169" t="str">
            <v>MAQUILLAJE</v>
          </cell>
          <cell r="I5169" t="str">
            <v>LABIALES</v>
          </cell>
          <cell r="J5169">
            <v>-4</v>
          </cell>
        </row>
        <row r="5170">
          <cell r="B5170">
            <v>833564</v>
          </cell>
          <cell r="C5170">
            <v>6271</v>
          </cell>
          <cell r="D5170">
            <v>8806164146439</v>
          </cell>
          <cell r="F5170" t="str">
            <v>THE SAEM MOUSSE CANDY LIP TINT 04 GRAPEFRUIT</v>
          </cell>
          <cell r="H5170" t="str">
            <v>MAQUILLAJE</v>
          </cell>
          <cell r="I5170" t="str">
            <v>LABIALES</v>
          </cell>
          <cell r="J5170">
            <v>-4</v>
          </cell>
        </row>
        <row r="5171">
          <cell r="B5171">
            <v>833565</v>
          </cell>
          <cell r="C5171">
            <v>6270</v>
          </cell>
          <cell r="D5171">
            <v>8806164151273</v>
          </cell>
          <cell r="F5171" t="str">
            <v>THE SAEM MOUSSE CANDY LIP TINT 07 DARK CHERRY</v>
          </cell>
          <cell r="H5171" t="str">
            <v>MAQUILLAJE</v>
          </cell>
          <cell r="I5171" t="str">
            <v>LABIALES</v>
          </cell>
          <cell r="J5171">
            <v>-13</v>
          </cell>
        </row>
        <row r="5172">
          <cell r="B5172">
            <v>833566</v>
          </cell>
          <cell r="C5172">
            <v>6273</v>
          </cell>
          <cell r="D5172">
            <v>8806164151297</v>
          </cell>
          <cell r="F5172" t="str">
            <v>THE SAEM MOUSSE CANDY LIP TINT 09 PEANUT</v>
          </cell>
          <cell r="H5172" t="str">
            <v>MAQUILLAJE</v>
          </cell>
          <cell r="I5172" t="str">
            <v>LABIALES</v>
          </cell>
          <cell r="J5172">
            <v>-7</v>
          </cell>
        </row>
        <row r="5173">
          <cell r="B5173">
            <v>833567</v>
          </cell>
          <cell r="C5173">
            <v>6539</v>
          </cell>
          <cell r="D5173">
            <v>8806164154700</v>
          </cell>
          <cell r="F5173" t="str">
            <v>THE SAEM MOUSSE CANDY LIP TINT 11 TOMATO</v>
          </cell>
          <cell r="H5173" t="str">
            <v>MAQUILLAJE</v>
          </cell>
          <cell r="I5173" t="str">
            <v>LABIALES</v>
          </cell>
          <cell r="J5173">
            <v>-1</v>
          </cell>
        </row>
        <row r="5174">
          <cell r="B5174">
            <v>833568</v>
          </cell>
          <cell r="C5174">
            <v>6538</v>
          </cell>
          <cell r="D5174">
            <v>8806164154717</v>
          </cell>
          <cell r="F5174" t="str">
            <v>THE SAEM MOUSSE CANDY LIP TINT 12 APPLE</v>
          </cell>
          <cell r="H5174" t="str">
            <v>MAQUILLAJE</v>
          </cell>
          <cell r="I5174" t="str">
            <v>LABIALES</v>
          </cell>
          <cell r="J5174">
            <v>-3</v>
          </cell>
        </row>
        <row r="5175">
          <cell r="B5175">
            <v>833569</v>
          </cell>
          <cell r="C5175">
            <v>6207</v>
          </cell>
          <cell r="D5175">
            <v>8806164151266</v>
          </cell>
          <cell r="F5175" t="str">
            <v>THE SAEM MOUSSE CANDY TINT CHAITEA X 8 GR</v>
          </cell>
          <cell r="H5175" t="str">
            <v>MAQUILLAJE</v>
          </cell>
          <cell r="I5175" t="str">
            <v>LABIALES</v>
          </cell>
          <cell r="J5175">
            <v>-17</v>
          </cell>
        </row>
        <row r="5176">
          <cell r="B5176">
            <v>833570</v>
          </cell>
          <cell r="C5176">
            <v>6206</v>
          </cell>
          <cell r="D5176">
            <v>8806164146415</v>
          </cell>
          <cell r="F5176" t="str">
            <v>THE SAEM MOUSSE CANDY TINT STRAWBERRY X 8 GR</v>
          </cell>
          <cell r="H5176" t="str">
            <v>MAQUILLAJE</v>
          </cell>
          <cell r="I5176" t="str">
            <v>LABIALES</v>
          </cell>
          <cell r="J5176">
            <v>-10</v>
          </cell>
        </row>
        <row r="5177">
          <cell r="B5177">
            <v>833571</v>
          </cell>
          <cell r="C5177">
            <v>6210</v>
          </cell>
          <cell r="D5177">
            <v>8806164154854</v>
          </cell>
          <cell r="F5177" t="str">
            <v>THE SAEM MY DEAR FOOT POWER PEELING X 1</v>
          </cell>
          <cell r="H5177" t="str">
            <v>DERMOCOSMéTICA</v>
          </cell>
          <cell r="I5177" t="str">
            <v>CUIDADO CORPORAL</v>
          </cell>
          <cell r="J5177">
            <v>0</v>
          </cell>
        </row>
        <row r="5178">
          <cell r="B5178">
            <v>833572</v>
          </cell>
          <cell r="C5178">
            <v>6183</v>
          </cell>
          <cell r="D5178">
            <v>8806164160749</v>
          </cell>
          <cell r="F5178" t="str">
            <v>THE SAEM PERFECT PORE BB 01 LIGHT BEIGE X 30 GR</v>
          </cell>
          <cell r="H5178" t="str">
            <v>MAQUILLAJE</v>
          </cell>
          <cell r="I5178" t="str">
            <v>BASES</v>
          </cell>
          <cell r="J5178">
            <v>-1</v>
          </cell>
        </row>
        <row r="5179">
          <cell r="B5179">
            <v>833573</v>
          </cell>
          <cell r="C5179">
            <v>6184</v>
          </cell>
          <cell r="D5179">
            <v>8806164160756</v>
          </cell>
          <cell r="F5179" t="str">
            <v>THE SAEM PERFECT PORE BB 02 NATURAL BEIGE X 30 GR</v>
          </cell>
          <cell r="H5179" t="str">
            <v>MAQUILLAJE</v>
          </cell>
          <cell r="I5179" t="str">
            <v>BASES</v>
          </cell>
          <cell r="J5179">
            <v>-4</v>
          </cell>
        </row>
        <row r="5180">
          <cell r="B5180">
            <v>833574</v>
          </cell>
          <cell r="C5180">
            <v>6289</v>
          </cell>
          <cell r="D5180">
            <v>8806164165737</v>
          </cell>
          <cell r="F5180" t="str">
            <v>THE SAEM PERFECT PORE CUSHION 01 LIGHT BEIGE X 12 GR</v>
          </cell>
          <cell r="H5180" t="str">
            <v>MAQUILLAJE</v>
          </cell>
          <cell r="I5180" t="str">
            <v>BASES</v>
          </cell>
          <cell r="J5180">
            <v>-4</v>
          </cell>
        </row>
        <row r="5181">
          <cell r="B5181">
            <v>833575</v>
          </cell>
          <cell r="C5181">
            <v>6186</v>
          </cell>
          <cell r="D5181">
            <v>8806164165744</v>
          </cell>
          <cell r="F5181" t="str">
            <v>THE SAEM PERFECT PORE CUSHION 02 NATURAL BEIGE X 30 G</v>
          </cell>
          <cell r="H5181" t="str">
            <v>MAQUILLAJE</v>
          </cell>
          <cell r="I5181" t="str">
            <v>BASES</v>
          </cell>
          <cell r="J5181">
            <v>-7</v>
          </cell>
        </row>
        <row r="5182">
          <cell r="B5182">
            <v>833576</v>
          </cell>
          <cell r="C5182">
            <v>6185</v>
          </cell>
          <cell r="D5182">
            <v>8806164128190</v>
          </cell>
          <cell r="F5182" t="str">
            <v>THE SAEM POL COM PERFECT PORE PACT X 12 GR</v>
          </cell>
          <cell r="H5182" t="str">
            <v>MAQUILLAJE</v>
          </cell>
          <cell r="I5182" t="str">
            <v>BASES</v>
          </cell>
          <cell r="J5182">
            <v>-8</v>
          </cell>
        </row>
        <row r="5183">
          <cell r="B5183">
            <v>833577</v>
          </cell>
          <cell r="C5183">
            <v>6455</v>
          </cell>
          <cell r="D5183">
            <v>8806164165812</v>
          </cell>
          <cell r="F5183" t="str">
            <v>THE SAEM POL COM PERFECT PORE PINK PACT X 12 GR</v>
          </cell>
          <cell r="H5183" t="str">
            <v>DERMOCOSMéTICA</v>
          </cell>
          <cell r="I5183" t="str">
            <v>CUIDADO FACIAL</v>
          </cell>
          <cell r="J5183">
            <v>-4</v>
          </cell>
        </row>
        <row r="5184">
          <cell r="B5184">
            <v>1004029</v>
          </cell>
          <cell r="C5184">
            <v>833544</v>
          </cell>
          <cell r="D5184">
            <v>8806164168288</v>
          </cell>
          <cell r="F5184" t="str">
            <v>THE SAEM POWER AMP ANTI-WRINKLE X 35 ML</v>
          </cell>
          <cell r="H5184" t="str">
            <v>DERMOCOSMéTICA</v>
          </cell>
          <cell r="I5184" t="str">
            <v>CUIDADO FACIAL</v>
          </cell>
          <cell r="J5184">
            <v>-2</v>
          </cell>
        </row>
        <row r="5185">
          <cell r="B5185">
            <v>833578</v>
          </cell>
          <cell r="C5185">
            <v>6400</v>
          </cell>
          <cell r="D5185">
            <v>8806164177402</v>
          </cell>
          <cell r="F5185" t="str">
            <v>THE SAEM SKINNY BALANCE MOISTURE MIST X 75 ML</v>
          </cell>
          <cell r="H5185" t="str">
            <v>DERMOCOSMéTICA</v>
          </cell>
          <cell r="I5185" t="str">
            <v>CUIDADO FACIAL</v>
          </cell>
          <cell r="J5185">
            <v>-1</v>
          </cell>
        </row>
        <row r="5186">
          <cell r="B5186">
            <v>833579</v>
          </cell>
          <cell r="C5186">
            <v>6402</v>
          </cell>
          <cell r="D5186">
            <v>8806164177419</v>
          </cell>
          <cell r="F5186" t="str">
            <v>THE SAEM SKINNY BALANCE RADIANCE MIST X 75 ML</v>
          </cell>
          <cell r="H5186" t="str">
            <v>DERMOCOSMéTICA</v>
          </cell>
          <cell r="I5186" t="str">
            <v>CUIDADO FACIAL</v>
          </cell>
          <cell r="J5186">
            <v>-1</v>
          </cell>
        </row>
        <row r="5187">
          <cell r="B5187">
            <v>833580</v>
          </cell>
          <cell r="C5187">
            <v>6401</v>
          </cell>
          <cell r="D5187">
            <v>8806164177426</v>
          </cell>
          <cell r="F5187" t="str">
            <v>THE SAEM SKINNY BALANCE SOOTHING MIST X 75 ML</v>
          </cell>
          <cell r="H5187" t="str">
            <v>DERMOCOSMéTICA</v>
          </cell>
          <cell r="I5187" t="str">
            <v>CUIDADO FACIAL</v>
          </cell>
          <cell r="J5187">
            <v>0</v>
          </cell>
        </row>
        <row r="5188">
          <cell r="B5188">
            <v>833581</v>
          </cell>
          <cell r="C5188">
            <v>6275</v>
          </cell>
          <cell r="D5188">
            <v>8806164168844</v>
          </cell>
          <cell r="F5188" t="str">
            <v>THE SAEM TINT LIPBALM CR01</v>
          </cell>
          <cell r="H5188" t="str">
            <v>MAQUILLAJE</v>
          </cell>
          <cell r="I5188" t="str">
            <v>LABIALES</v>
          </cell>
          <cell r="J5188">
            <v>-9</v>
          </cell>
        </row>
        <row r="5189">
          <cell r="B5189">
            <v>833582</v>
          </cell>
          <cell r="C5189">
            <v>6406</v>
          </cell>
          <cell r="D5189">
            <v>8806164168820</v>
          </cell>
          <cell r="F5189" t="str">
            <v>THE SAEM TINT LIPBALM OR01</v>
          </cell>
          <cell r="H5189" t="str">
            <v>MAQUILLAJE</v>
          </cell>
          <cell r="I5189" t="str">
            <v>LABIALES</v>
          </cell>
          <cell r="J5189">
            <v>-2</v>
          </cell>
        </row>
        <row r="5190">
          <cell r="B5190">
            <v>833583</v>
          </cell>
          <cell r="C5190">
            <v>6276</v>
          </cell>
          <cell r="D5190">
            <v>8806164168837</v>
          </cell>
          <cell r="F5190" t="str">
            <v>THE SAEM TINT LIPBALM PK02</v>
          </cell>
          <cell r="H5190" t="str">
            <v>MAQUILLAJE</v>
          </cell>
          <cell r="I5190" t="str">
            <v>LABIALES</v>
          </cell>
          <cell r="J5190">
            <v>-5</v>
          </cell>
        </row>
        <row r="5191">
          <cell r="B5191">
            <v>858280</v>
          </cell>
          <cell r="C5191">
            <v>6403</v>
          </cell>
          <cell r="D5191">
            <v>8806164168813</v>
          </cell>
          <cell r="F5191" t="str">
            <v>THE SAEM TINT LIPBALM RD01</v>
          </cell>
          <cell r="H5191" t="str">
            <v>MAQUILLAJE</v>
          </cell>
          <cell r="I5191" t="str">
            <v>LABIALES</v>
          </cell>
          <cell r="J5191">
            <v>-2</v>
          </cell>
        </row>
        <row r="5192">
          <cell r="B5192">
            <v>1004044</v>
          </cell>
          <cell r="C5192">
            <v>833551</v>
          </cell>
          <cell r="D5192">
            <v>8806164168851</v>
          </cell>
          <cell r="F5192" t="str">
            <v>THE SAEM TINT LIPBALM WH01</v>
          </cell>
          <cell r="H5192" t="str">
            <v>DERMOCOSMéTICA</v>
          </cell>
          <cell r="I5192" t="str">
            <v>CUIDADO FACIAL</v>
          </cell>
          <cell r="J5192">
            <v>-1</v>
          </cell>
        </row>
        <row r="5193">
          <cell r="B5193">
            <v>833584</v>
          </cell>
          <cell r="C5193">
            <v>6278</v>
          </cell>
          <cell r="D5193">
            <v>8806164107980</v>
          </cell>
          <cell r="F5193" t="str">
            <v>THE SAEM TIP CONCEALER 01 CLEAR BEIGE</v>
          </cell>
          <cell r="H5193" t="str">
            <v>MAQUILLAJE</v>
          </cell>
          <cell r="I5193" t="str">
            <v>BASES</v>
          </cell>
          <cell r="J5193">
            <v>-3</v>
          </cell>
        </row>
        <row r="5194">
          <cell r="B5194">
            <v>833585</v>
          </cell>
          <cell r="C5194">
            <v>6280</v>
          </cell>
          <cell r="D5194">
            <v>8806164107997</v>
          </cell>
          <cell r="F5194" t="str">
            <v>THE SAEM TIP CONCEALER 02 RICH BEIGE</v>
          </cell>
          <cell r="H5194" t="str">
            <v>MAQUILLAJE</v>
          </cell>
          <cell r="I5194" t="str">
            <v>BASES</v>
          </cell>
          <cell r="J5194">
            <v>-4</v>
          </cell>
        </row>
        <row r="5195">
          <cell r="B5195">
            <v>833586</v>
          </cell>
          <cell r="C5195">
            <v>6279</v>
          </cell>
          <cell r="D5195">
            <v>8806164121269</v>
          </cell>
          <cell r="F5195" t="str">
            <v>THE SAEM TIP CONCEALER 1.5 NATURAL BEIGE</v>
          </cell>
          <cell r="H5195" t="str">
            <v>MAQUILLAJE</v>
          </cell>
          <cell r="I5195" t="str">
            <v>BASES</v>
          </cell>
          <cell r="J5195">
            <v>-4</v>
          </cell>
        </row>
        <row r="5196">
          <cell r="B5196">
            <v>833587</v>
          </cell>
          <cell r="C5196">
            <v>6281</v>
          </cell>
          <cell r="D5196">
            <v>8806164166505</v>
          </cell>
          <cell r="F5196" t="str">
            <v>THE SAEM TIP CONCEALER 2.5 MEDIUM DEEP</v>
          </cell>
          <cell r="H5196" t="str">
            <v>MAQUILLAJE</v>
          </cell>
          <cell r="I5196" t="str">
            <v>BASES</v>
          </cell>
          <cell r="J5196">
            <v>-2</v>
          </cell>
        </row>
        <row r="5197">
          <cell r="B5197">
            <v>833588</v>
          </cell>
          <cell r="C5197">
            <v>6269</v>
          </cell>
          <cell r="D5197">
            <v>8806164143803</v>
          </cell>
          <cell r="F5197" t="str">
            <v>THE SAEM WATER CANDY LIP TINT 01 CHERRY</v>
          </cell>
          <cell r="H5197" t="str">
            <v>MAQUILLAJE</v>
          </cell>
          <cell r="I5197" t="str">
            <v>LABIALES</v>
          </cell>
          <cell r="J5197">
            <v>-14</v>
          </cell>
        </row>
        <row r="5198">
          <cell r="B5198">
            <v>833589</v>
          </cell>
          <cell r="C5198">
            <v>6274</v>
          </cell>
          <cell r="D5198">
            <v>8806164143810</v>
          </cell>
          <cell r="F5198" t="str">
            <v>THE SAEM WATER CANDY LIP TINT 02 APPLE</v>
          </cell>
          <cell r="H5198" t="str">
            <v>MAQUILLAJE</v>
          </cell>
          <cell r="I5198" t="str">
            <v>LABIALES</v>
          </cell>
          <cell r="J5198">
            <v>-7</v>
          </cell>
        </row>
        <row r="5199">
          <cell r="B5199">
            <v>833590</v>
          </cell>
          <cell r="C5199">
            <v>6540</v>
          </cell>
          <cell r="D5199">
            <v>8806164143841</v>
          </cell>
          <cell r="F5199" t="str">
            <v>THE SAEM WATER CANDY TINT 05 WATER MELON</v>
          </cell>
          <cell r="H5199" t="str">
            <v>MAQUILLAJE</v>
          </cell>
          <cell r="I5199" t="str">
            <v>LABIALES</v>
          </cell>
          <cell r="J5199">
            <v>-3</v>
          </cell>
        </row>
        <row r="5200">
          <cell r="B5200">
            <v>833591</v>
          </cell>
          <cell r="C5200">
            <v>6209</v>
          </cell>
          <cell r="D5200">
            <v>8806164143827</v>
          </cell>
          <cell r="F5200" t="str">
            <v>THE SAEM WATER CANDY TINT RED MANGO X 10 GR</v>
          </cell>
          <cell r="H5200" t="str">
            <v>MAQUILLAJE</v>
          </cell>
          <cell r="I5200" t="str">
            <v>LABIALES</v>
          </cell>
          <cell r="J5200">
            <v>-1</v>
          </cell>
        </row>
        <row r="5201">
          <cell r="B5201">
            <v>833592</v>
          </cell>
          <cell r="C5201">
            <v>6381</v>
          </cell>
          <cell r="D5201">
            <v>8809080822494</v>
          </cell>
          <cell r="F5201" t="str">
            <v>THE SKIN HOUSE WRINKLE SNAIL CREAM X 50 ML</v>
          </cell>
          <cell r="H5201" t="str">
            <v>DERMOCOSMéTICA</v>
          </cell>
          <cell r="I5201" t="str">
            <v>CUIDADO FACIAL</v>
          </cell>
          <cell r="J5201">
            <v>-4</v>
          </cell>
        </row>
        <row r="5202">
          <cell r="B5202">
            <v>833593</v>
          </cell>
          <cell r="C5202">
            <v>3174</v>
          </cell>
          <cell r="D5202">
            <v>3662042004643</v>
          </cell>
          <cell r="F5202" t="str">
            <v>THEALOZ DUO SOL OFT X 10 ML</v>
          </cell>
          <cell r="H5202" t="str">
            <v>MEDICAMENTOS</v>
          </cell>
          <cell r="I5202" t="str">
            <v>OFTALMOLóGICOS</v>
          </cell>
          <cell r="J5202">
            <v>6</v>
          </cell>
        </row>
        <row r="5203">
          <cell r="B5203">
            <v>833594</v>
          </cell>
          <cell r="C5203">
            <v>4242</v>
          </cell>
          <cell r="D5203">
            <v>7780202129039</v>
          </cell>
          <cell r="F5203" t="str">
            <v>THERAGRIP SOB ANTIGRIPAL DN X 6 FNL</v>
          </cell>
          <cell r="H5203" t="str">
            <v>SUPLEMENTOS</v>
          </cell>
          <cell r="I5203" t="str">
            <v>PRODUCTOS NATURALES</v>
          </cell>
          <cell r="J5203">
            <v>0</v>
          </cell>
        </row>
        <row r="5204">
          <cell r="B5204">
            <v>833595</v>
          </cell>
          <cell r="C5204">
            <v>2208</v>
          </cell>
          <cell r="D5204">
            <v>7804995133025</v>
          </cell>
          <cell r="F5204" t="str">
            <v>THERMICA FISIOPEARL KIDS GEL TERAPEUTICO</v>
          </cell>
          <cell r="H5204" t="str">
            <v>DISPOSITIVOS MéDICOS</v>
          </cell>
          <cell r="I5204" t="str">
            <v>OTROS DM</v>
          </cell>
          <cell r="J5204">
            <v>0</v>
          </cell>
        </row>
        <row r="5205">
          <cell r="B5205">
            <v>833596</v>
          </cell>
          <cell r="C5205">
            <v>5838</v>
          </cell>
          <cell r="D5205">
            <v>7804995818892</v>
          </cell>
          <cell r="F5205" t="str">
            <v>THERMICA GUATERO QUEEN 2 LT X 1</v>
          </cell>
          <cell r="H5205" t="str">
            <v>DISPOSITIVOS MéDICOS</v>
          </cell>
          <cell r="I5205" t="str">
            <v>OTROS DM</v>
          </cell>
          <cell r="J5205">
            <v>1</v>
          </cell>
        </row>
        <row r="5206">
          <cell r="B5206">
            <v>833597</v>
          </cell>
          <cell r="C5206">
            <v>3591</v>
          </cell>
          <cell r="D5206">
            <v>7804995100621</v>
          </cell>
          <cell r="F5206" t="str">
            <v>THERMICA GUATERO QUEEN C/FUNDA 2 LT X 1</v>
          </cell>
          <cell r="H5206" t="str">
            <v>DISPOSITIVOS MéDICOS</v>
          </cell>
          <cell r="I5206" t="str">
            <v>OTROS DM</v>
          </cell>
          <cell r="J5206">
            <v>0</v>
          </cell>
        </row>
        <row r="5207">
          <cell r="B5207">
            <v>833598</v>
          </cell>
          <cell r="C5207">
            <v>2119</v>
          </cell>
          <cell r="D5207">
            <v>736085415186</v>
          </cell>
          <cell r="F5207" t="str">
            <v>THRIVE SOL OFT 0,1% X 15 ML</v>
          </cell>
          <cell r="H5207" t="str">
            <v>MEDICAMENTOS</v>
          </cell>
          <cell r="I5207" t="str">
            <v>OFTALMOLóGICOS</v>
          </cell>
          <cell r="J5207">
            <v>0</v>
          </cell>
        </row>
        <row r="5208">
          <cell r="B5208">
            <v>833599</v>
          </cell>
          <cell r="C5208">
            <v>2690</v>
          </cell>
          <cell r="D5208">
            <v>7804633500660</v>
          </cell>
          <cell r="F5208" t="str">
            <v>THYROFIX COM 100 MCG X 50</v>
          </cell>
          <cell r="H5208" t="str">
            <v>MEDICAMENTOS</v>
          </cell>
          <cell r="I5208" t="str">
            <v>TIROIDES</v>
          </cell>
          <cell r="J5208">
            <v>0</v>
          </cell>
        </row>
        <row r="5209">
          <cell r="B5209">
            <v>833600</v>
          </cell>
          <cell r="C5209">
            <v>3925</v>
          </cell>
          <cell r="D5209">
            <v>7804633500639</v>
          </cell>
          <cell r="F5209" t="str">
            <v>THYROFIX COM 25 MCG X 50</v>
          </cell>
          <cell r="H5209" t="str">
            <v>MEDICAMENTOS</v>
          </cell>
          <cell r="I5209" t="str">
            <v>TIROIDES</v>
          </cell>
          <cell r="J5209">
            <v>0</v>
          </cell>
        </row>
        <row r="5210">
          <cell r="B5210">
            <v>833601</v>
          </cell>
          <cell r="C5210">
            <v>3926</v>
          </cell>
          <cell r="D5210">
            <v>7804633500646</v>
          </cell>
          <cell r="F5210" t="str">
            <v>THYROFIX COM 50 MCG X 50</v>
          </cell>
          <cell r="H5210" t="str">
            <v>MEDICAMENTOS</v>
          </cell>
          <cell r="I5210" t="str">
            <v>TIROIDES</v>
          </cell>
          <cell r="J5210">
            <v>0</v>
          </cell>
        </row>
        <row r="5211">
          <cell r="B5211">
            <v>833602</v>
          </cell>
          <cell r="C5211">
            <v>2689</v>
          </cell>
          <cell r="D5211">
            <v>7804633500653</v>
          </cell>
          <cell r="F5211" t="str">
            <v>THYROFIX COM 75 MCG X 50</v>
          </cell>
          <cell r="H5211" t="str">
            <v>MEDICAMENTOS</v>
          </cell>
          <cell r="I5211" t="str">
            <v>TIROIDES</v>
          </cell>
          <cell r="J5211">
            <v>0</v>
          </cell>
        </row>
        <row r="5212">
          <cell r="B5212">
            <v>833603</v>
          </cell>
          <cell r="C5212">
            <v>3250</v>
          </cell>
          <cell r="D5212">
            <v>7800008110281</v>
          </cell>
          <cell r="F5212" t="str">
            <v>TIADIS COM REC 2,5 MG X 30</v>
          </cell>
          <cell r="H5212" t="str">
            <v>MEDICAMENTOS</v>
          </cell>
          <cell r="I5212" t="str">
            <v>ONCOLóGICOS</v>
          </cell>
          <cell r="J5212">
            <v>0</v>
          </cell>
        </row>
        <row r="5213">
          <cell r="B5213">
            <v>833604</v>
          </cell>
          <cell r="C5213">
            <v>5951</v>
          </cell>
          <cell r="D5213">
            <v>7800007154231</v>
          </cell>
          <cell r="F5213" t="str">
            <v>TIAMINA COM 10 MG X 40 LAB CHILE</v>
          </cell>
          <cell r="H5213" t="str">
            <v>MEDICAMENTOS</v>
          </cell>
          <cell r="I5213" t="str">
            <v>VITAMINAS Y MINERALES</v>
          </cell>
          <cell r="J5213">
            <v>2</v>
          </cell>
        </row>
        <row r="5214">
          <cell r="B5214">
            <v>833605</v>
          </cell>
          <cell r="C5214">
            <v>4542</v>
          </cell>
          <cell r="D5214">
            <v>7800059004034</v>
          </cell>
          <cell r="F5214" t="str">
            <v>TIGEL CX SHA X 100 ML</v>
          </cell>
          <cell r="H5214" t="str">
            <v>HIGIENE Y CUIDADO PERSONAL</v>
          </cell>
          <cell r="I5214" t="str">
            <v>SHAMPOO Y ACONDICIONADOR</v>
          </cell>
          <cell r="J5214">
            <v>0</v>
          </cell>
        </row>
        <row r="5215">
          <cell r="B5215">
            <v>833606</v>
          </cell>
          <cell r="C5215">
            <v>4968</v>
          </cell>
          <cell r="D5215">
            <v>7800059003419</v>
          </cell>
          <cell r="F5215" t="str">
            <v>TIGEL SHA PH CONTROLADO X 265 ML</v>
          </cell>
          <cell r="H5215" t="str">
            <v>HIGIENE Y CUIDADO PERSONAL</v>
          </cell>
          <cell r="I5215" t="str">
            <v>SHAMPOO Y ACONDICIONADOR</v>
          </cell>
          <cell r="J5215">
            <v>0</v>
          </cell>
        </row>
        <row r="5216">
          <cell r="B5216">
            <v>833607</v>
          </cell>
          <cell r="C5216">
            <v>5040</v>
          </cell>
          <cell r="D5216">
            <v>7800059002351</v>
          </cell>
          <cell r="F5216" t="str">
            <v>TIGEL T SHA X 265 ML</v>
          </cell>
          <cell r="H5216" t="str">
            <v>HIGIENE Y CUIDADO PERSONAL</v>
          </cell>
          <cell r="I5216" t="str">
            <v>SHAMPOO Y ACONDICIONADOR</v>
          </cell>
          <cell r="J5216">
            <v>1</v>
          </cell>
        </row>
        <row r="5217">
          <cell r="B5217">
            <v>833608</v>
          </cell>
          <cell r="C5217">
            <v>1999</v>
          </cell>
          <cell r="D5217">
            <v>7800041047322</v>
          </cell>
          <cell r="F5217" t="str">
            <v>TILDIEM COM 60 MG X 20</v>
          </cell>
          <cell r="H5217" t="str">
            <v>MEDICAMENTOS</v>
          </cell>
          <cell r="I5217" t="str">
            <v>CARDIOVASCULAR</v>
          </cell>
          <cell r="J5217">
            <v>0</v>
          </cell>
        </row>
        <row r="5218">
          <cell r="B5218">
            <v>833609</v>
          </cell>
          <cell r="C5218">
            <v>2000</v>
          </cell>
          <cell r="D5218">
            <v>7800041040767</v>
          </cell>
          <cell r="F5218" t="str">
            <v>TILDIEM COM 90 MG X 20</v>
          </cell>
          <cell r="H5218" t="str">
            <v>MEDICAMENTOS</v>
          </cell>
          <cell r="I5218" t="str">
            <v>CARDIOVASCULAR</v>
          </cell>
          <cell r="J5218">
            <v>0</v>
          </cell>
        </row>
        <row r="5219">
          <cell r="B5219">
            <v>833610</v>
          </cell>
          <cell r="C5219">
            <v>4489</v>
          </cell>
          <cell r="D5219">
            <v>8867395348887</v>
          </cell>
          <cell r="F5219" t="str">
            <v>TILO FLOR X 5 GR QUIMNATURA</v>
          </cell>
          <cell r="H5219" t="str">
            <v>FITOFáRMACOS</v>
          </cell>
          <cell r="I5219" t="str">
            <v>RESPIRATORIO</v>
          </cell>
          <cell r="J5219">
            <v>0</v>
          </cell>
        </row>
        <row r="5220">
          <cell r="B5220">
            <v>833611</v>
          </cell>
          <cell r="C5220">
            <v>4086</v>
          </cell>
          <cell r="D5220">
            <v>7804650881476</v>
          </cell>
          <cell r="F5220" t="str">
            <v>TIMOLOL SOL OFT 0,5% X 10 ML ASCEND</v>
          </cell>
          <cell r="H5220" t="str">
            <v>MEDICAMENTOS</v>
          </cell>
          <cell r="I5220" t="str">
            <v>OFTALMOLóGICOS</v>
          </cell>
          <cell r="J5220">
            <v>2</v>
          </cell>
        </row>
        <row r="5221">
          <cell r="B5221">
            <v>833612</v>
          </cell>
          <cell r="C5221">
            <v>1386</v>
          </cell>
          <cell r="D5221">
            <v>7804620834693</v>
          </cell>
          <cell r="F5221" t="str">
            <v>TIMOLOL SOL OFT 0,5% X 10 ML OPKO</v>
          </cell>
          <cell r="H5221" t="str">
            <v>MEDICAMENTOS</v>
          </cell>
          <cell r="I5221" t="str">
            <v>OFTALMOLóGICOS</v>
          </cell>
          <cell r="J5221">
            <v>0</v>
          </cell>
        </row>
        <row r="5222">
          <cell r="B5222">
            <v>833613</v>
          </cell>
          <cell r="C5222">
            <v>3705</v>
          </cell>
          <cell r="D5222">
            <v>7800020187926</v>
          </cell>
          <cell r="F5222" t="str">
            <v>TINELLE 3 COM REC X 91</v>
          </cell>
          <cell r="H5222" t="str">
            <v>MEDICAMENTOS</v>
          </cell>
          <cell r="I5222" t="str">
            <v>HORMONALES</v>
          </cell>
          <cell r="J5222">
            <v>1</v>
          </cell>
        </row>
        <row r="5223">
          <cell r="B5223">
            <v>833614</v>
          </cell>
          <cell r="C5223">
            <v>3089</v>
          </cell>
          <cell r="D5223">
            <v>7800020187834</v>
          </cell>
          <cell r="F5223" t="str">
            <v>TINELLE COM REC X 28</v>
          </cell>
          <cell r="H5223" t="str">
            <v>MEDICAMENTOS</v>
          </cell>
          <cell r="I5223" t="str">
            <v>HORMONALES</v>
          </cell>
          <cell r="J5223">
            <v>2</v>
          </cell>
        </row>
        <row r="5224">
          <cell r="B5224">
            <v>833615</v>
          </cell>
          <cell r="C5224">
            <v>4585</v>
          </cell>
          <cell r="D5224">
            <v>7800026009987</v>
          </cell>
          <cell r="F5224" t="str">
            <v>TINOX COM 2,5 MG X 30</v>
          </cell>
          <cell r="H5224" t="str">
            <v>MEDICAMENTOS</v>
          </cell>
          <cell r="I5224" t="str">
            <v>HORMONALES</v>
          </cell>
          <cell r="J5224">
            <v>0</v>
          </cell>
        </row>
        <row r="5225">
          <cell r="B5225">
            <v>833616</v>
          </cell>
          <cell r="C5225">
            <v>1385</v>
          </cell>
          <cell r="D5225">
            <v>650240057496</v>
          </cell>
          <cell r="F5225" t="str">
            <v>TIO NACHO ACOND ANTICAIDA CELULAS MADRES X 415 ML</v>
          </cell>
          <cell r="H5225" t="str">
            <v>HIGIENE Y CUIDADO PERSONAL</v>
          </cell>
          <cell r="I5225" t="str">
            <v>SHAMPOO Y ACONDICIONADOR</v>
          </cell>
          <cell r="J5225">
            <v>0</v>
          </cell>
        </row>
        <row r="5226">
          <cell r="B5226">
            <v>833617</v>
          </cell>
          <cell r="C5226">
            <v>2130</v>
          </cell>
          <cell r="D5226">
            <v>7804651930142</v>
          </cell>
          <cell r="F5226" t="str">
            <v>TIO NACHO PACK SHA/ACO ANTIEDAD</v>
          </cell>
          <cell r="H5226" t="str">
            <v>HIGIENE Y CUIDADO PERSONAL</v>
          </cell>
          <cell r="I5226" t="str">
            <v>SHAMPOO Y ACONDICIONADOR</v>
          </cell>
          <cell r="J5226">
            <v>0</v>
          </cell>
        </row>
        <row r="5227">
          <cell r="B5227">
            <v>833618</v>
          </cell>
          <cell r="C5227">
            <v>2129</v>
          </cell>
          <cell r="D5227">
            <v>7804651930227</v>
          </cell>
          <cell r="F5227" t="str">
            <v>TIO NACHO PACK SHA/ACO HERB ANTICAIDA</v>
          </cell>
          <cell r="H5227" t="str">
            <v>HIGIENE Y CUIDADO PERSONAL</v>
          </cell>
          <cell r="I5227" t="str">
            <v>SHAMPOO Y ACONDICIONADOR</v>
          </cell>
          <cell r="J5227">
            <v>0</v>
          </cell>
        </row>
        <row r="5228">
          <cell r="B5228">
            <v>833619</v>
          </cell>
          <cell r="C5228">
            <v>2149</v>
          </cell>
          <cell r="D5228">
            <v>650240057489</v>
          </cell>
          <cell r="F5228" t="str">
            <v>TIO NACHO SHA ANTICAIDA CEL MAD X 415 ML</v>
          </cell>
          <cell r="H5228" t="str">
            <v>HIGIENE Y CUIDADO PERSONAL</v>
          </cell>
          <cell r="I5228" t="str">
            <v>SHAMPOO Y ACONDICIONADOR</v>
          </cell>
          <cell r="J5228">
            <v>0</v>
          </cell>
        </row>
        <row r="5229">
          <cell r="B5229">
            <v>833620</v>
          </cell>
          <cell r="C5229">
            <v>5933</v>
          </cell>
          <cell r="D5229">
            <v>7800060039803</v>
          </cell>
          <cell r="F5229" t="str">
            <v>TIOF PLUS SOL OFT X 10 ML</v>
          </cell>
          <cell r="H5229" t="str">
            <v>MEDICAMENTOS</v>
          </cell>
          <cell r="I5229" t="str">
            <v>OFTALMOLóGICOS</v>
          </cell>
          <cell r="J5229">
            <v>0</v>
          </cell>
        </row>
        <row r="5230">
          <cell r="B5230">
            <v>833621</v>
          </cell>
          <cell r="C5230">
            <v>1389</v>
          </cell>
          <cell r="D5230">
            <v>7800060003231</v>
          </cell>
          <cell r="F5230" t="str">
            <v>TIOF SOL OFT 0,25 % X 10 ML</v>
          </cell>
          <cell r="H5230" t="str">
            <v>MEDICAMENTOS</v>
          </cell>
          <cell r="I5230" t="str">
            <v>OFTALMOLóGICOS</v>
          </cell>
          <cell r="J5230">
            <v>0</v>
          </cell>
        </row>
        <row r="5231">
          <cell r="B5231">
            <v>833622</v>
          </cell>
          <cell r="C5231">
            <v>5994</v>
          </cell>
          <cell r="D5231">
            <v>7806130006935</v>
          </cell>
          <cell r="F5231" t="str">
            <v>TIPSY GUATERO C/ FUNDA 2 LT X 1</v>
          </cell>
          <cell r="H5231" t="str">
            <v>DISPOSITIVOS MéDICOS</v>
          </cell>
          <cell r="I5231" t="str">
            <v>OTROS DM</v>
          </cell>
          <cell r="J5231">
            <v>1</v>
          </cell>
        </row>
        <row r="5232">
          <cell r="B5232">
            <v>833623</v>
          </cell>
          <cell r="C5232">
            <v>2663</v>
          </cell>
          <cell r="D5232">
            <v>7804656850063</v>
          </cell>
          <cell r="F5232" t="str">
            <v>TIRAS NASALES X 10 RECOVERY</v>
          </cell>
          <cell r="H5232" t="str">
            <v>DISPOSITIVOS MéDICOS</v>
          </cell>
          <cell r="I5232" t="str">
            <v>OTROS DM</v>
          </cell>
          <cell r="J5232">
            <v>0</v>
          </cell>
        </row>
        <row r="5233">
          <cell r="B5233">
            <v>833624</v>
          </cell>
          <cell r="C5233">
            <v>2001</v>
          </cell>
          <cell r="D5233">
            <v>7800046005198</v>
          </cell>
          <cell r="F5233" t="str">
            <v>TIRIZ COM 5 MG X 30</v>
          </cell>
          <cell r="H5233" t="str">
            <v>MEDICAMENTOS</v>
          </cell>
          <cell r="I5233" t="str">
            <v>ALERGIAS</v>
          </cell>
          <cell r="J5233">
            <v>4</v>
          </cell>
        </row>
        <row r="5234">
          <cell r="B5234">
            <v>833625</v>
          </cell>
          <cell r="C5234">
            <v>6106</v>
          </cell>
          <cell r="D5234">
            <v>7800007713827</v>
          </cell>
          <cell r="F5234" t="str">
            <v>TOBE COM REC 2,5 MG X 30</v>
          </cell>
          <cell r="H5234" t="str">
            <v>MEDICAMENTOS</v>
          </cell>
          <cell r="I5234" t="str">
            <v>HORMONALES</v>
          </cell>
          <cell r="J5234">
            <v>0</v>
          </cell>
        </row>
        <row r="5235">
          <cell r="B5235">
            <v>833626</v>
          </cell>
          <cell r="C5235">
            <v>3900</v>
          </cell>
          <cell r="D5235">
            <v>7896548134887</v>
          </cell>
          <cell r="F5235" t="str">
            <v>TOBRADEX SUS OFT 3/1 MG X 5 ML</v>
          </cell>
          <cell r="H5235" t="str">
            <v>MEDICAMENTOS</v>
          </cell>
          <cell r="I5235" t="str">
            <v>OFTALMOLóGICOS</v>
          </cell>
          <cell r="J5235">
            <v>1</v>
          </cell>
        </row>
        <row r="5236">
          <cell r="B5236">
            <v>833627</v>
          </cell>
          <cell r="C5236">
            <v>3415</v>
          </cell>
          <cell r="D5236">
            <v>5413895015779</v>
          </cell>
          <cell r="F5236" t="str">
            <v>TOBRADEX UNG OFT 3/1 MG X 3,5 GR</v>
          </cell>
          <cell r="H5236" t="str">
            <v>MEDICAMENTOS</v>
          </cell>
          <cell r="I5236" t="str">
            <v>OFTALMOLóGICOS</v>
          </cell>
          <cell r="J5236">
            <v>1</v>
          </cell>
        </row>
        <row r="5237">
          <cell r="B5237">
            <v>833628</v>
          </cell>
          <cell r="C5237">
            <v>5333</v>
          </cell>
          <cell r="D5237">
            <v>7804640560824</v>
          </cell>
          <cell r="F5237" t="str">
            <v>TOBRAMICINA SOL OFT 0,3% X 5 ML HOSPIFARMA</v>
          </cell>
          <cell r="H5237" t="str">
            <v>MEDICAMENTOS</v>
          </cell>
          <cell r="I5237" t="str">
            <v>OFTALMOLóGICOS</v>
          </cell>
          <cell r="J5237">
            <v>1</v>
          </cell>
        </row>
        <row r="5238">
          <cell r="B5238">
            <v>833629</v>
          </cell>
          <cell r="C5238">
            <v>3349</v>
          </cell>
          <cell r="D5238">
            <v>7804918402153</v>
          </cell>
          <cell r="F5238" t="str">
            <v>TOCALM ADULTO JAR 30 MG/5ML X 100 ML</v>
          </cell>
          <cell r="H5238" t="str">
            <v>MEDICAMENTOS</v>
          </cell>
          <cell r="I5238" t="str">
            <v>RESPIRATORIO</v>
          </cell>
          <cell r="J5238">
            <v>0</v>
          </cell>
        </row>
        <row r="5239">
          <cell r="B5239">
            <v>833630</v>
          </cell>
          <cell r="C5239">
            <v>3927</v>
          </cell>
          <cell r="D5239">
            <v>7804918402108</v>
          </cell>
          <cell r="F5239" t="str">
            <v>TOCALM PEDIATRICO JAR 15 MG/5ML X 100 ML</v>
          </cell>
          <cell r="H5239" t="str">
            <v>MEDICAMENTOS</v>
          </cell>
          <cell r="I5239" t="str">
            <v>RESPIRATORIO</v>
          </cell>
          <cell r="J5239">
            <v>5</v>
          </cell>
        </row>
        <row r="5240">
          <cell r="B5240">
            <v>833631</v>
          </cell>
          <cell r="C5240">
            <v>2579</v>
          </cell>
          <cell r="D5240">
            <v>7800028003730</v>
          </cell>
          <cell r="F5240" t="str">
            <v>TOCEX JAR 60 MG/10ML X 120 ML</v>
          </cell>
          <cell r="H5240" t="str">
            <v>MEDICAMENTOS</v>
          </cell>
          <cell r="I5240" t="str">
            <v>RESPIRATORIO</v>
          </cell>
          <cell r="J5240">
            <v>0</v>
          </cell>
        </row>
        <row r="5241">
          <cell r="B5241">
            <v>833632</v>
          </cell>
          <cell r="C5241">
            <v>6182</v>
          </cell>
          <cell r="D5241">
            <v>8809835060041</v>
          </cell>
          <cell r="F5241" t="str">
            <v>TOCOBO PROT SOL BAR COTTON SOFT X 19 GR</v>
          </cell>
          <cell r="H5241" t="str">
            <v>DERMOCOSMéTICA</v>
          </cell>
          <cell r="I5241" t="str">
            <v>PROTECTORES SOLARES</v>
          </cell>
          <cell r="J5241">
            <v>-30</v>
          </cell>
        </row>
        <row r="5242">
          <cell r="B5242">
            <v>833633</v>
          </cell>
          <cell r="C5242">
            <v>6310</v>
          </cell>
          <cell r="D5242">
            <v>8809835060058</v>
          </cell>
          <cell r="F5242" t="str">
            <v>TOCOBO PROT SOL CRE BIO WATERY X 50 ML</v>
          </cell>
          <cell r="H5242" t="str">
            <v>DERMOCOSMéTICA</v>
          </cell>
          <cell r="I5242" t="str">
            <v>PROTECTORES SOLARES</v>
          </cell>
          <cell r="J5242">
            <v>-5</v>
          </cell>
        </row>
        <row r="5243">
          <cell r="B5243">
            <v>833634</v>
          </cell>
          <cell r="C5243">
            <v>5520</v>
          </cell>
          <cell r="D5243">
            <v>7800060015302</v>
          </cell>
          <cell r="F5243" t="str">
            <v>TOL 12 FORTE CAP X 20</v>
          </cell>
          <cell r="H5243" t="str">
            <v>MEDICAMENTOS</v>
          </cell>
          <cell r="I5243" t="str">
            <v>VITAMINAS Y MINERALES</v>
          </cell>
          <cell r="J5243">
            <v>3</v>
          </cell>
        </row>
        <row r="5244">
          <cell r="B5244">
            <v>833635</v>
          </cell>
          <cell r="C5244">
            <v>3038</v>
          </cell>
          <cell r="D5244">
            <v>7800060144941</v>
          </cell>
          <cell r="F5244" t="str">
            <v>TOL 12 FORTE SOL INY IM 10.000 X 3</v>
          </cell>
          <cell r="H5244" t="str">
            <v>MEDICAMENTOS</v>
          </cell>
          <cell r="I5244" t="str">
            <v>VITAMINAS Y MINERALES</v>
          </cell>
          <cell r="J5244">
            <v>19</v>
          </cell>
        </row>
        <row r="5245">
          <cell r="B5245">
            <v>833636</v>
          </cell>
          <cell r="C5245">
            <v>3968</v>
          </cell>
          <cell r="D5245">
            <v>7800060015401</v>
          </cell>
          <cell r="F5245" t="str">
            <v>TOL 12 SOL ORA X 250 ML</v>
          </cell>
          <cell r="H5245" t="str">
            <v>MEDICAMENTOS</v>
          </cell>
          <cell r="I5245" t="str">
            <v>VITAMINAS Y MINERALES</v>
          </cell>
          <cell r="J5245">
            <v>1</v>
          </cell>
        </row>
        <row r="5246">
          <cell r="B5246">
            <v>833637</v>
          </cell>
          <cell r="C5246">
            <v>2002</v>
          </cell>
          <cell r="D5246">
            <v>7800060015432</v>
          </cell>
          <cell r="F5246" t="str">
            <v>TOL TOTAL JBE X 100 ML</v>
          </cell>
          <cell r="H5246" t="str">
            <v>MEDICAMENTOS</v>
          </cell>
          <cell r="I5246" t="str">
            <v>VITAMINAS Y MINERALES</v>
          </cell>
          <cell r="J5246">
            <v>0</v>
          </cell>
        </row>
        <row r="5247">
          <cell r="B5247">
            <v>833638</v>
          </cell>
          <cell r="C5247">
            <v>1388</v>
          </cell>
          <cell r="D5247">
            <v>7800086737905</v>
          </cell>
          <cell r="F5247" t="str">
            <v>TOLBUTAMIDA COM 500 MG X 20 BPH</v>
          </cell>
          <cell r="H5247" t="str">
            <v>MEDICAMENTOS</v>
          </cell>
          <cell r="I5247" t="str">
            <v>METABóLICOS</v>
          </cell>
          <cell r="J5247">
            <v>0</v>
          </cell>
        </row>
        <row r="5248">
          <cell r="B5248">
            <v>833639</v>
          </cell>
          <cell r="C5248">
            <v>3358</v>
          </cell>
          <cell r="D5248">
            <v>3337875578486</v>
          </cell>
          <cell r="F5248" t="str">
            <v>TOLERIANE CRE FACIAL SENSITIVE X 40 ML</v>
          </cell>
          <cell r="H5248" t="str">
            <v>DERMOCOSMéTICA</v>
          </cell>
          <cell r="I5248" t="str">
            <v>CUIDADO FACIAL</v>
          </cell>
          <cell r="J5248">
            <v>1</v>
          </cell>
        </row>
        <row r="5249">
          <cell r="B5249">
            <v>833640</v>
          </cell>
          <cell r="C5249">
            <v>3823</v>
          </cell>
          <cell r="D5249">
            <v>3337875757614</v>
          </cell>
          <cell r="F5249" t="str">
            <v>TOLERIANE DERMALLERGO CREMA FACIAL X 40 ML</v>
          </cell>
          <cell r="H5249" t="str">
            <v>DERMOCOSMéTICA</v>
          </cell>
          <cell r="I5249" t="str">
            <v>CUIDADO FACIAL</v>
          </cell>
          <cell r="J5249">
            <v>1</v>
          </cell>
        </row>
        <row r="5250">
          <cell r="B5250">
            <v>833641</v>
          </cell>
          <cell r="C5250">
            <v>3357</v>
          </cell>
          <cell r="D5250">
            <v>3337875757669</v>
          </cell>
          <cell r="F5250" t="str">
            <v>TOLERIANE DERMALLERGO FLUIDO FACIAL X 40 ML</v>
          </cell>
          <cell r="H5250" t="str">
            <v>DERMOCOSMéTICA</v>
          </cell>
          <cell r="I5250" t="str">
            <v>CUIDADO FACIAL</v>
          </cell>
          <cell r="J5250">
            <v>2</v>
          </cell>
        </row>
        <row r="5251">
          <cell r="B5251">
            <v>833161</v>
          </cell>
          <cell r="C5251">
            <v>4999</v>
          </cell>
          <cell r="D5251">
            <v>3337875807043</v>
          </cell>
          <cell r="F5251" t="str">
            <v>TOLERIANE ROSALIAC AR CONCENTRATE X 40 ML</v>
          </cell>
          <cell r="H5251" t="str">
            <v>DERMOCOSMéTICA</v>
          </cell>
          <cell r="I5251" t="str">
            <v>CUIDADO FACIAL</v>
          </cell>
          <cell r="J5251">
            <v>1</v>
          </cell>
        </row>
        <row r="5252">
          <cell r="B5252">
            <v>833162</v>
          </cell>
          <cell r="C5252">
            <v>5247</v>
          </cell>
          <cell r="D5252">
            <v>3337875806961</v>
          </cell>
          <cell r="F5252" t="str">
            <v>TOLERIANE ROSALIAC AR FPS 30 X 50 ML</v>
          </cell>
          <cell r="H5252" t="str">
            <v>DERMOCOSMéTICA</v>
          </cell>
          <cell r="I5252" t="str">
            <v>CUIDADO FACIAL</v>
          </cell>
          <cell r="J5252">
            <v>0</v>
          </cell>
        </row>
        <row r="5253">
          <cell r="B5253">
            <v>833163</v>
          </cell>
          <cell r="C5253">
            <v>3783</v>
          </cell>
          <cell r="D5253">
            <v>3337872413032</v>
          </cell>
          <cell r="F5253" t="str">
            <v>TOLERIANE ROSALIAC AR INTENSE X 40 ML</v>
          </cell>
          <cell r="H5253" t="str">
            <v>DERMOCOSMéTICA</v>
          </cell>
          <cell r="I5253" t="str">
            <v>CUIDADO FACIAL</v>
          </cell>
          <cell r="J5253">
            <v>0</v>
          </cell>
        </row>
        <row r="5254">
          <cell r="B5254">
            <v>833642</v>
          </cell>
          <cell r="C5254">
            <v>3814</v>
          </cell>
          <cell r="D5254">
            <v>7800007141330</v>
          </cell>
          <cell r="F5254" t="str">
            <v>TOLNAFTATO SOL TOP 1% X 10 ML LAB CHILE</v>
          </cell>
          <cell r="H5254" t="str">
            <v>MEDICAMENTOS</v>
          </cell>
          <cell r="I5254" t="str">
            <v>ANTIINFECCIOSOS</v>
          </cell>
          <cell r="J5254">
            <v>0</v>
          </cell>
        </row>
        <row r="5255">
          <cell r="B5255">
            <v>833643</v>
          </cell>
          <cell r="C5255">
            <v>3706</v>
          </cell>
          <cell r="D5255">
            <v>7803319004683</v>
          </cell>
          <cell r="F5255" t="str">
            <v>TOMILLO SOL ORA X 150 ML</v>
          </cell>
          <cell r="H5255" t="str">
            <v>SUPLEMENTOS</v>
          </cell>
          <cell r="I5255" t="str">
            <v>PRODUCTOS NATURALES</v>
          </cell>
          <cell r="J5255">
            <v>8</v>
          </cell>
        </row>
        <row r="5256">
          <cell r="B5256">
            <v>833644</v>
          </cell>
          <cell r="C5256">
            <v>4496</v>
          </cell>
          <cell r="D5256">
            <v>7800007808417</v>
          </cell>
          <cell r="F5256" t="str">
            <v>TOMISEPTIN JAR 750 MG/5ML X 100 ML</v>
          </cell>
          <cell r="H5256" t="str">
            <v>FITOFáRMACOS</v>
          </cell>
          <cell r="I5256" t="str">
            <v>RESPIRATORIO</v>
          </cell>
          <cell r="J5256">
            <v>1</v>
          </cell>
        </row>
        <row r="5257">
          <cell r="B5257">
            <v>833645</v>
          </cell>
          <cell r="C5257">
            <v>6305</v>
          </cell>
          <cell r="D5257">
            <v>7800007106186</v>
          </cell>
          <cell r="F5257" t="str">
            <v>TONARIL COM 2 MG X 100</v>
          </cell>
          <cell r="H5257" t="str">
            <v>MEDICAMENTOS</v>
          </cell>
          <cell r="I5257" t="str">
            <v>SISTEMA NERVIOSO</v>
          </cell>
          <cell r="J5257">
            <v>1</v>
          </cell>
        </row>
        <row r="5258">
          <cell r="B5258">
            <v>833646</v>
          </cell>
          <cell r="C5258">
            <v>4982</v>
          </cell>
          <cell r="D5258">
            <v>6970438301014</v>
          </cell>
          <cell r="F5258" t="str">
            <v>TOP GLOVE GUANTE EXAM VINILO S X 100</v>
          </cell>
          <cell r="H5258" t="str">
            <v>DISPOSITIVOS MéDICOS</v>
          </cell>
          <cell r="I5258" t="str">
            <v>GUANTES</v>
          </cell>
          <cell r="J5258">
            <v>0</v>
          </cell>
        </row>
        <row r="5259">
          <cell r="B5259">
            <v>833647</v>
          </cell>
          <cell r="C5259">
            <v>4773</v>
          </cell>
          <cell r="D5259" t="str">
            <v>P00094</v>
          </cell>
          <cell r="F5259" t="str">
            <v>TOP GLOVE GUANTE QUIRURGICO LATEX 7,5 X 2</v>
          </cell>
          <cell r="H5259" t="str">
            <v>DISPOSITIVOS MéDICOS</v>
          </cell>
          <cell r="I5259" t="str">
            <v>GUANTES</v>
          </cell>
          <cell r="J5259">
            <v>45</v>
          </cell>
        </row>
        <row r="5260">
          <cell r="B5260">
            <v>833648</v>
          </cell>
          <cell r="C5260">
            <v>2003</v>
          </cell>
          <cell r="D5260">
            <v>7804653720260</v>
          </cell>
          <cell r="F5260" t="str">
            <v>TOPIVITAE COM 50 MG X 28</v>
          </cell>
          <cell r="H5260" t="str">
            <v>MEDICAMENTOS</v>
          </cell>
          <cell r="I5260" t="str">
            <v>SISTEMA NERVIOSO</v>
          </cell>
          <cell r="J5260">
            <v>3</v>
          </cell>
        </row>
        <row r="5261">
          <cell r="B5261">
            <v>833649</v>
          </cell>
          <cell r="C5261">
            <v>5367</v>
          </cell>
          <cell r="D5261">
            <v>7804653720277</v>
          </cell>
          <cell r="F5261" t="str">
            <v>TOPIVITAE COM REC 100 MG X 28</v>
          </cell>
          <cell r="H5261" t="str">
            <v>MEDICAMENTOS</v>
          </cell>
          <cell r="I5261" t="str">
            <v>SISTEMA NERVIOSO</v>
          </cell>
          <cell r="J5261">
            <v>2</v>
          </cell>
        </row>
        <row r="5262">
          <cell r="B5262">
            <v>833650</v>
          </cell>
          <cell r="C5262">
            <v>2321</v>
          </cell>
          <cell r="D5262">
            <v>7804653720253</v>
          </cell>
          <cell r="F5262" t="str">
            <v>TOPIVITAE COM REC 25 MG X 28</v>
          </cell>
          <cell r="H5262" t="str">
            <v>MEDICAMENTOS</v>
          </cell>
          <cell r="I5262" t="str">
            <v>SISTEMA NERVIOSO</v>
          </cell>
          <cell r="J5262">
            <v>3</v>
          </cell>
        </row>
        <row r="5263">
          <cell r="B5263">
            <v>833651</v>
          </cell>
          <cell r="C5263">
            <v>4969</v>
          </cell>
          <cell r="D5263">
            <v>7730969306709</v>
          </cell>
          <cell r="F5263" t="str">
            <v>TOPTEAR SOL OFT 0,4% X 10 ML</v>
          </cell>
          <cell r="H5263" t="str">
            <v>MEDICAMENTOS</v>
          </cell>
          <cell r="I5263" t="str">
            <v>OFTALMOLóGICOS</v>
          </cell>
          <cell r="J5263">
            <v>1</v>
          </cell>
        </row>
        <row r="5264">
          <cell r="B5264">
            <v>833652</v>
          </cell>
          <cell r="C5264">
            <v>5825</v>
          </cell>
          <cell r="D5264">
            <v>7800056001388</v>
          </cell>
          <cell r="F5264" t="str">
            <v>TOUJEO LAPICERA SOL INY 300 UI/ML X 1,5 ML X 1 (lenta)</v>
          </cell>
          <cell r="H5264" t="str">
            <v>MEDICAMENTOS</v>
          </cell>
          <cell r="I5264" t="str">
            <v>METABóLICOS</v>
          </cell>
          <cell r="J5264">
            <v>1</v>
          </cell>
        </row>
        <row r="5265">
          <cell r="B5265">
            <v>833653</v>
          </cell>
          <cell r="C5265">
            <v>3755</v>
          </cell>
          <cell r="D5265">
            <v>7800063001432</v>
          </cell>
          <cell r="F5265" t="str">
            <v>TRAMADOL CAP 50 MG X 10 MINTLAB</v>
          </cell>
          <cell r="H5265" t="str">
            <v>MEDICAMENTOS</v>
          </cell>
          <cell r="I5265" t="str">
            <v>ANALGESIA</v>
          </cell>
          <cell r="J5265">
            <v>2</v>
          </cell>
        </row>
        <row r="5266">
          <cell r="B5266">
            <v>833654</v>
          </cell>
          <cell r="C5266">
            <v>2004</v>
          </cell>
          <cell r="D5266">
            <v>7800038000873</v>
          </cell>
          <cell r="F5266" t="str">
            <v>TRAMADOL CAP 50 MG X 10 SANITAS</v>
          </cell>
          <cell r="H5266" t="str">
            <v>MEDICAMENTOS</v>
          </cell>
          <cell r="I5266" t="str">
            <v>ANALGESIA</v>
          </cell>
          <cell r="J5266">
            <v>0</v>
          </cell>
        </row>
        <row r="5267">
          <cell r="B5267">
            <v>833656</v>
          </cell>
          <cell r="C5267">
            <v>1402</v>
          </cell>
          <cell r="D5267">
            <v>7800007803825</v>
          </cell>
          <cell r="F5267" t="str">
            <v>TRAMADOL SOL ORA GOT 100 MG/ML X 10 ML LAB CHILE</v>
          </cell>
          <cell r="H5267" t="str">
            <v>MEDICAMENTOS</v>
          </cell>
          <cell r="I5267" t="str">
            <v>ANALGESIA</v>
          </cell>
          <cell r="J5267">
            <v>3</v>
          </cell>
        </row>
        <row r="5268">
          <cell r="B5268">
            <v>833657</v>
          </cell>
          <cell r="C5268">
            <v>5999</v>
          </cell>
          <cell r="D5268">
            <v>7804620834716</v>
          </cell>
          <cell r="F5268" t="str">
            <v>TRAMADOL SOL ORA GOT 100 MG/ML X 10 ML OPKO</v>
          </cell>
          <cell r="H5268" t="str">
            <v>MEDICAMENTOS</v>
          </cell>
          <cell r="I5268" t="str">
            <v>ANALGESIA</v>
          </cell>
          <cell r="J5268">
            <v>0</v>
          </cell>
        </row>
        <row r="5269">
          <cell r="B5269">
            <v>833655</v>
          </cell>
          <cell r="C5269">
            <v>2005</v>
          </cell>
          <cell r="D5269">
            <v>7800007794994</v>
          </cell>
          <cell r="F5269" t="str">
            <v>TRAMADOL SOL ORA GOT 100 MG/ML X 20 ML LAB CHILE</v>
          </cell>
          <cell r="H5269" t="str">
            <v>MEDICAMENTOS</v>
          </cell>
          <cell r="I5269" t="str">
            <v>ANALGESIA</v>
          </cell>
          <cell r="J5269">
            <v>1</v>
          </cell>
        </row>
        <row r="5270">
          <cell r="B5270">
            <v>833658</v>
          </cell>
          <cell r="C5270">
            <v>6340</v>
          </cell>
          <cell r="D5270">
            <v>7804620834839</v>
          </cell>
          <cell r="F5270" t="str">
            <v>TRAMADOL SOL ORA GOT 100 MG/ML X 20 ML OPKO</v>
          </cell>
          <cell r="H5270" t="str">
            <v>MEDICAMENTOS</v>
          </cell>
          <cell r="I5270" t="str">
            <v>ANALGESIA</v>
          </cell>
          <cell r="J5270">
            <v>0</v>
          </cell>
        </row>
        <row r="5271">
          <cell r="B5271">
            <v>833659</v>
          </cell>
          <cell r="C5271">
            <v>2006</v>
          </cell>
          <cell r="D5271">
            <v>7800055000771</v>
          </cell>
          <cell r="F5271" t="str">
            <v>TRAMAL LONG COM LP 50 MG X 10</v>
          </cell>
          <cell r="H5271" t="str">
            <v>MEDICAMENTOS</v>
          </cell>
          <cell r="I5271" t="str">
            <v>ANALGESIA</v>
          </cell>
          <cell r="J5271">
            <v>0</v>
          </cell>
        </row>
        <row r="5272">
          <cell r="B5272">
            <v>833660</v>
          </cell>
          <cell r="C5272">
            <v>5671</v>
          </cell>
          <cell r="D5272">
            <v>7800055000764</v>
          </cell>
          <cell r="F5272" t="str">
            <v>TRAMAL LONG COM LP 50 MG X 20</v>
          </cell>
          <cell r="H5272" t="str">
            <v>MEDICAMENTOS</v>
          </cell>
          <cell r="I5272" t="str">
            <v>ANALGESIA</v>
          </cell>
          <cell r="J5272">
            <v>3</v>
          </cell>
        </row>
        <row r="5273">
          <cell r="B5273">
            <v>833661</v>
          </cell>
          <cell r="C5273">
            <v>2007</v>
          </cell>
          <cell r="D5273">
            <v>7800046005655</v>
          </cell>
          <cell r="F5273" t="str">
            <v>TRAMAVOLTA COM REC 37,5/325 MG X 30</v>
          </cell>
          <cell r="H5273" t="str">
            <v>MEDICAMENTOS</v>
          </cell>
          <cell r="I5273" t="str">
            <v>ANALGESIA</v>
          </cell>
          <cell r="J5273">
            <v>7</v>
          </cell>
        </row>
        <row r="5274">
          <cell r="B5274">
            <v>833662</v>
          </cell>
          <cell r="C5274">
            <v>4620</v>
          </cell>
          <cell r="D5274">
            <v>7640137610708</v>
          </cell>
          <cell r="F5274" t="str">
            <v>TRANACIX CRE X 30 GR</v>
          </cell>
          <cell r="H5274" t="str">
            <v>DERMOCOSMéTICA</v>
          </cell>
          <cell r="I5274" t="str">
            <v>CUIDADO FACIAL</v>
          </cell>
          <cell r="J5274">
            <v>0</v>
          </cell>
        </row>
        <row r="5275">
          <cell r="B5275">
            <v>833663</v>
          </cell>
          <cell r="C5275">
            <v>4570</v>
          </cell>
          <cell r="D5275">
            <v>7800026565483</v>
          </cell>
          <cell r="F5275" t="str">
            <v>TRANEXTON COM 650 MG X 30</v>
          </cell>
          <cell r="H5275" t="str">
            <v>MEDICAMENTOS</v>
          </cell>
          <cell r="I5275" t="str">
            <v>SISTEMA CIRCULATORIO</v>
          </cell>
          <cell r="J5275">
            <v>1</v>
          </cell>
        </row>
        <row r="5276">
          <cell r="B5276">
            <v>833664</v>
          </cell>
          <cell r="C5276">
            <v>4416</v>
          </cell>
          <cell r="D5276">
            <v>7804616660275</v>
          </cell>
          <cell r="F5276" t="str">
            <v>TRANQUILON MINI JAR X 125 ML SUPLALIM</v>
          </cell>
          <cell r="H5276" t="str">
            <v>SUPLEMENTOS</v>
          </cell>
          <cell r="I5276" t="str">
            <v>PRODUCTOS NATURALES</v>
          </cell>
          <cell r="J5276">
            <v>0</v>
          </cell>
        </row>
        <row r="5277">
          <cell r="B5277">
            <v>833665</v>
          </cell>
          <cell r="C5277">
            <v>6239</v>
          </cell>
          <cell r="D5277">
            <v>7805505005436</v>
          </cell>
          <cell r="F5277" t="str">
            <v>TRAPER SHA ALOE VERA PERRO X 260 ML</v>
          </cell>
          <cell r="H5277" t="str">
            <v>VETERINARIOS</v>
          </cell>
          <cell r="I5277" t="str">
            <v>HIGIENE</v>
          </cell>
          <cell r="J5277">
            <v>0</v>
          </cell>
        </row>
        <row r="5278">
          <cell r="B5278">
            <v>833666</v>
          </cell>
          <cell r="C5278">
            <v>6238</v>
          </cell>
          <cell r="D5278">
            <v>7805505550004</v>
          </cell>
          <cell r="F5278" t="str">
            <v>TRAPER SHA SECO PERROS X 170 ML</v>
          </cell>
          <cell r="H5278" t="str">
            <v>VETERINARIOS</v>
          </cell>
          <cell r="I5278" t="str">
            <v>HIGIENE</v>
          </cell>
          <cell r="J5278">
            <v>2</v>
          </cell>
        </row>
        <row r="5279">
          <cell r="B5279">
            <v>833667</v>
          </cell>
          <cell r="C5279">
            <v>2008</v>
          </cell>
          <cell r="D5279">
            <v>7809561400143</v>
          </cell>
          <cell r="F5279" t="str">
            <v>TRAUMEEL COM X 50</v>
          </cell>
          <cell r="H5279" t="str">
            <v>HOMEOPáTICOS</v>
          </cell>
          <cell r="I5279" t="str">
            <v>ANALGESIA</v>
          </cell>
          <cell r="J5279">
            <v>6</v>
          </cell>
        </row>
        <row r="5280">
          <cell r="B5280">
            <v>833668</v>
          </cell>
          <cell r="C5280">
            <v>2009</v>
          </cell>
          <cell r="D5280">
            <v>7809561401461</v>
          </cell>
          <cell r="F5280" t="str">
            <v>TRAUMEEL GEL X 50 GR</v>
          </cell>
          <cell r="H5280" t="str">
            <v>HOMEOPáTICOS</v>
          </cell>
          <cell r="I5280" t="str">
            <v>ANALGESIA</v>
          </cell>
          <cell r="J5280">
            <v>1</v>
          </cell>
        </row>
        <row r="5281">
          <cell r="B5281">
            <v>833669</v>
          </cell>
          <cell r="C5281">
            <v>6287</v>
          </cell>
          <cell r="D5281">
            <v>7809561400631</v>
          </cell>
          <cell r="F5281" t="str">
            <v>TRAUMEEL SOL INY X 5</v>
          </cell>
          <cell r="H5281" t="str">
            <v>HOMEOPáTICOS</v>
          </cell>
          <cell r="I5281" t="str">
            <v>ANALGESIA</v>
          </cell>
          <cell r="J5281">
            <v>6</v>
          </cell>
        </row>
        <row r="5282">
          <cell r="B5282">
            <v>833670</v>
          </cell>
          <cell r="C5282">
            <v>3220</v>
          </cell>
          <cell r="D5282">
            <v>7800060041547</v>
          </cell>
          <cell r="F5282" t="str">
            <v>TRAVOF SP SOL OFT 0,004% X 2,5 ML</v>
          </cell>
          <cell r="H5282" t="str">
            <v>MEDICAMENTOS</v>
          </cell>
          <cell r="I5282" t="str">
            <v>OFTALMOLóGICOS</v>
          </cell>
          <cell r="J5282">
            <v>1</v>
          </cell>
        </row>
        <row r="5283">
          <cell r="B5283">
            <v>855872</v>
          </cell>
          <cell r="C5283">
            <v>6614</v>
          </cell>
          <cell r="D5283">
            <v>7800060044135</v>
          </cell>
          <cell r="F5283" t="str">
            <v>TRAVOF-T SP SOL OFT X 2,5 ML</v>
          </cell>
          <cell r="H5283" t="str">
            <v>MEDICAMENTOS</v>
          </cell>
          <cell r="I5283" t="str">
            <v>OFTALMOLóGICOS</v>
          </cell>
          <cell r="J5283">
            <v>1</v>
          </cell>
        </row>
        <row r="5284">
          <cell r="B5284">
            <v>833671</v>
          </cell>
          <cell r="C5284">
            <v>2279</v>
          </cell>
          <cell r="D5284">
            <v>4048846005243</v>
          </cell>
          <cell r="F5284" t="str">
            <v>TRAYENTA COM REC 5 MG X 30</v>
          </cell>
          <cell r="H5284" t="str">
            <v>MEDICAMENTOS</v>
          </cell>
          <cell r="I5284" t="str">
            <v>METABóLICOS</v>
          </cell>
          <cell r="J5284">
            <v>0</v>
          </cell>
        </row>
        <row r="5285">
          <cell r="B5285">
            <v>1621357</v>
          </cell>
          <cell r="C5285">
            <v>7081</v>
          </cell>
          <cell r="D5285">
            <v>4048846019981</v>
          </cell>
          <cell r="F5285" t="str">
            <v>TRAYENTA DUO COM REC 2,5/1000 MG X 60</v>
          </cell>
          <cell r="H5285" t="str">
            <v>MEDICAMENTOS</v>
          </cell>
          <cell r="I5285" t="str">
            <v>METABóLICOS</v>
          </cell>
          <cell r="J5285">
            <v>0</v>
          </cell>
        </row>
        <row r="5286">
          <cell r="B5286">
            <v>833672</v>
          </cell>
          <cell r="C5286">
            <v>6230</v>
          </cell>
          <cell r="D5286">
            <v>4048846019943</v>
          </cell>
          <cell r="F5286" t="str">
            <v>TRAYENTA DUO COM REC 2,5/850 MG X 60</v>
          </cell>
          <cell r="H5286" t="str">
            <v>MEDICAMENTOS</v>
          </cell>
          <cell r="I5286" t="str">
            <v>METABóLICOS</v>
          </cell>
          <cell r="J5286">
            <v>1</v>
          </cell>
        </row>
        <row r="5287">
          <cell r="B5287">
            <v>833673</v>
          </cell>
          <cell r="C5287">
            <v>2845</v>
          </cell>
          <cell r="D5287">
            <v>736085413229</v>
          </cell>
          <cell r="F5287" t="str">
            <v>TRAZIDEX OFTENO SUS OFT X 5 ML</v>
          </cell>
          <cell r="H5287" t="str">
            <v>MEDICAMENTOS</v>
          </cell>
          <cell r="I5287" t="str">
            <v>OFTALMOLóGICOS</v>
          </cell>
          <cell r="J5287">
            <v>1</v>
          </cell>
        </row>
        <row r="5288">
          <cell r="B5288">
            <v>833674</v>
          </cell>
          <cell r="C5288">
            <v>5591</v>
          </cell>
          <cell r="D5288">
            <v>75371002984</v>
          </cell>
          <cell r="F5288" t="str">
            <v>TREE HUT EXF CORP PEACH SORBET X 510 GR</v>
          </cell>
          <cell r="H5288" t="str">
            <v>DERMOCOSMéTICA</v>
          </cell>
          <cell r="I5288" t="str">
            <v>CUIDADO CORPORAL</v>
          </cell>
          <cell r="J5288">
            <v>3</v>
          </cell>
        </row>
        <row r="5289">
          <cell r="B5289">
            <v>833675</v>
          </cell>
          <cell r="C5289">
            <v>6019</v>
          </cell>
          <cell r="D5289">
            <v>75371002687</v>
          </cell>
          <cell r="F5289" t="str">
            <v>TREE HUT EXF CORP STRAWBERRY X 510 GR</v>
          </cell>
          <cell r="H5289" t="str">
            <v>DERMOCOSMéTICA</v>
          </cell>
          <cell r="I5289" t="str">
            <v>CUIDADO CORPORAL</v>
          </cell>
          <cell r="J5289">
            <v>0</v>
          </cell>
        </row>
        <row r="5290">
          <cell r="B5290">
            <v>833676</v>
          </cell>
          <cell r="C5290">
            <v>5425</v>
          </cell>
          <cell r="D5290">
            <v>75371003066</v>
          </cell>
          <cell r="F5290" t="str">
            <v>TREE HUT EXF CORP TROPICAL MANGO X 510 GR</v>
          </cell>
          <cell r="H5290" t="str">
            <v>DERMOCOSMéTICA</v>
          </cell>
          <cell r="I5290" t="str">
            <v>CUIDADO CORPORAL</v>
          </cell>
          <cell r="J5290">
            <v>0</v>
          </cell>
        </row>
        <row r="5291">
          <cell r="B5291">
            <v>833677</v>
          </cell>
          <cell r="C5291">
            <v>5122</v>
          </cell>
          <cell r="D5291">
            <v>75371008177</v>
          </cell>
          <cell r="F5291" t="str">
            <v>TREE HUT EXF FACIAL ARANDANOS X 210 GR</v>
          </cell>
          <cell r="H5291" t="str">
            <v>DERMOCOSMéTICA</v>
          </cell>
          <cell r="I5291" t="str">
            <v>CUIDADO FACIAL</v>
          </cell>
          <cell r="J5291">
            <v>3</v>
          </cell>
        </row>
        <row r="5292">
          <cell r="B5292">
            <v>833678</v>
          </cell>
          <cell r="C5292">
            <v>5120</v>
          </cell>
          <cell r="D5292">
            <v>75371006692</v>
          </cell>
          <cell r="F5292" t="str">
            <v>TREE HUT LOC CORP HUM KARITE MANGO X 255 GR</v>
          </cell>
          <cell r="H5292" t="str">
            <v>DERMOCOSMéTICA</v>
          </cell>
          <cell r="I5292" t="str">
            <v>CUIDADO CORPORAL</v>
          </cell>
          <cell r="J5292">
            <v>0</v>
          </cell>
        </row>
        <row r="5293">
          <cell r="B5293">
            <v>833679</v>
          </cell>
          <cell r="C5293">
            <v>5121</v>
          </cell>
          <cell r="D5293">
            <v>75371010088</v>
          </cell>
          <cell r="F5293" t="str">
            <v>TREE HUT MAN CORP KARITE X 198 GR</v>
          </cell>
          <cell r="H5293" t="str">
            <v>DERMOCOSMéTICA</v>
          </cell>
          <cell r="I5293" t="str">
            <v>CUIDADO CORPORAL</v>
          </cell>
          <cell r="J5293">
            <v>0</v>
          </cell>
        </row>
        <row r="5294">
          <cell r="B5294">
            <v>833680</v>
          </cell>
          <cell r="C5294">
            <v>5779</v>
          </cell>
          <cell r="D5294">
            <v>7800063310084</v>
          </cell>
          <cell r="F5294" t="str">
            <v>TRELIBEC FORTE COM X 10</v>
          </cell>
          <cell r="H5294" t="str">
            <v>MEDICAMENTOS</v>
          </cell>
          <cell r="I5294" t="str">
            <v>ANTIINFECCIOSOS</v>
          </cell>
          <cell r="J5294">
            <v>2</v>
          </cell>
        </row>
        <row r="5295">
          <cell r="B5295">
            <v>833681</v>
          </cell>
          <cell r="C5295">
            <v>2378</v>
          </cell>
          <cell r="D5295">
            <v>7891150028173</v>
          </cell>
          <cell r="F5295" t="str">
            <v>TRESEMME ACOND LISO KERATINA X 400 ML</v>
          </cell>
          <cell r="H5295" t="str">
            <v>HIGIENE Y CUIDADO PERSONAL</v>
          </cell>
          <cell r="I5295" t="str">
            <v>SHAMPOO Y ACONDICIONADOR</v>
          </cell>
          <cell r="J5295">
            <v>0</v>
          </cell>
        </row>
        <row r="5296">
          <cell r="B5296">
            <v>833682</v>
          </cell>
          <cell r="C5296">
            <v>2377</v>
          </cell>
          <cell r="D5296">
            <v>7891150029538</v>
          </cell>
          <cell r="F5296" t="str">
            <v>TRESEMME ACOND REG TRESPLEX X 400 ML</v>
          </cell>
          <cell r="H5296" t="str">
            <v>HIGIENE Y CUIDADO PERSONAL</v>
          </cell>
          <cell r="I5296" t="str">
            <v>SHAMPOO Y ACONDICIONADOR</v>
          </cell>
          <cell r="J5296">
            <v>0</v>
          </cell>
        </row>
        <row r="5297">
          <cell r="B5297">
            <v>833683</v>
          </cell>
          <cell r="C5297">
            <v>2334</v>
          </cell>
          <cell r="D5297">
            <v>7804621200350</v>
          </cell>
          <cell r="F5297" t="str">
            <v>TRESIBA SOL INY FLEXTOUCH 100UI/ML X 3 ML (LENTA)</v>
          </cell>
          <cell r="H5297" t="str">
            <v>MEDICAMENTOS</v>
          </cell>
          <cell r="I5297" t="str">
            <v>METABóLICOS</v>
          </cell>
          <cell r="J5297">
            <v>0</v>
          </cell>
        </row>
        <row r="5298">
          <cell r="B5298">
            <v>833684</v>
          </cell>
          <cell r="C5298">
            <v>5391</v>
          </cell>
          <cell r="D5298">
            <v>7806130005266</v>
          </cell>
          <cell r="F5298" t="str">
            <v>TRESOR GUANTE EXAM LATEX AMBID L X 100</v>
          </cell>
          <cell r="H5298" t="str">
            <v>DISPOSITIVOS MéDICOS</v>
          </cell>
          <cell r="I5298" t="str">
            <v>GUANTES</v>
          </cell>
          <cell r="J5298">
            <v>0</v>
          </cell>
        </row>
        <row r="5299">
          <cell r="B5299">
            <v>833685</v>
          </cell>
          <cell r="C5299">
            <v>5114</v>
          </cell>
          <cell r="D5299">
            <v>7806130005273</v>
          </cell>
          <cell r="F5299" t="str">
            <v>TRESOR GUANTE EXAM LATEX AMBID M X 100</v>
          </cell>
          <cell r="H5299" t="str">
            <v>DISPOSITIVOS MéDICOS</v>
          </cell>
          <cell r="I5299" t="str">
            <v>GUANTES</v>
          </cell>
          <cell r="J5299">
            <v>0</v>
          </cell>
        </row>
        <row r="5300">
          <cell r="B5300">
            <v>833686</v>
          </cell>
          <cell r="C5300">
            <v>5115</v>
          </cell>
          <cell r="D5300">
            <v>7806130005280</v>
          </cell>
          <cell r="F5300" t="str">
            <v>TRESOR GUANTE EXAM LATEX AMBID S X 100</v>
          </cell>
          <cell r="H5300" t="str">
            <v>DISPOSITIVOS MéDICOS</v>
          </cell>
          <cell r="I5300" t="str">
            <v>GUANTES</v>
          </cell>
          <cell r="J5300">
            <v>0</v>
          </cell>
        </row>
        <row r="5301">
          <cell r="B5301">
            <v>1625752</v>
          </cell>
          <cell r="C5301">
            <v>7086</v>
          </cell>
          <cell r="D5301">
            <v>7806130008878</v>
          </cell>
          <cell r="F5301" t="str">
            <v>TRESOR GUANTE EXAM NITRILO AZUL L X 100</v>
          </cell>
          <cell r="H5301" t="str">
            <v>DISPOSITIVOS MéDICOS</v>
          </cell>
          <cell r="I5301" t="str">
            <v>GUANTES</v>
          </cell>
          <cell r="J5301">
            <v>2</v>
          </cell>
        </row>
        <row r="5302">
          <cell r="B5302">
            <v>833687</v>
          </cell>
          <cell r="C5302">
            <v>6478</v>
          </cell>
          <cell r="D5302">
            <v>7806130008861</v>
          </cell>
          <cell r="F5302" t="str">
            <v>TRESOR GUANTE EXAM NITRILO AZUL M X 100</v>
          </cell>
          <cell r="H5302" t="str">
            <v>DISPOSITIVOS MéDICOS</v>
          </cell>
          <cell r="I5302" t="str">
            <v>GUANTES</v>
          </cell>
          <cell r="J5302">
            <v>2</v>
          </cell>
        </row>
        <row r="5303">
          <cell r="B5303">
            <v>1625751</v>
          </cell>
          <cell r="C5303">
            <v>7085</v>
          </cell>
          <cell r="D5303">
            <v>7806130008854</v>
          </cell>
          <cell r="F5303" t="str">
            <v>TRESOR GUANTE EXAM NITRILO AZUL S X 100</v>
          </cell>
          <cell r="H5303" t="str">
            <v>DISPOSITIVOS MéDICOS</v>
          </cell>
          <cell r="I5303" t="str">
            <v>GUANTES</v>
          </cell>
          <cell r="J5303">
            <v>2</v>
          </cell>
        </row>
        <row r="5304">
          <cell r="B5304">
            <v>833688</v>
          </cell>
          <cell r="C5304">
            <v>4962</v>
          </cell>
          <cell r="D5304">
            <v>7806130007826</v>
          </cell>
          <cell r="F5304" t="str">
            <v>TRESOR GUANTE EXAM VINILO AZUL L X 100</v>
          </cell>
          <cell r="H5304" t="str">
            <v>DISPOSITIVOS MéDICOS</v>
          </cell>
          <cell r="I5304" t="str">
            <v>GUANTES</v>
          </cell>
          <cell r="J5304">
            <v>1</v>
          </cell>
        </row>
        <row r="5305">
          <cell r="B5305">
            <v>833689</v>
          </cell>
          <cell r="C5305">
            <v>4963</v>
          </cell>
          <cell r="D5305">
            <v>7806130007819</v>
          </cell>
          <cell r="F5305" t="str">
            <v>TRESOR GUANTE EXAM VINILO AZUL M X 100</v>
          </cell>
          <cell r="H5305" t="str">
            <v>DISPOSITIVOS MéDICOS</v>
          </cell>
          <cell r="I5305" t="str">
            <v>GUANTES</v>
          </cell>
          <cell r="J5305">
            <v>4</v>
          </cell>
        </row>
        <row r="5306">
          <cell r="B5306">
            <v>833690</v>
          </cell>
          <cell r="C5306">
            <v>6524</v>
          </cell>
          <cell r="D5306">
            <v>7806130007802</v>
          </cell>
          <cell r="F5306" t="str">
            <v>TRESOR GUANTE EXAM VINILO AZUL S X 100</v>
          </cell>
          <cell r="H5306" t="str">
            <v>DISPOSITIVOS MéDICOS</v>
          </cell>
          <cell r="I5306" t="str">
            <v>GUANTES</v>
          </cell>
          <cell r="J5306">
            <v>2</v>
          </cell>
        </row>
        <row r="5307">
          <cell r="B5307">
            <v>967085</v>
          </cell>
          <cell r="C5307">
            <v>6767</v>
          </cell>
          <cell r="D5307" t="str">
            <v>43D9CCICKBF4BM</v>
          </cell>
          <cell r="F5307" t="str">
            <v>TRESOR GUANTE EXAM VINILO TRANSP L X 100</v>
          </cell>
          <cell r="H5307" t="str">
            <v>DISPOSITIVOS MéDICOS</v>
          </cell>
          <cell r="I5307" t="str">
            <v>GUANTES</v>
          </cell>
          <cell r="J5307">
            <v>0</v>
          </cell>
        </row>
        <row r="5308">
          <cell r="B5308">
            <v>833691</v>
          </cell>
          <cell r="C5308">
            <v>6525</v>
          </cell>
          <cell r="D5308" t="str">
            <v>43D9CCICKBF4BN</v>
          </cell>
          <cell r="F5308" t="str">
            <v>TRESOR GUANTE EXAM VINILO TRANSP M X 100</v>
          </cell>
          <cell r="H5308" t="str">
            <v>DISPOSITIVOS MéDICOS</v>
          </cell>
          <cell r="I5308" t="str">
            <v>GUANTES</v>
          </cell>
          <cell r="J5308">
            <v>0</v>
          </cell>
        </row>
        <row r="5309">
          <cell r="B5309">
            <v>833692</v>
          </cell>
          <cell r="C5309">
            <v>5718</v>
          </cell>
          <cell r="D5309" t="str">
            <v>C91O1610562678</v>
          </cell>
          <cell r="F5309" t="str">
            <v>TRESOR GUANTE EXAM VITRILO AZUL L X 100</v>
          </cell>
          <cell r="H5309" t="str">
            <v>DISPOSITIVOS MéDICOS</v>
          </cell>
          <cell r="I5309" t="str">
            <v>GUANTES</v>
          </cell>
          <cell r="J5309">
            <v>0</v>
          </cell>
        </row>
        <row r="5310">
          <cell r="B5310">
            <v>833693</v>
          </cell>
          <cell r="C5310">
            <v>5622</v>
          </cell>
          <cell r="D5310" t="str">
            <v>WCA11610562640</v>
          </cell>
          <cell r="F5310" t="str">
            <v>TRESOR GUANTE EXAM VITRILO AZUL M X 100</v>
          </cell>
          <cell r="H5310" t="str">
            <v>DISPOSITIVOS MéDICOS</v>
          </cell>
          <cell r="I5310" t="str">
            <v>GUANTES</v>
          </cell>
          <cell r="J5310">
            <v>-1</v>
          </cell>
        </row>
        <row r="5311">
          <cell r="B5311">
            <v>833694</v>
          </cell>
          <cell r="C5311">
            <v>2102</v>
          </cell>
          <cell r="D5311">
            <v>7800060410091</v>
          </cell>
          <cell r="F5311" t="str">
            <v>TREX COM REC 500 MG X 6</v>
          </cell>
          <cell r="H5311" t="str">
            <v>MEDICAMENTOS</v>
          </cell>
          <cell r="I5311" t="str">
            <v>ANTIINFECCIOSOS</v>
          </cell>
          <cell r="J5311">
            <v>2</v>
          </cell>
        </row>
        <row r="5312">
          <cell r="B5312">
            <v>833695</v>
          </cell>
          <cell r="C5312">
            <v>3384</v>
          </cell>
          <cell r="D5312">
            <v>7800060416611</v>
          </cell>
          <cell r="F5312" t="str">
            <v>TREX FORTE POL SUS ORA 400 MG/5ML X 30 ML</v>
          </cell>
          <cell r="H5312" t="str">
            <v>MEDICAMENTOS</v>
          </cell>
          <cell r="I5312" t="str">
            <v>ANTIINFECCIOSOS</v>
          </cell>
          <cell r="J5312">
            <v>0</v>
          </cell>
        </row>
        <row r="5313">
          <cell r="B5313">
            <v>833696</v>
          </cell>
          <cell r="C5313">
            <v>2231</v>
          </cell>
          <cell r="D5313">
            <v>7800060407954</v>
          </cell>
          <cell r="F5313" t="str">
            <v>TREX POL SUS ORA 200MG/5ML X 15 ML</v>
          </cell>
          <cell r="H5313" t="str">
            <v>MEDICAMENTOS</v>
          </cell>
          <cell r="I5313" t="str">
            <v>ANTIINFECCIOSOS</v>
          </cell>
          <cell r="J5313">
            <v>1</v>
          </cell>
        </row>
        <row r="5314">
          <cell r="B5314">
            <v>833697</v>
          </cell>
          <cell r="C5314">
            <v>2227</v>
          </cell>
          <cell r="D5314">
            <v>7800060409248</v>
          </cell>
          <cell r="F5314" t="str">
            <v>TREX POL SUS ORA 200MG/5ML X 30 ML</v>
          </cell>
          <cell r="H5314" t="str">
            <v>MEDICAMENTOS</v>
          </cell>
          <cell r="I5314" t="str">
            <v>ANTIINFECCIOSOS</v>
          </cell>
          <cell r="J5314">
            <v>1</v>
          </cell>
        </row>
        <row r="5315">
          <cell r="B5315">
            <v>833698</v>
          </cell>
          <cell r="C5315">
            <v>2730</v>
          </cell>
          <cell r="D5315">
            <v>7800008000834</v>
          </cell>
          <cell r="F5315" t="str">
            <v>TREXXIA COM REC 120 MG X 7</v>
          </cell>
          <cell r="H5315" t="str">
            <v>MEDICAMENTOS</v>
          </cell>
          <cell r="I5315" t="str">
            <v>ANALGESIA</v>
          </cell>
          <cell r="J5315">
            <v>4</v>
          </cell>
        </row>
        <row r="5316">
          <cell r="B5316">
            <v>833699</v>
          </cell>
          <cell r="C5316">
            <v>2361</v>
          </cell>
          <cell r="D5316">
            <v>7800008000827</v>
          </cell>
          <cell r="F5316" t="str">
            <v>TREXXIA COM REC 60 MG X 14</v>
          </cell>
          <cell r="H5316" t="str">
            <v>MEDICAMENTOS</v>
          </cell>
          <cell r="I5316" t="str">
            <v>ANALGESIA</v>
          </cell>
          <cell r="J5316">
            <v>19</v>
          </cell>
        </row>
        <row r="5317">
          <cell r="B5317">
            <v>833700</v>
          </cell>
          <cell r="C5317">
            <v>2702</v>
          </cell>
          <cell r="D5317">
            <v>7809591400083</v>
          </cell>
          <cell r="F5317" t="str">
            <v>TRIBESONA CRE X 20 GR</v>
          </cell>
          <cell r="H5317" t="str">
            <v>MEDICAMENTOS</v>
          </cell>
          <cell r="I5317" t="str">
            <v>CORTICOIDES</v>
          </cell>
          <cell r="J5317">
            <v>4</v>
          </cell>
        </row>
        <row r="5318">
          <cell r="B5318">
            <v>833701</v>
          </cell>
          <cell r="C5318">
            <v>3407</v>
          </cell>
          <cell r="D5318">
            <v>7804620835171</v>
          </cell>
          <cell r="F5318" t="str">
            <v>TRIBUTAN CAP BLA X 20</v>
          </cell>
          <cell r="H5318" t="str">
            <v>MEDICAMENTOS</v>
          </cell>
          <cell r="I5318" t="str">
            <v>VITAMINAS Y MINERALES</v>
          </cell>
          <cell r="J5318">
            <v>0</v>
          </cell>
        </row>
        <row r="5319">
          <cell r="B5319">
            <v>833702</v>
          </cell>
          <cell r="C5319">
            <v>2010</v>
          </cell>
          <cell r="D5319">
            <v>7800046004870</v>
          </cell>
          <cell r="F5319" t="str">
            <v>TRICOLON SIMPLE GTS X 15 ML</v>
          </cell>
          <cell r="H5319" t="str">
            <v>MEDICAMENTOS</v>
          </cell>
          <cell r="I5319" t="str">
            <v>GASTROINTESTINAL</v>
          </cell>
          <cell r="J5319">
            <v>0</v>
          </cell>
        </row>
        <row r="5320">
          <cell r="B5320">
            <v>833703</v>
          </cell>
          <cell r="C5320">
            <v>4028</v>
          </cell>
          <cell r="D5320">
            <v>7809591402261</v>
          </cell>
          <cell r="F5320" t="str">
            <v>TRICOXANE LOC TOP 2% X 100 ML</v>
          </cell>
          <cell r="H5320" t="str">
            <v>MEDICAMENTOS</v>
          </cell>
          <cell r="I5320" t="str">
            <v>SALUD CAPILAR</v>
          </cell>
          <cell r="J5320">
            <v>0</v>
          </cell>
        </row>
        <row r="5321">
          <cell r="B5321">
            <v>833704</v>
          </cell>
          <cell r="C5321">
            <v>4076</v>
          </cell>
          <cell r="D5321">
            <v>7809591402278</v>
          </cell>
          <cell r="F5321" t="str">
            <v>TRICOXANE LOC TOP 5% X 100 ML</v>
          </cell>
          <cell r="H5321" t="str">
            <v>MEDICAMENTOS</v>
          </cell>
          <cell r="I5321" t="str">
            <v>SALUD CAPILAR</v>
          </cell>
          <cell r="J5321">
            <v>0</v>
          </cell>
        </row>
        <row r="5322">
          <cell r="B5322">
            <v>833705</v>
          </cell>
          <cell r="C5322">
            <v>4033</v>
          </cell>
          <cell r="D5322">
            <v>7804614931902</v>
          </cell>
          <cell r="F5322" t="str">
            <v>TRIGILAB COM 200 MG X 30</v>
          </cell>
          <cell r="H5322" t="str">
            <v>MEDICAMENTOS</v>
          </cell>
          <cell r="I5322" t="str">
            <v>SISTEMA NERVIOSO</v>
          </cell>
          <cell r="J5322">
            <v>0</v>
          </cell>
        </row>
        <row r="5323">
          <cell r="B5323">
            <v>833706</v>
          </cell>
          <cell r="C5323">
            <v>3738</v>
          </cell>
          <cell r="D5323">
            <v>7804614931537</v>
          </cell>
          <cell r="F5323" t="str">
            <v>TRIGILAB COM 50 MG X 30</v>
          </cell>
          <cell r="H5323" t="str">
            <v>MEDICAMENTOS</v>
          </cell>
          <cell r="I5323" t="str">
            <v>SISTEMA NERVIOSO</v>
          </cell>
          <cell r="J5323">
            <v>0</v>
          </cell>
        </row>
        <row r="5324">
          <cell r="B5324">
            <v>833707</v>
          </cell>
          <cell r="C5324">
            <v>5560</v>
          </cell>
          <cell r="D5324">
            <v>7800060014916</v>
          </cell>
          <cell r="F5324" t="str">
            <v>TRIM COM LP 300 MG X 10</v>
          </cell>
          <cell r="H5324" t="str">
            <v>MEDICAMENTOS</v>
          </cell>
          <cell r="I5324" t="str">
            <v>GASTROINTESTINAL</v>
          </cell>
          <cell r="J5324">
            <v>-1</v>
          </cell>
        </row>
        <row r="5325">
          <cell r="B5325">
            <v>1605568</v>
          </cell>
          <cell r="C5325">
            <v>7078</v>
          </cell>
          <cell r="D5325">
            <v>7800060015210</v>
          </cell>
          <cell r="F5325" t="str">
            <v>TRIM COM LP 300 MG X 30</v>
          </cell>
          <cell r="H5325" t="str">
            <v>MEDICAMENTOS</v>
          </cell>
          <cell r="I5325" t="str">
            <v>GASTROINTESTINAL</v>
          </cell>
          <cell r="J5325">
            <v>0</v>
          </cell>
        </row>
        <row r="5326">
          <cell r="B5326">
            <v>833708</v>
          </cell>
          <cell r="C5326">
            <v>2846</v>
          </cell>
          <cell r="D5326">
            <v>71603005600</v>
          </cell>
          <cell r="F5326" t="str">
            <v>TRIM CORTA CALLOS + 2 HOJAS REPUESTO</v>
          </cell>
          <cell r="H5326" t="str">
            <v>MAQUILLAJE</v>
          </cell>
          <cell r="I5326" t="str">
            <v>ACCESORIOS MAQUILLAJE</v>
          </cell>
          <cell r="J5326">
            <v>2</v>
          </cell>
        </row>
        <row r="5327">
          <cell r="B5327">
            <v>833709</v>
          </cell>
          <cell r="C5327">
            <v>3117</v>
          </cell>
          <cell r="D5327">
            <v>71603002104</v>
          </cell>
          <cell r="F5327" t="str">
            <v>TRIM CORTAUÑAS LIMA</v>
          </cell>
          <cell r="H5327" t="str">
            <v>MAQUILLAJE</v>
          </cell>
          <cell r="I5327" t="str">
            <v>ACCESORIOS MAQUILLAJE</v>
          </cell>
          <cell r="J5327">
            <v>0</v>
          </cell>
        </row>
        <row r="5328">
          <cell r="B5328">
            <v>833710</v>
          </cell>
          <cell r="C5328">
            <v>1390</v>
          </cell>
          <cell r="D5328">
            <v>71603002098</v>
          </cell>
          <cell r="F5328" t="str">
            <v>TRIM CORTAUÑAS LIMA MANO</v>
          </cell>
          <cell r="H5328" t="str">
            <v>MAQUILLAJE</v>
          </cell>
          <cell r="I5328" t="str">
            <v>ACCESORIOS MAQUILLAJE</v>
          </cell>
          <cell r="J5328">
            <v>2</v>
          </cell>
        </row>
        <row r="5329">
          <cell r="B5329">
            <v>833711</v>
          </cell>
          <cell r="C5329">
            <v>4612</v>
          </cell>
          <cell r="D5329">
            <v>71603002128</v>
          </cell>
          <cell r="F5329" t="str">
            <v>TRIM CORTAUÑAS PIE X 1</v>
          </cell>
          <cell r="H5329" t="str">
            <v>MAQUILLAJE</v>
          </cell>
          <cell r="I5329" t="str">
            <v>ACCESORIOS MAQUILLAJE</v>
          </cell>
          <cell r="J5329">
            <v>5</v>
          </cell>
        </row>
        <row r="5330">
          <cell r="B5330">
            <v>833712</v>
          </cell>
          <cell r="C5330">
            <v>1391</v>
          </cell>
          <cell r="D5330">
            <v>71603041257</v>
          </cell>
          <cell r="F5330" t="str">
            <v>TRIM ENCRESPADOR PESTAÑAS + PINZA</v>
          </cell>
          <cell r="H5330" t="str">
            <v>MAQUILLAJE</v>
          </cell>
          <cell r="I5330" t="str">
            <v>ACCESORIOS MAQUILLAJE</v>
          </cell>
          <cell r="J5330">
            <v>0</v>
          </cell>
        </row>
        <row r="5331">
          <cell r="B5331">
            <v>833713</v>
          </cell>
          <cell r="C5331">
            <v>3162</v>
          </cell>
          <cell r="D5331">
            <v>71603135536</v>
          </cell>
          <cell r="F5331" t="str">
            <v>TRIM ENCRESPADOR PESTAÑAS X 1</v>
          </cell>
          <cell r="H5331" t="str">
            <v>MAQUILLAJE</v>
          </cell>
          <cell r="I5331" t="str">
            <v>ACCESORIOS MAQUILLAJE</v>
          </cell>
          <cell r="J5331">
            <v>0</v>
          </cell>
        </row>
        <row r="5332">
          <cell r="B5332">
            <v>833714</v>
          </cell>
          <cell r="C5332">
            <v>2402</v>
          </cell>
          <cell r="D5332">
            <v>71603042964</v>
          </cell>
          <cell r="F5332" t="str">
            <v>TRIM ESPEJO CON AUMENTO</v>
          </cell>
          <cell r="H5332" t="str">
            <v>MAQUILLAJE</v>
          </cell>
          <cell r="I5332" t="str">
            <v>ACCESORIOS MAQUILLAJE</v>
          </cell>
          <cell r="J5332">
            <v>2</v>
          </cell>
        </row>
        <row r="5333">
          <cell r="B5333">
            <v>833715</v>
          </cell>
          <cell r="C5333">
            <v>2266</v>
          </cell>
          <cell r="D5333">
            <v>71603034235</v>
          </cell>
          <cell r="F5333" t="str">
            <v>TRIM ESPONJA POMEZ</v>
          </cell>
          <cell r="H5333" t="str">
            <v>HIGIENE Y CUIDADO PERSONAL</v>
          </cell>
          <cell r="I5333" t="str">
            <v>ACCESORIOS HIGIENE</v>
          </cell>
          <cell r="J5333">
            <v>1</v>
          </cell>
        </row>
        <row r="5334">
          <cell r="B5334">
            <v>971529</v>
          </cell>
          <cell r="C5334">
            <v>833529</v>
          </cell>
          <cell r="D5334">
            <v>71603010062</v>
          </cell>
          <cell r="F5334" t="str">
            <v>TRIM FOR TOTS CORTAUÑAS X 1</v>
          </cell>
          <cell r="H5334" t="str">
            <v>MAQUILLAJE</v>
          </cell>
          <cell r="I5334" t="str">
            <v>ACCESORIOS MAQUILLAJE</v>
          </cell>
          <cell r="J5334">
            <v>1</v>
          </cell>
        </row>
        <row r="5335">
          <cell r="B5335">
            <v>833716</v>
          </cell>
          <cell r="C5335">
            <v>4243</v>
          </cell>
          <cell r="D5335">
            <v>71603002234</v>
          </cell>
          <cell r="F5335" t="str">
            <v>TRIM LIMA LIJA X 10</v>
          </cell>
          <cell r="H5335" t="str">
            <v>HIGIENE Y CUIDADO PERSONAL</v>
          </cell>
          <cell r="I5335" t="str">
            <v>ACCESORIOS HIGIENE</v>
          </cell>
          <cell r="J5335">
            <v>0</v>
          </cell>
        </row>
        <row r="5336">
          <cell r="B5336">
            <v>833717</v>
          </cell>
          <cell r="C5336">
            <v>4771</v>
          </cell>
          <cell r="D5336">
            <v>71603003484</v>
          </cell>
          <cell r="F5336" t="str">
            <v>TRIM LIMA LIJA X 20</v>
          </cell>
          <cell r="H5336" t="str">
            <v>HIGIENE Y CUIDADO PERSONAL</v>
          </cell>
          <cell r="I5336" t="str">
            <v>ACCESORIOS HIGIENE</v>
          </cell>
          <cell r="J5336">
            <v>0</v>
          </cell>
        </row>
        <row r="5337">
          <cell r="B5337">
            <v>833718</v>
          </cell>
          <cell r="C5337">
            <v>4244</v>
          </cell>
          <cell r="D5337">
            <v>71603002166</v>
          </cell>
          <cell r="F5337" t="str">
            <v>TRIM LIMA ZAFIRO</v>
          </cell>
          <cell r="H5337" t="str">
            <v>HIGIENE Y CUIDADO PERSONAL</v>
          </cell>
          <cell r="I5337" t="str">
            <v>ACCESORIOS HIGIENE</v>
          </cell>
          <cell r="J5337">
            <v>2</v>
          </cell>
        </row>
        <row r="5338">
          <cell r="B5338">
            <v>833719</v>
          </cell>
          <cell r="C5338">
            <v>5781</v>
          </cell>
          <cell r="D5338">
            <v>71603005440</v>
          </cell>
          <cell r="F5338" t="str">
            <v>TRIM PACK PINZA CEJA RECTA Y OBLICUA X 2</v>
          </cell>
          <cell r="H5338" t="str">
            <v>MAQUILLAJE</v>
          </cell>
          <cell r="I5338" t="str">
            <v>ACCESORIOS MAQUILLAJE</v>
          </cell>
          <cell r="J5338">
            <v>0</v>
          </cell>
        </row>
        <row r="5339">
          <cell r="B5339">
            <v>833720</v>
          </cell>
          <cell r="C5339">
            <v>6253</v>
          </cell>
          <cell r="D5339">
            <v>71603209275</v>
          </cell>
          <cell r="F5339" t="str">
            <v>TRIM PERFILADOR FACIAL X 1</v>
          </cell>
          <cell r="H5339" t="str">
            <v>HIGIENE Y CUIDADO PERSONAL</v>
          </cell>
          <cell r="I5339" t="str">
            <v>ACCESORIOS HIGIENE</v>
          </cell>
          <cell r="J5339">
            <v>1</v>
          </cell>
        </row>
        <row r="5340">
          <cell r="B5340">
            <v>833721</v>
          </cell>
          <cell r="C5340">
            <v>4766</v>
          </cell>
          <cell r="D5340">
            <v>71603529007</v>
          </cell>
          <cell r="F5340" t="str">
            <v>TRIM PINZA CEJA PUNTA OBLICUA X 1</v>
          </cell>
          <cell r="H5340" t="str">
            <v>MAQUILLAJE</v>
          </cell>
          <cell r="I5340" t="str">
            <v>ACCESORIOS MAQUILLAJE</v>
          </cell>
          <cell r="J5340">
            <v>1</v>
          </cell>
        </row>
        <row r="5341">
          <cell r="B5341">
            <v>833722</v>
          </cell>
          <cell r="C5341">
            <v>1392</v>
          </cell>
          <cell r="D5341">
            <v>71603002142</v>
          </cell>
          <cell r="F5341" t="str">
            <v>TRIM PINZA CEJA PUNTA RECTA X 1</v>
          </cell>
          <cell r="H5341" t="str">
            <v>MAQUILLAJE</v>
          </cell>
          <cell r="I5341" t="str">
            <v>ACCESORIOS MAQUILLAJE</v>
          </cell>
          <cell r="J5341">
            <v>1</v>
          </cell>
        </row>
        <row r="5342">
          <cell r="B5342">
            <v>833723</v>
          </cell>
          <cell r="C5342">
            <v>2847</v>
          </cell>
          <cell r="D5342">
            <v>71603004511</v>
          </cell>
          <cell r="F5342" t="str">
            <v>TRIM REMOVEDOR CALLOSIDADES</v>
          </cell>
          <cell r="H5342" t="str">
            <v>MAQUILLAJE</v>
          </cell>
          <cell r="I5342" t="str">
            <v>ACCESORIOS MAQUILLAJE</v>
          </cell>
          <cell r="J5342">
            <v>1</v>
          </cell>
        </row>
        <row r="5343">
          <cell r="B5343">
            <v>833724</v>
          </cell>
          <cell r="C5343">
            <v>4311</v>
          </cell>
          <cell r="D5343">
            <v>71603011632</v>
          </cell>
          <cell r="F5343" t="str">
            <v>TRIM REMOVEDOR CUTICULA X 1</v>
          </cell>
          <cell r="H5343" t="str">
            <v>HIGIENE Y CUIDADO PERSONAL</v>
          </cell>
          <cell r="I5343" t="str">
            <v>ACCESORIOS HIGIENE</v>
          </cell>
          <cell r="J5343">
            <v>0</v>
          </cell>
        </row>
        <row r="5344">
          <cell r="B5344">
            <v>833725</v>
          </cell>
          <cell r="C5344">
            <v>3181</v>
          </cell>
          <cell r="D5344">
            <v>71603002241</v>
          </cell>
          <cell r="F5344" t="str">
            <v>TRIM SET MANICURE FAM</v>
          </cell>
          <cell r="H5344" t="str">
            <v>MAQUILLAJE</v>
          </cell>
          <cell r="I5344" t="str">
            <v>ACCESORIOS MAQUILLAJE</v>
          </cell>
          <cell r="J5344">
            <v>0</v>
          </cell>
        </row>
        <row r="5345">
          <cell r="B5345">
            <v>833726</v>
          </cell>
          <cell r="C5345">
            <v>1393</v>
          </cell>
          <cell r="D5345">
            <v>71603002180</v>
          </cell>
          <cell r="F5345" t="str">
            <v>TRIM TIJERAS UÑAS</v>
          </cell>
          <cell r="H5345" t="str">
            <v>MAQUILLAJE</v>
          </cell>
          <cell r="I5345" t="str">
            <v>ACCESORIOS MAQUILLAJE</v>
          </cell>
          <cell r="J5345">
            <v>1</v>
          </cell>
        </row>
        <row r="5346">
          <cell r="B5346">
            <v>833727</v>
          </cell>
          <cell r="C5346">
            <v>2011</v>
          </cell>
          <cell r="D5346">
            <v>7800063111513</v>
          </cell>
          <cell r="F5346" t="str">
            <v>TRIMEBUTINO COM 100 MG X 20 MINTLAB</v>
          </cell>
          <cell r="H5346" t="str">
            <v>MEDICAMENTOS</v>
          </cell>
          <cell r="I5346" t="str">
            <v>GASTROINTESTINAL</v>
          </cell>
          <cell r="J5346">
            <v>22</v>
          </cell>
        </row>
        <row r="5347">
          <cell r="B5347">
            <v>833728</v>
          </cell>
          <cell r="C5347">
            <v>4558</v>
          </cell>
          <cell r="D5347">
            <v>7800060127340</v>
          </cell>
          <cell r="F5347" t="str">
            <v>TRIOFENO COM REC X 20</v>
          </cell>
          <cell r="H5347" t="str">
            <v>MEDICAMENTOS</v>
          </cell>
          <cell r="I5347" t="str">
            <v>RESPIRATORIO</v>
          </cell>
          <cell r="J5347">
            <v>2</v>
          </cell>
        </row>
        <row r="5348">
          <cell r="B5348">
            <v>833729</v>
          </cell>
          <cell r="C5348">
            <v>2012</v>
          </cell>
          <cell r="D5348">
            <v>7800060110496</v>
          </cell>
          <cell r="F5348" t="str">
            <v>TRIOVAL DN COM X 15+5</v>
          </cell>
          <cell r="H5348" t="str">
            <v>MEDICAMENTOS</v>
          </cell>
          <cell r="I5348" t="str">
            <v>RESPIRATORIO</v>
          </cell>
          <cell r="J5348">
            <v>32</v>
          </cell>
        </row>
        <row r="5349">
          <cell r="B5349">
            <v>833730</v>
          </cell>
          <cell r="C5349">
            <v>2013</v>
          </cell>
          <cell r="D5349">
            <v>7800060015678</v>
          </cell>
          <cell r="F5349" t="str">
            <v>TRIOVAL GOT X 15 ML</v>
          </cell>
          <cell r="H5349" t="str">
            <v>MEDICAMENTOS</v>
          </cell>
          <cell r="I5349" t="str">
            <v>RESPIRATORIO</v>
          </cell>
          <cell r="J5349">
            <v>3</v>
          </cell>
        </row>
        <row r="5350">
          <cell r="B5350">
            <v>833731</v>
          </cell>
          <cell r="C5350">
            <v>4605</v>
          </cell>
          <cell r="D5350">
            <v>7800060121577</v>
          </cell>
          <cell r="F5350" t="str">
            <v>TRIOVAL POL SOL ORA DN X 3</v>
          </cell>
          <cell r="H5350" t="str">
            <v>MEDICAMENTOS</v>
          </cell>
          <cell r="I5350" t="str">
            <v>RESPIRATORIO</v>
          </cell>
          <cell r="J5350">
            <v>0</v>
          </cell>
        </row>
        <row r="5351">
          <cell r="B5351">
            <v>833732</v>
          </cell>
          <cell r="C5351">
            <v>3825</v>
          </cell>
          <cell r="D5351">
            <v>7800060015685</v>
          </cell>
          <cell r="F5351" t="str">
            <v>TRIOVAL SUS ORA X 100 ML</v>
          </cell>
          <cell r="H5351" t="str">
            <v>MEDICAMENTOS</v>
          </cell>
          <cell r="I5351" t="str">
            <v>RESPIRATORIO</v>
          </cell>
          <cell r="J5351">
            <v>2</v>
          </cell>
        </row>
        <row r="5352">
          <cell r="B5352">
            <v>833733</v>
          </cell>
          <cell r="C5352">
            <v>2410</v>
          </cell>
          <cell r="D5352">
            <v>781718850001</v>
          </cell>
          <cell r="F5352" t="str">
            <v>TRIPLE MAGNESIO QUELADO + ZINC + COBRE + SELENIO CAP X 120 WELLPLUS</v>
          </cell>
          <cell r="H5352" t="str">
            <v>SUPLEMENTOS</v>
          </cell>
          <cell r="I5352" t="str">
            <v>VITAMINAS Y MINERALES</v>
          </cell>
          <cell r="J5352">
            <v>9</v>
          </cell>
        </row>
        <row r="5353">
          <cell r="B5353">
            <v>833734</v>
          </cell>
          <cell r="C5353">
            <v>6293</v>
          </cell>
          <cell r="D5353">
            <v>745853039653</v>
          </cell>
          <cell r="F5353" t="str">
            <v>TRIPLE POTASIO QUELADO CAP 200 MG X 120 WELLPLUS</v>
          </cell>
          <cell r="H5353" t="str">
            <v>SUPLEMENTOS</v>
          </cell>
          <cell r="I5353" t="str">
            <v>VITAMINAS Y MINERALES</v>
          </cell>
          <cell r="J5353">
            <v>3</v>
          </cell>
        </row>
        <row r="5354">
          <cell r="B5354">
            <v>833735</v>
          </cell>
          <cell r="C5354">
            <v>4598</v>
          </cell>
          <cell r="D5354">
            <v>7800007100306</v>
          </cell>
          <cell r="F5354" t="str">
            <v>TRITTICO CAP 25 MG X 20</v>
          </cell>
          <cell r="H5354" t="str">
            <v>MEDICAMENTOS</v>
          </cell>
          <cell r="I5354" t="str">
            <v>SISTEMA NERVIOSO</v>
          </cell>
          <cell r="J5354">
            <v>0</v>
          </cell>
        </row>
        <row r="5355">
          <cell r="B5355">
            <v>833736</v>
          </cell>
          <cell r="C5355">
            <v>3039</v>
          </cell>
          <cell r="D5355">
            <v>7800007100146</v>
          </cell>
          <cell r="F5355" t="str">
            <v>TRITTICO COM REC 100 MG X 20</v>
          </cell>
          <cell r="H5355" t="str">
            <v>MEDICAMENTOS</v>
          </cell>
          <cell r="I5355" t="str">
            <v>SISTEMA NERVIOSO</v>
          </cell>
          <cell r="J5355">
            <v>8</v>
          </cell>
        </row>
        <row r="5356">
          <cell r="B5356">
            <v>833737</v>
          </cell>
          <cell r="C5356">
            <v>1020</v>
          </cell>
          <cell r="D5356">
            <v>7800044001840</v>
          </cell>
          <cell r="F5356" t="str">
            <v>TRO SALES POL SUS ORA 60 MEQ X 10</v>
          </cell>
          <cell r="H5356" t="str">
            <v>MEDICAMENTOS</v>
          </cell>
          <cell r="I5356" t="str">
            <v>GASTROINTESTINAL</v>
          </cell>
          <cell r="J5356">
            <v>2</v>
          </cell>
        </row>
        <row r="5357">
          <cell r="B5357">
            <v>833738</v>
          </cell>
          <cell r="C5357">
            <v>2525</v>
          </cell>
          <cell r="D5357">
            <v>7800044001604</v>
          </cell>
          <cell r="F5357" t="str">
            <v>TRO SALES POL SUS ORA 90 MEQ X 10</v>
          </cell>
          <cell r="H5357" t="str">
            <v>MEDICAMENTOS</v>
          </cell>
          <cell r="I5357" t="str">
            <v>GASTROINTESTINAL</v>
          </cell>
          <cell r="J5357">
            <v>3</v>
          </cell>
        </row>
        <row r="5358">
          <cell r="B5358">
            <v>833739</v>
          </cell>
          <cell r="C5358">
            <v>3066</v>
          </cell>
          <cell r="D5358">
            <v>7809591403060</v>
          </cell>
          <cell r="F5358" t="str">
            <v>TROMBEX COM REC 10 MG X 10</v>
          </cell>
          <cell r="H5358" t="str">
            <v>MEDICAMENTOS</v>
          </cell>
          <cell r="I5358" t="str">
            <v>CARDIOVASCULAR</v>
          </cell>
          <cell r="J5358">
            <v>0</v>
          </cell>
        </row>
        <row r="5359">
          <cell r="B5359">
            <v>833740</v>
          </cell>
          <cell r="C5359">
            <v>3227</v>
          </cell>
          <cell r="D5359">
            <v>7809591403084</v>
          </cell>
          <cell r="F5359" t="str">
            <v>TROMBEX COM REC 20 MG X 28</v>
          </cell>
          <cell r="H5359" t="str">
            <v>MEDICAMENTOS</v>
          </cell>
          <cell r="I5359" t="str">
            <v>CARDIOVASCULAR</v>
          </cell>
          <cell r="J5359">
            <v>0</v>
          </cell>
        </row>
        <row r="5360">
          <cell r="B5360">
            <v>833741</v>
          </cell>
          <cell r="C5360">
            <v>2014</v>
          </cell>
          <cell r="D5360">
            <v>7800050000615</v>
          </cell>
          <cell r="F5360" t="str">
            <v>TRONSALAN COM 100 MG X 20</v>
          </cell>
          <cell r="H5360" t="str">
            <v>MEDICAMENTOS</v>
          </cell>
          <cell r="I5360" t="str">
            <v>SISTEMA NERVIOSO</v>
          </cell>
          <cell r="J5360">
            <v>0</v>
          </cell>
        </row>
        <row r="5361">
          <cell r="B5361">
            <v>833742</v>
          </cell>
          <cell r="C5361">
            <v>5588</v>
          </cell>
          <cell r="D5361">
            <v>7800046005464</v>
          </cell>
          <cell r="F5361" t="str">
            <v>TRONSALAN COM REC 100 MG X 30</v>
          </cell>
          <cell r="H5361" t="str">
            <v>MEDICAMENTOS</v>
          </cell>
          <cell r="I5361" t="str">
            <v>SISTEMA NERVIOSO</v>
          </cell>
          <cell r="J5361">
            <v>4</v>
          </cell>
        </row>
        <row r="5362">
          <cell r="B5362">
            <v>833743</v>
          </cell>
          <cell r="C5362">
            <v>2482</v>
          </cell>
          <cell r="D5362">
            <v>7800063330068</v>
          </cell>
          <cell r="F5362" t="str">
            <v>TULOX JAR ADULTOS 50 MG/5ML X 100 ML</v>
          </cell>
          <cell r="H5362" t="str">
            <v>MEDICAMENTOS</v>
          </cell>
          <cell r="I5362" t="str">
            <v>RESPIRATORIO</v>
          </cell>
          <cell r="J5362">
            <v>8</v>
          </cell>
        </row>
        <row r="5363">
          <cell r="B5363">
            <v>833744</v>
          </cell>
          <cell r="C5363">
            <v>2479</v>
          </cell>
          <cell r="D5363">
            <v>7800063330075</v>
          </cell>
          <cell r="F5363" t="str">
            <v>TULOX JAR INFANTIL 28 MG/5ML X 100 ML</v>
          </cell>
          <cell r="H5363" t="str">
            <v>MEDICAMENTOS</v>
          </cell>
          <cell r="I5363" t="str">
            <v>RESPIRATORIO</v>
          </cell>
          <cell r="J5363">
            <v>0</v>
          </cell>
        </row>
        <row r="5364">
          <cell r="B5364">
            <v>833745</v>
          </cell>
          <cell r="C5364">
            <v>1274</v>
          </cell>
          <cell r="D5364">
            <v>6924850162906</v>
          </cell>
          <cell r="F5364" t="str">
            <v>TUTO ALG ESTAMP 72CM/72CM X 3</v>
          </cell>
          <cell r="H5364" t="str">
            <v>MISCELáNEOS</v>
          </cell>
          <cell r="I5364" t="str">
            <v>TUTOS</v>
          </cell>
          <cell r="J5364">
            <v>0</v>
          </cell>
        </row>
        <row r="5365">
          <cell r="B5365">
            <v>833746</v>
          </cell>
          <cell r="C5365">
            <v>6169</v>
          </cell>
          <cell r="D5365">
            <v>8809751117621</v>
          </cell>
          <cell r="F5365" t="str">
            <v>TWINKLE POP SOMBRAS PEARL FLEX HEY CORAL X 4 GR</v>
          </cell>
          <cell r="H5365" t="str">
            <v>MAQUILLAJE</v>
          </cell>
          <cell r="I5365" t="str">
            <v>SOMBRAS</v>
          </cell>
          <cell r="J5365">
            <v>0</v>
          </cell>
        </row>
        <row r="5366">
          <cell r="B5366">
            <v>833747</v>
          </cell>
          <cell r="C5366">
            <v>1396</v>
          </cell>
          <cell r="D5366">
            <v>7803319005758</v>
          </cell>
          <cell r="F5366" t="str">
            <v>UL-C GASTRI CAP X 60</v>
          </cell>
          <cell r="H5366" t="str">
            <v>SUPLEMENTOS</v>
          </cell>
          <cell r="I5366" t="str">
            <v>PRODUCTOS NATURALES</v>
          </cell>
          <cell r="J5366">
            <v>0</v>
          </cell>
        </row>
        <row r="5367">
          <cell r="B5367">
            <v>833748</v>
          </cell>
          <cell r="C5367">
            <v>2248</v>
          </cell>
          <cell r="D5367">
            <v>606110094252</v>
          </cell>
          <cell r="F5367" t="str">
            <v>ULMOPLUS GEL X 30 GR</v>
          </cell>
          <cell r="H5367" t="str">
            <v>DERMOCOSMéTICA</v>
          </cell>
          <cell r="I5367" t="str">
            <v>CUIDADO CORPORAL</v>
          </cell>
          <cell r="J5367">
            <v>0</v>
          </cell>
        </row>
        <row r="5368">
          <cell r="B5368">
            <v>833749</v>
          </cell>
          <cell r="C5368">
            <v>5354</v>
          </cell>
          <cell r="D5368">
            <v>382900147031</v>
          </cell>
          <cell r="F5368" t="str">
            <v>ULTRA FINE AGU INS 31G/5MM X 100</v>
          </cell>
          <cell r="H5368" t="str">
            <v>DISPOSITIVOS MéDICOS</v>
          </cell>
          <cell r="I5368" t="str">
            <v>AGUJAS Y JERINGAS</v>
          </cell>
          <cell r="J5368">
            <v>0</v>
          </cell>
        </row>
        <row r="5369">
          <cell r="B5369">
            <v>833750</v>
          </cell>
          <cell r="C5369">
            <v>3627</v>
          </cell>
          <cell r="D5369">
            <v>382900121031</v>
          </cell>
          <cell r="F5369" t="str">
            <v>ULTRA FINE AGU INS 31G/8MM X 100</v>
          </cell>
          <cell r="H5369" t="str">
            <v>DISPOSITIVOS MéDICOS</v>
          </cell>
          <cell r="I5369" t="str">
            <v>AGUJAS Y JERINGAS</v>
          </cell>
          <cell r="J5369">
            <v>0</v>
          </cell>
        </row>
        <row r="5370">
          <cell r="B5370">
            <v>833751</v>
          </cell>
          <cell r="C5370">
            <v>4366</v>
          </cell>
          <cell r="D5370">
            <v>382903204786</v>
          </cell>
          <cell r="F5370" t="str">
            <v>ULTRA FINE AGU INS 32G/4MM X 100</v>
          </cell>
          <cell r="H5370" t="str">
            <v>DISPOSITIVOS MéDICOS</v>
          </cell>
          <cell r="I5370" t="str">
            <v>AGUJAS Y JERINGAS</v>
          </cell>
          <cell r="J5370">
            <v>0</v>
          </cell>
        </row>
        <row r="5371">
          <cell r="B5371">
            <v>833752</v>
          </cell>
          <cell r="C5371">
            <v>3112</v>
          </cell>
          <cell r="D5371">
            <v>7804676870102</v>
          </cell>
          <cell r="F5371" t="str">
            <v>UNDERFIVE BAR CER COCO X 40 GR</v>
          </cell>
          <cell r="H5371" t="str">
            <v>ALIMENTOS</v>
          </cell>
          <cell r="I5371" t="str">
            <v>BARRAS</v>
          </cell>
          <cell r="J5371">
            <v>4</v>
          </cell>
        </row>
        <row r="5372">
          <cell r="B5372">
            <v>833753</v>
          </cell>
          <cell r="C5372">
            <v>3111</v>
          </cell>
          <cell r="D5372">
            <v>7804676870003</v>
          </cell>
          <cell r="F5372" t="str">
            <v>UNDERFIVE BAR CER DATIL ALM X 40 GR</v>
          </cell>
          <cell r="H5372" t="str">
            <v>ALIMENTOS</v>
          </cell>
          <cell r="I5372" t="str">
            <v>BARRAS</v>
          </cell>
          <cell r="J5372">
            <v>-2</v>
          </cell>
        </row>
        <row r="5373">
          <cell r="B5373">
            <v>833754</v>
          </cell>
          <cell r="C5373">
            <v>4083</v>
          </cell>
          <cell r="D5373">
            <v>7804676870034</v>
          </cell>
          <cell r="F5373" t="str">
            <v>UNDERFIVE BAR CER MANI CACAO CAJA X 5</v>
          </cell>
          <cell r="H5373" t="str">
            <v>ALIMENTOS</v>
          </cell>
          <cell r="I5373" t="str">
            <v>BARRAS</v>
          </cell>
          <cell r="J5373">
            <v>0</v>
          </cell>
        </row>
        <row r="5374">
          <cell r="B5374">
            <v>833755</v>
          </cell>
          <cell r="C5374">
            <v>3109</v>
          </cell>
          <cell r="D5374">
            <v>7804676870027</v>
          </cell>
          <cell r="F5374" t="str">
            <v>UNDERFIVE BAR CER MANI CACAO X 40 GR</v>
          </cell>
          <cell r="H5374" t="str">
            <v>ALIMENTOS</v>
          </cell>
          <cell r="I5374" t="str">
            <v>BARRAS</v>
          </cell>
          <cell r="J5374">
            <v>-1</v>
          </cell>
        </row>
        <row r="5375">
          <cell r="B5375">
            <v>833756</v>
          </cell>
          <cell r="C5375">
            <v>3110</v>
          </cell>
          <cell r="D5375">
            <v>7804676870041</v>
          </cell>
          <cell r="F5375" t="str">
            <v>UNDERFIVE BAR CER MANI MIEL X 40 GR</v>
          </cell>
          <cell r="H5375" t="str">
            <v>ALIMENTOS</v>
          </cell>
          <cell r="I5375" t="str">
            <v>BARRAS</v>
          </cell>
          <cell r="J5375">
            <v>1</v>
          </cell>
        </row>
        <row r="5376">
          <cell r="B5376">
            <v>1002947</v>
          </cell>
          <cell r="C5376">
            <v>6853</v>
          </cell>
          <cell r="D5376">
            <v>7804676870188</v>
          </cell>
          <cell r="F5376" t="str">
            <v>UNDERFIVE BAR CER SALTED PEANUT X 45 GR</v>
          </cell>
          <cell r="H5376" t="str">
            <v>ALIMENTOS</v>
          </cell>
          <cell r="I5376" t="str">
            <v>BARRAS</v>
          </cell>
          <cell r="J5376">
            <v>2</v>
          </cell>
        </row>
        <row r="5377">
          <cell r="B5377">
            <v>1002949</v>
          </cell>
          <cell r="C5377">
            <v>6854</v>
          </cell>
          <cell r="D5377">
            <v>7804676870164</v>
          </cell>
          <cell r="F5377" t="str">
            <v>UNDERFIVE BOLITAS ALMENDRA X 6</v>
          </cell>
          <cell r="H5377" t="str">
            <v>ALIMENTOS</v>
          </cell>
          <cell r="I5377" t="str">
            <v>BARRAS</v>
          </cell>
          <cell r="J5377">
            <v>0</v>
          </cell>
        </row>
        <row r="5378">
          <cell r="B5378">
            <v>1002950</v>
          </cell>
          <cell r="C5378">
            <v>6855</v>
          </cell>
          <cell r="D5378">
            <v>7804676870171</v>
          </cell>
          <cell r="F5378" t="str">
            <v>UNDERFIVE BOLITAS CAFE X 6</v>
          </cell>
          <cell r="H5378" t="str">
            <v>ALIMENTOS</v>
          </cell>
          <cell r="I5378" t="str">
            <v>BARRAS</v>
          </cell>
          <cell r="J5378">
            <v>0</v>
          </cell>
        </row>
        <row r="5379">
          <cell r="B5379">
            <v>833758</v>
          </cell>
          <cell r="C5379">
            <v>2070</v>
          </cell>
          <cell r="D5379">
            <v>7804637360048</v>
          </cell>
          <cell r="F5379" t="str">
            <v>UP OMEGA 3 CAP 800 EPA 400 DHA X 120</v>
          </cell>
          <cell r="H5379" t="str">
            <v>SUPLEMENTOS</v>
          </cell>
          <cell r="I5379" t="str">
            <v>OMEGA 3</v>
          </cell>
          <cell r="J5379">
            <v>7</v>
          </cell>
        </row>
        <row r="5380">
          <cell r="B5380">
            <v>833759</v>
          </cell>
          <cell r="C5380">
            <v>1266</v>
          </cell>
          <cell r="D5380">
            <v>7804637360055</v>
          </cell>
          <cell r="F5380" t="str">
            <v>UP OMEGA 3 CAP 800 EPA 400 DHA X 60</v>
          </cell>
          <cell r="H5380" t="str">
            <v>SUPLEMENTOS</v>
          </cell>
          <cell r="I5380" t="str">
            <v>OMEGA 3</v>
          </cell>
          <cell r="J5380">
            <v>0</v>
          </cell>
        </row>
        <row r="5381">
          <cell r="B5381">
            <v>833757</v>
          </cell>
          <cell r="C5381">
            <v>4724</v>
          </cell>
          <cell r="D5381">
            <v>7804637360437</v>
          </cell>
          <cell r="F5381" t="str">
            <v>UP OMEGA 3 CAP DHA TG600 X 60</v>
          </cell>
          <cell r="H5381" t="str">
            <v>SUPLEMENTOS</v>
          </cell>
          <cell r="I5381" t="str">
            <v>OMEGA 3</v>
          </cell>
          <cell r="J5381">
            <v>4</v>
          </cell>
        </row>
        <row r="5382">
          <cell r="B5382">
            <v>833760</v>
          </cell>
          <cell r="C5382">
            <v>3653</v>
          </cell>
          <cell r="D5382">
            <v>7804637360451</v>
          </cell>
          <cell r="F5382" t="str">
            <v>UP OMEGA 3 CAP JUNIOR ULTRA DHA X 120</v>
          </cell>
          <cell r="H5382" t="str">
            <v>SUPLEMENTOS</v>
          </cell>
          <cell r="I5382" t="str">
            <v>OMEGA 3</v>
          </cell>
          <cell r="J5382">
            <v>2</v>
          </cell>
        </row>
        <row r="5383">
          <cell r="B5383">
            <v>833761</v>
          </cell>
          <cell r="C5383">
            <v>1267</v>
          </cell>
          <cell r="D5383">
            <v>7804637360307</v>
          </cell>
          <cell r="F5383" t="str">
            <v>UP OMEGA 3 CAP JUNIOR ULTRA DHA X 60</v>
          </cell>
          <cell r="H5383" t="str">
            <v>SUPLEMENTOS</v>
          </cell>
          <cell r="I5383" t="str">
            <v>OMEGA 3</v>
          </cell>
          <cell r="J5383">
            <v>0</v>
          </cell>
        </row>
        <row r="5384">
          <cell r="B5384">
            <v>833762</v>
          </cell>
          <cell r="C5384">
            <v>4650</v>
          </cell>
          <cell r="D5384">
            <v>7804637360529</v>
          </cell>
          <cell r="F5384" t="str">
            <v>UP OMEGA 3 CAP VEGAN 1/530 MG X 30</v>
          </cell>
          <cell r="H5384" t="str">
            <v>SUPLEMENTOS</v>
          </cell>
          <cell r="I5384" t="str">
            <v>OMEGA 3</v>
          </cell>
          <cell r="J5384">
            <v>2</v>
          </cell>
        </row>
        <row r="5385">
          <cell r="B5385">
            <v>1238875</v>
          </cell>
          <cell r="C5385">
            <v>7014</v>
          </cell>
          <cell r="D5385">
            <v>7804637361243</v>
          </cell>
          <cell r="F5385" t="str">
            <v>UP OMEGA 3 MULTIVITS NUTRIGEL X 30</v>
          </cell>
          <cell r="H5385" t="str">
            <v>SUPLEMENTOS</v>
          </cell>
          <cell r="I5385" t="str">
            <v>OMEGA 3</v>
          </cell>
          <cell r="J5385">
            <v>1</v>
          </cell>
        </row>
        <row r="5386">
          <cell r="B5386">
            <v>833763</v>
          </cell>
          <cell r="C5386">
            <v>5522</v>
          </cell>
          <cell r="D5386">
            <v>7800070004228</v>
          </cell>
          <cell r="F5386" t="str">
            <v>URAZOL COM 5 MG X 30</v>
          </cell>
          <cell r="H5386" t="str">
            <v>MEDICAMENTOS</v>
          </cell>
          <cell r="I5386" t="str">
            <v>UROLOGíA</v>
          </cell>
          <cell r="J5386">
            <v>1</v>
          </cell>
        </row>
        <row r="5387">
          <cell r="B5387">
            <v>903885</v>
          </cell>
          <cell r="C5387">
            <v>6708</v>
          </cell>
          <cell r="D5387">
            <v>3661434009334</v>
          </cell>
          <cell r="F5387" t="str">
            <v>URIAGE AGUA MICELAR TERMAL X 500 ML</v>
          </cell>
          <cell r="H5387" t="str">
            <v>DERMOCOSMéTICA</v>
          </cell>
          <cell r="I5387" t="str">
            <v>DESMAQUILLANTES</v>
          </cell>
          <cell r="J5387">
            <v>0</v>
          </cell>
        </row>
        <row r="5388">
          <cell r="B5388">
            <v>903881</v>
          </cell>
          <cell r="C5388">
            <v>6706</v>
          </cell>
          <cell r="D5388">
            <v>3661434000539</v>
          </cell>
          <cell r="F5388" t="str">
            <v>URIAGE AGUA TERMAL X 50 ML</v>
          </cell>
          <cell r="H5388" t="str">
            <v>DERMOCOSMéTICA</v>
          </cell>
          <cell r="I5388" t="str">
            <v>CUIDADO FACIAL</v>
          </cell>
          <cell r="J5388">
            <v>2</v>
          </cell>
        </row>
        <row r="5389">
          <cell r="B5389">
            <v>903882</v>
          </cell>
          <cell r="C5389">
            <v>6707</v>
          </cell>
          <cell r="D5389">
            <v>3661434009754</v>
          </cell>
          <cell r="F5389" t="str">
            <v>URIAGE DEPIDERM SERUM BOOSTER X 30 ML</v>
          </cell>
          <cell r="H5389" t="str">
            <v>DERMOCOSMéTICA</v>
          </cell>
          <cell r="I5389" t="str">
            <v>CUIDADO FACIAL</v>
          </cell>
          <cell r="J5389">
            <v>1</v>
          </cell>
        </row>
        <row r="5390">
          <cell r="B5390">
            <v>903886</v>
          </cell>
          <cell r="C5390">
            <v>6709</v>
          </cell>
          <cell r="D5390">
            <v>3661434003691</v>
          </cell>
          <cell r="F5390" t="str">
            <v>URIAGE DESMAQUILLANTE OJOS WATERPROOF X 100 ML</v>
          </cell>
          <cell r="H5390" t="str">
            <v>DERMOCOSMéTICA</v>
          </cell>
          <cell r="I5390" t="str">
            <v>DESMAQUILLANTES</v>
          </cell>
          <cell r="J5390">
            <v>0</v>
          </cell>
        </row>
        <row r="5391">
          <cell r="B5391">
            <v>903890</v>
          </cell>
          <cell r="C5391">
            <v>6712</v>
          </cell>
          <cell r="D5391">
            <v>3661434009648</v>
          </cell>
          <cell r="F5391" t="str">
            <v>URIAGE HYSEAC 3-REGUL X 40 ML</v>
          </cell>
          <cell r="H5391" t="str">
            <v>DERMOCOSMéTICA</v>
          </cell>
          <cell r="I5391" t="str">
            <v>CUIDADO FACIAL</v>
          </cell>
          <cell r="J5391">
            <v>0</v>
          </cell>
        </row>
        <row r="5392">
          <cell r="B5392">
            <v>903887</v>
          </cell>
          <cell r="C5392">
            <v>6710</v>
          </cell>
          <cell r="D5392">
            <v>3661434000973</v>
          </cell>
          <cell r="F5392" t="str">
            <v>URIAGE HYSEAC GEL LIMP FACIAL X 150 ML</v>
          </cell>
          <cell r="H5392" t="str">
            <v>DERMOCOSMéTICA</v>
          </cell>
          <cell r="I5392" t="str">
            <v>CUIDADO FACIAL</v>
          </cell>
          <cell r="J5392">
            <v>1</v>
          </cell>
        </row>
        <row r="5393">
          <cell r="B5393">
            <v>903889</v>
          </cell>
          <cell r="C5393">
            <v>6711</v>
          </cell>
          <cell r="D5393">
            <v>3661434001734</v>
          </cell>
          <cell r="F5393" t="str">
            <v>URIAGE HYSEAC MAT EMU MATIFICANTE X 40 ML</v>
          </cell>
          <cell r="H5393" t="str">
            <v>DERMOCOSMéTICA</v>
          </cell>
          <cell r="I5393" t="str">
            <v>CUIDADO FACIAL</v>
          </cell>
          <cell r="J5393">
            <v>0</v>
          </cell>
        </row>
        <row r="5394">
          <cell r="B5394">
            <v>903891</v>
          </cell>
          <cell r="C5394">
            <v>6713</v>
          </cell>
          <cell r="D5394">
            <v>3661434003417</v>
          </cell>
          <cell r="F5394" t="str">
            <v>URIAGE ROSELIANE CC CREAM FPS 30 TONO MEDIO X 40 ML</v>
          </cell>
          <cell r="H5394" t="str">
            <v>MAQUILLAJE</v>
          </cell>
          <cell r="I5394" t="str">
            <v>BASES</v>
          </cell>
          <cell r="J5394">
            <v>2</v>
          </cell>
        </row>
        <row r="5395">
          <cell r="B5395">
            <v>903892</v>
          </cell>
          <cell r="C5395">
            <v>6714</v>
          </cell>
          <cell r="D5395">
            <v>3661434005350</v>
          </cell>
          <cell r="F5395" t="str">
            <v>URIAGE ROSELIANE CREMA ANTIROJECES FPS 30 X 40 ML</v>
          </cell>
          <cell r="H5395" t="str">
            <v>DERMOCOSMéTICA</v>
          </cell>
          <cell r="I5395" t="str">
            <v>CUIDADO FACIAL</v>
          </cell>
          <cell r="J5395">
            <v>0</v>
          </cell>
        </row>
        <row r="5396">
          <cell r="B5396">
            <v>903894</v>
          </cell>
          <cell r="C5396">
            <v>6715</v>
          </cell>
          <cell r="D5396">
            <v>3661434003431</v>
          </cell>
          <cell r="F5396" t="str">
            <v>URIAGE ROSELIANE FLUIDO LIMPIEZA FACIAL X 250 ML</v>
          </cell>
          <cell r="H5396" t="str">
            <v>DERMOCOSMéTICA</v>
          </cell>
          <cell r="I5396" t="str">
            <v>CUIDADO FACIAL</v>
          </cell>
          <cell r="J5396">
            <v>2</v>
          </cell>
        </row>
        <row r="5397">
          <cell r="B5397">
            <v>903895</v>
          </cell>
          <cell r="C5397">
            <v>6716</v>
          </cell>
          <cell r="D5397">
            <v>3661434008504</v>
          </cell>
          <cell r="F5397" t="str">
            <v>URIAGE TOLEDERM CREMA LIGERA X 40 ML</v>
          </cell>
          <cell r="H5397" t="str">
            <v>DERMOCOSMéTICA</v>
          </cell>
          <cell r="I5397" t="str">
            <v>CUIDADO FACIAL</v>
          </cell>
          <cell r="J5397">
            <v>0</v>
          </cell>
        </row>
        <row r="5398">
          <cell r="B5398">
            <v>903897</v>
          </cell>
          <cell r="C5398">
            <v>6717</v>
          </cell>
          <cell r="D5398">
            <v>3661434008498</v>
          </cell>
          <cell r="F5398" t="str">
            <v>URIAGE TOLEDERM CREMA RICH X 40 ML</v>
          </cell>
          <cell r="H5398" t="str">
            <v>DERMOCOSMéTICA</v>
          </cell>
          <cell r="I5398" t="str">
            <v>CUIDADO FACIAL</v>
          </cell>
          <cell r="J5398">
            <v>0</v>
          </cell>
        </row>
        <row r="5399">
          <cell r="B5399">
            <v>833764</v>
          </cell>
          <cell r="C5399">
            <v>2015</v>
          </cell>
          <cell r="D5399">
            <v>7800008010611</v>
          </cell>
          <cell r="F5399" t="str">
            <v>URICONT COM 5 MG X 40</v>
          </cell>
          <cell r="H5399" t="str">
            <v>MEDICAMENTOS</v>
          </cell>
          <cell r="I5399" t="str">
            <v>UROLOGíA</v>
          </cell>
          <cell r="J5399">
            <v>5</v>
          </cell>
        </row>
        <row r="5400">
          <cell r="B5400">
            <v>833765</v>
          </cell>
          <cell r="C5400">
            <v>6383</v>
          </cell>
          <cell r="D5400">
            <v>7800008011243</v>
          </cell>
          <cell r="F5400" t="str">
            <v>URICONT TU COM LP 10 MG X 30</v>
          </cell>
          <cell r="H5400" t="str">
            <v>MEDICAMENTOS</v>
          </cell>
          <cell r="I5400" t="str">
            <v>UROLOGíA</v>
          </cell>
          <cell r="J5400">
            <v>0</v>
          </cell>
        </row>
        <row r="5401">
          <cell r="B5401">
            <v>833766</v>
          </cell>
          <cell r="C5401">
            <v>1397</v>
          </cell>
          <cell r="D5401">
            <v>7809576411318</v>
          </cell>
          <cell r="F5401" t="str">
            <v>URIFEM CAP CRANBERRY 360 MG X 60</v>
          </cell>
          <cell r="H5401" t="str">
            <v>SUPLEMENTOS</v>
          </cell>
          <cell r="I5401" t="str">
            <v>PRODUCTOS NATURALES</v>
          </cell>
          <cell r="J5401">
            <v>1</v>
          </cell>
        </row>
        <row r="5402">
          <cell r="B5402">
            <v>833767</v>
          </cell>
          <cell r="C5402">
            <v>5306</v>
          </cell>
          <cell r="D5402">
            <v>7804656600705</v>
          </cell>
          <cell r="F5402" t="str">
            <v>UROPLUS GRA SOL ORA 3 GR X 1</v>
          </cell>
          <cell r="H5402" t="str">
            <v>MEDICAMENTOS</v>
          </cell>
          <cell r="I5402" t="str">
            <v>ANTIINFECCIOSOS</v>
          </cell>
          <cell r="J5402">
            <v>1</v>
          </cell>
        </row>
        <row r="5403">
          <cell r="B5403">
            <v>833768</v>
          </cell>
          <cell r="C5403">
            <v>3200</v>
          </cell>
          <cell r="D5403">
            <v>7800008102606</v>
          </cell>
          <cell r="F5403" t="str">
            <v>UROSTOP COM REC 2 MG X 30</v>
          </cell>
          <cell r="H5403" t="str">
            <v>MEDICAMENTOS</v>
          </cell>
          <cell r="I5403" t="str">
            <v>UROLOGíA</v>
          </cell>
          <cell r="J5403">
            <v>5</v>
          </cell>
        </row>
        <row r="5404">
          <cell r="B5404">
            <v>833769</v>
          </cell>
          <cell r="C5404">
            <v>4408</v>
          </cell>
          <cell r="D5404">
            <v>7800006007033</v>
          </cell>
          <cell r="F5404" t="str">
            <v>URSOVET SUS ORA 5% X 60 ML</v>
          </cell>
          <cell r="H5404" t="str">
            <v>VETERINARIOS</v>
          </cell>
          <cell r="I5404" t="str">
            <v>GASTROINTESTINAL</v>
          </cell>
          <cell r="J5404">
            <v>0</v>
          </cell>
        </row>
        <row r="5405">
          <cell r="B5405">
            <v>833770</v>
          </cell>
          <cell r="C5405">
            <v>5518</v>
          </cell>
          <cell r="D5405">
            <v>7805633018872</v>
          </cell>
          <cell r="F5405" t="str">
            <v>V-POLAK LENTES LECTURA NEGRO +2,0 X 1</v>
          </cell>
          <cell r="H5405" t="str">
            <v>DISPOSITIVOS MéDICOS</v>
          </cell>
          <cell r="I5405" t="str">
            <v>OTROS DM</v>
          </cell>
          <cell r="J5405">
            <v>1</v>
          </cell>
        </row>
        <row r="5406">
          <cell r="B5406">
            <v>833771</v>
          </cell>
          <cell r="C5406">
            <v>4735</v>
          </cell>
          <cell r="D5406">
            <v>7805633018889</v>
          </cell>
          <cell r="F5406" t="str">
            <v>V-POLAK LENTES LECTURA NEGRO +2,5 X 1</v>
          </cell>
          <cell r="H5406" t="str">
            <v>DISPOSITIVOS MéDICOS</v>
          </cell>
          <cell r="I5406" t="str">
            <v>OTROS DM</v>
          </cell>
          <cell r="J5406">
            <v>1</v>
          </cell>
        </row>
        <row r="5407">
          <cell r="B5407">
            <v>833772</v>
          </cell>
          <cell r="C5407">
            <v>4736</v>
          </cell>
          <cell r="D5407">
            <v>7805633018896</v>
          </cell>
          <cell r="F5407" t="str">
            <v>V-POLAK LENTES LECTURA NEGRO +3,0 X 1</v>
          </cell>
          <cell r="H5407" t="str">
            <v>DISPOSITIVOS MéDICOS</v>
          </cell>
          <cell r="I5407" t="str">
            <v>OTROS DM</v>
          </cell>
          <cell r="J5407">
            <v>1</v>
          </cell>
        </row>
        <row r="5408">
          <cell r="B5408">
            <v>833773</v>
          </cell>
          <cell r="C5408">
            <v>4128</v>
          </cell>
          <cell r="D5408">
            <v>7805633022558</v>
          </cell>
          <cell r="F5408" t="str">
            <v>V-POLAK LENTES LECTURA VERDE +1,5 X 1</v>
          </cell>
          <cell r="H5408" t="str">
            <v>DISPOSITIVOS MéDICOS</v>
          </cell>
          <cell r="I5408" t="str">
            <v>OTROS DM</v>
          </cell>
          <cell r="J5408">
            <v>1</v>
          </cell>
        </row>
        <row r="5409">
          <cell r="B5409">
            <v>833774</v>
          </cell>
          <cell r="C5409">
            <v>4127</v>
          </cell>
          <cell r="D5409">
            <v>7805633022565</v>
          </cell>
          <cell r="F5409" t="str">
            <v>V-POLAK LENTES LECTURA VERDE +2,0 X 1</v>
          </cell>
          <cell r="H5409" t="str">
            <v>DISPOSITIVOS MéDICOS</v>
          </cell>
          <cell r="I5409" t="str">
            <v>OTROS DM</v>
          </cell>
          <cell r="J5409">
            <v>0</v>
          </cell>
        </row>
        <row r="5410">
          <cell r="B5410">
            <v>833775</v>
          </cell>
          <cell r="C5410">
            <v>4126</v>
          </cell>
          <cell r="D5410">
            <v>7805633022572</v>
          </cell>
          <cell r="F5410" t="str">
            <v>V-POLAK LENTES LECTURA VERDE +2,5 X 1</v>
          </cell>
          <cell r="H5410" t="str">
            <v>DISPOSITIVOS MéDICOS</v>
          </cell>
          <cell r="I5410" t="str">
            <v>OTROS DM</v>
          </cell>
          <cell r="J5410">
            <v>0</v>
          </cell>
        </row>
        <row r="5411">
          <cell r="B5411">
            <v>833776</v>
          </cell>
          <cell r="C5411">
            <v>4129</v>
          </cell>
          <cell r="D5411">
            <v>7805633022589</v>
          </cell>
          <cell r="F5411" t="str">
            <v>V-POLAK LENTES LECTURA VERDE +3,0 X 1</v>
          </cell>
          <cell r="H5411" t="str">
            <v>DISPOSITIVOS MéDICOS</v>
          </cell>
          <cell r="I5411" t="str">
            <v>OTROS DM</v>
          </cell>
          <cell r="J5411">
            <v>0</v>
          </cell>
        </row>
        <row r="5412">
          <cell r="B5412">
            <v>1160915</v>
          </cell>
          <cell r="C5412">
            <v>6986</v>
          </cell>
          <cell r="D5412">
            <v>7800007725165</v>
          </cell>
          <cell r="F5412" t="str">
            <v>VALAPLEX COM REC 320 MG X 30</v>
          </cell>
          <cell r="H5412" t="str">
            <v>MEDICAMENTOS</v>
          </cell>
          <cell r="I5412" t="str">
            <v>CARDIOVASCULAR</v>
          </cell>
          <cell r="J5412">
            <v>1</v>
          </cell>
        </row>
        <row r="5413">
          <cell r="B5413">
            <v>833777</v>
          </cell>
          <cell r="C5413">
            <v>5243</v>
          </cell>
          <cell r="D5413">
            <v>7800007667618</v>
          </cell>
          <cell r="F5413" t="str">
            <v>VALAPLEX D COM REC 160/12,5 MG X 30</v>
          </cell>
          <cell r="H5413" t="str">
            <v>MEDICAMENTOS</v>
          </cell>
          <cell r="I5413" t="str">
            <v>CARDIOVASCULAR</v>
          </cell>
          <cell r="J5413">
            <v>1</v>
          </cell>
        </row>
        <row r="5414">
          <cell r="B5414">
            <v>833778</v>
          </cell>
          <cell r="C5414">
            <v>2526</v>
          </cell>
          <cell r="D5414">
            <v>7800007667458</v>
          </cell>
          <cell r="F5414" t="str">
            <v>VALAPLEX D COM REC 80/12,5 MG X 30</v>
          </cell>
          <cell r="H5414" t="str">
            <v>MEDICAMENTOS</v>
          </cell>
          <cell r="I5414" t="str">
            <v>CARDIOVASCULAR</v>
          </cell>
          <cell r="J5414">
            <v>0</v>
          </cell>
        </row>
        <row r="5415">
          <cell r="B5415">
            <v>833779</v>
          </cell>
          <cell r="C5415">
            <v>2016</v>
          </cell>
          <cell r="D5415">
            <v>7800060147102</v>
          </cell>
          <cell r="F5415" t="str">
            <v>VALAX COM 160 MG X 30</v>
          </cell>
          <cell r="H5415" t="str">
            <v>MEDICAMENTOS</v>
          </cell>
          <cell r="I5415" t="str">
            <v>CARDIOVASCULAR</v>
          </cell>
          <cell r="J5415">
            <v>4</v>
          </cell>
        </row>
        <row r="5416">
          <cell r="B5416">
            <v>833780</v>
          </cell>
          <cell r="C5416">
            <v>3907</v>
          </cell>
          <cell r="D5416">
            <v>7800060147614</v>
          </cell>
          <cell r="F5416" t="str">
            <v>VALAX-D COM REC 160/12,5 MG X 30</v>
          </cell>
          <cell r="H5416" t="str">
            <v>MEDICAMENTOS</v>
          </cell>
          <cell r="I5416" t="str">
            <v>CARDIOVASCULAR</v>
          </cell>
          <cell r="J5416">
            <v>2</v>
          </cell>
        </row>
        <row r="5417">
          <cell r="B5417">
            <v>833781</v>
          </cell>
          <cell r="C5417">
            <v>2328</v>
          </cell>
          <cell r="D5417">
            <v>7800060147539</v>
          </cell>
          <cell r="F5417" t="str">
            <v>VALAX-D COM REC 80/12,5 MG X 30</v>
          </cell>
          <cell r="H5417" t="str">
            <v>MEDICAMENTOS</v>
          </cell>
          <cell r="I5417" t="str">
            <v>CARDIOVASCULAR</v>
          </cell>
          <cell r="J5417">
            <v>1</v>
          </cell>
        </row>
        <row r="5418">
          <cell r="B5418">
            <v>833782</v>
          </cell>
          <cell r="C5418">
            <v>4115</v>
          </cell>
          <cell r="D5418">
            <v>7800060148185</v>
          </cell>
          <cell r="F5418" t="str">
            <v>VALAXAM COM REC 80/5 MG X 30</v>
          </cell>
          <cell r="H5418" t="str">
            <v>MEDICAMENTOS</v>
          </cell>
          <cell r="I5418" t="str">
            <v>CARDIOVASCULAR</v>
          </cell>
          <cell r="J5418">
            <v>1</v>
          </cell>
        </row>
        <row r="5419">
          <cell r="B5419">
            <v>833783</v>
          </cell>
          <cell r="C5419">
            <v>3386</v>
          </cell>
          <cell r="D5419">
            <v>7800060148697</v>
          </cell>
          <cell r="F5419" t="str">
            <v>VALAXAM-D COM REC 160/10/12,5 MG X 30</v>
          </cell>
          <cell r="H5419" t="str">
            <v>MEDICAMENTOS</v>
          </cell>
          <cell r="I5419" t="str">
            <v>CARDIOVASCULAR</v>
          </cell>
          <cell r="J5419">
            <v>4</v>
          </cell>
        </row>
        <row r="5420">
          <cell r="B5420">
            <v>833784</v>
          </cell>
          <cell r="C5420">
            <v>3385</v>
          </cell>
          <cell r="D5420">
            <v>7800060149151</v>
          </cell>
          <cell r="F5420" t="str">
            <v>VALAXAM-D COM REC 160/5/12,5 X 30</v>
          </cell>
          <cell r="H5420" t="str">
            <v>MEDICAMENTOS</v>
          </cell>
          <cell r="I5420" t="str">
            <v>CARDIOVASCULAR</v>
          </cell>
          <cell r="J5420">
            <v>6</v>
          </cell>
        </row>
        <row r="5421">
          <cell r="B5421">
            <v>833785</v>
          </cell>
          <cell r="C5421">
            <v>5322</v>
          </cell>
          <cell r="D5421">
            <v>1507893114931</v>
          </cell>
          <cell r="F5421" t="str">
            <v>VALERIANA TE X 40 GR AUSTRALIS</v>
          </cell>
          <cell r="H5421" t="str">
            <v>SUPLEMENTOS</v>
          </cell>
          <cell r="I5421" t="str">
            <v>PRODUCTOS NATURALES</v>
          </cell>
          <cell r="J5421">
            <v>0</v>
          </cell>
        </row>
        <row r="5422">
          <cell r="B5422">
            <v>833786</v>
          </cell>
          <cell r="C5422">
            <v>2562</v>
          </cell>
          <cell r="D5422">
            <v>7804650885085</v>
          </cell>
          <cell r="F5422" t="str">
            <v>VALKEM COM REC 160 MG X 30</v>
          </cell>
          <cell r="H5422" t="str">
            <v>MEDICAMENTOS</v>
          </cell>
          <cell r="I5422" t="str">
            <v>CARDIOVASCULAR</v>
          </cell>
          <cell r="J5422">
            <v>0</v>
          </cell>
        </row>
        <row r="5423">
          <cell r="B5423">
            <v>833787</v>
          </cell>
          <cell r="C5423">
            <v>2563</v>
          </cell>
          <cell r="D5423">
            <v>7804650886624</v>
          </cell>
          <cell r="F5423" t="str">
            <v>VALKEM COM REC 80 MG X 30</v>
          </cell>
          <cell r="H5423" t="str">
            <v>MEDICAMENTOS</v>
          </cell>
          <cell r="I5423" t="str">
            <v>CARDIOVASCULAR</v>
          </cell>
          <cell r="J5423">
            <v>1</v>
          </cell>
        </row>
        <row r="5424">
          <cell r="B5424">
            <v>833788</v>
          </cell>
          <cell r="C5424">
            <v>2447</v>
          </cell>
          <cell r="D5424">
            <v>7804650884569</v>
          </cell>
          <cell r="F5424" t="str">
            <v>VALKEM D COM REC 160/12,5 MG X 30</v>
          </cell>
          <cell r="H5424" t="str">
            <v>MEDICAMENTOS</v>
          </cell>
          <cell r="I5424" t="str">
            <v>CARDIOVASCULAR</v>
          </cell>
          <cell r="J5424">
            <v>4</v>
          </cell>
        </row>
        <row r="5425">
          <cell r="B5425">
            <v>833789</v>
          </cell>
          <cell r="C5425">
            <v>4432</v>
          </cell>
          <cell r="D5425">
            <v>7804650884545</v>
          </cell>
          <cell r="F5425" t="str">
            <v>VALKEM D COM REC 80/12,5 MG X 30</v>
          </cell>
          <cell r="H5425" t="str">
            <v>MEDICAMENTOS</v>
          </cell>
          <cell r="I5425" t="str">
            <v>CARDIOVASCULAR</v>
          </cell>
          <cell r="J5425">
            <v>3</v>
          </cell>
        </row>
        <row r="5426">
          <cell r="B5426">
            <v>833790</v>
          </cell>
          <cell r="C5426">
            <v>3265</v>
          </cell>
          <cell r="D5426">
            <v>7804650885191</v>
          </cell>
          <cell r="F5426" t="str">
            <v>VALMIRA COM REC 10/160 MG X 28</v>
          </cell>
          <cell r="H5426" t="str">
            <v>MEDICAMENTOS</v>
          </cell>
          <cell r="I5426" t="str">
            <v>CARDIOVASCULAR</v>
          </cell>
          <cell r="J5426">
            <v>0</v>
          </cell>
        </row>
        <row r="5427">
          <cell r="B5427">
            <v>833791</v>
          </cell>
          <cell r="C5427">
            <v>3192</v>
          </cell>
          <cell r="D5427">
            <v>7804650885177</v>
          </cell>
          <cell r="F5427" t="str">
            <v>VALMIRA COM REC 5/160 MG X 28</v>
          </cell>
          <cell r="H5427" t="str">
            <v>MEDICAMENTOS</v>
          </cell>
          <cell r="I5427" t="str">
            <v>CARDIOVASCULAR</v>
          </cell>
          <cell r="J5427">
            <v>0</v>
          </cell>
        </row>
        <row r="5428">
          <cell r="B5428">
            <v>833792</v>
          </cell>
          <cell r="C5428">
            <v>5226</v>
          </cell>
          <cell r="D5428">
            <v>7800026190180</v>
          </cell>
          <cell r="F5428" t="str">
            <v>VALNOC COM REC 2 MG X 30</v>
          </cell>
          <cell r="H5428" t="str">
            <v>MEDICAMENTOS</v>
          </cell>
          <cell r="I5428" t="str">
            <v>SISTEMA NERVIOSO</v>
          </cell>
          <cell r="J5428">
            <v>1</v>
          </cell>
        </row>
        <row r="5429">
          <cell r="B5429">
            <v>833793</v>
          </cell>
          <cell r="C5429">
            <v>2236</v>
          </cell>
          <cell r="D5429">
            <v>7800026026588</v>
          </cell>
          <cell r="F5429" t="str">
            <v>VALPAX COM 0,5 MG X 30</v>
          </cell>
          <cell r="H5429" t="str">
            <v>MEDICAMENTOS</v>
          </cell>
          <cell r="I5429" t="str">
            <v>PSICOTRóPICOS</v>
          </cell>
          <cell r="J5429">
            <v>0</v>
          </cell>
        </row>
        <row r="5430">
          <cell r="B5430">
            <v>833794</v>
          </cell>
          <cell r="C5430">
            <v>2237</v>
          </cell>
          <cell r="D5430">
            <v>7800026026632</v>
          </cell>
          <cell r="F5430" t="str">
            <v>VALPAX COM 2,0 MG X 30</v>
          </cell>
          <cell r="H5430" t="str">
            <v>MEDICAMENTOS</v>
          </cell>
          <cell r="I5430" t="str">
            <v>PSICOTRóPICOS</v>
          </cell>
          <cell r="J5430">
            <v>0</v>
          </cell>
        </row>
        <row r="5431">
          <cell r="B5431">
            <v>833795</v>
          </cell>
          <cell r="C5431">
            <v>3908</v>
          </cell>
          <cell r="D5431">
            <v>7800026020920</v>
          </cell>
          <cell r="F5431" t="str">
            <v>VALPIN SOL ORA GOT X 25 ML</v>
          </cell>
          <cell r="H5431" t="str">
            <v>MEDICAMENTOS</v>
          </cell>
          <cell r="I5431" t="str">
            <v>GASTROINTESTINAL</v>
          </cell>
          <cell r="J5431">
            <v>0</v>
          </cell>
        </row>
        <row r="5432">
          <cell r="B5432">
            <v>833796</v>
          </cell>
          <cell r="C5432">
            <v>2673</v>
          </cell>
          <cell r="D5432">
            <v>8903726312247</v>
          </cell>
          <cell r="F5432" t="str">
            <v>VALSARTAN COM REC 160 MG X 30 SEVEN PHARMA</v>
          </cell>
          <cell r="H5432" t="str">
            <v>MEDICAMENTOS</v>
          </cell>
          <cell r="I5432" t="str">
            <v>CARDIOVASCULAR</v>
          </cell>
          <cell r="J5432">
            <v>10</v>
          </cell>
        </row>
        <row r="5433">
          <cell r="B5433">
            <v>833797</v>
          </cell>
          <cell r="C5433">
            <v>2674</v>
          </cell>
          <cell r="D5433">
            <v>8903726312391</v>
          </cell>
          <cell r="F5433" t="str">
            <v>VALSARTAN COM REC 80 MG X 30 SEVEN PHARMA</v>
          </cell>
          <cell r="H5433" t="str">
            <v>MEDICAMENTOS</v>
          </cell>
          <cell r="I5433" t="str">
            <v>CARDIOVASCULAR</v>
          </cell>
          <cell r="J5433">
            <v>34</v>
          </cell>
        </row>
        <row r="5434">
          <cell r="B5434">
            <v>833798</v>
          </cell>
          <cell r="C5434">
            <v>2017</v>
          </cell>
          <cell r="D5434">
            <v>7803504005501</v>
          </cell>
          <cell r="F5434" t="str">
            <v>VALUPASS CAP X 24</v>
          </cell>
          <cell r="H5434" t="str">
            <v>FITOFáRMACOS</v>
          </cell>
          <cell r="I5434" t="str">
            <v>SISTEMA NERVIOSO</v>
          </cell>
          <cell r="J5434">
            <v>0</v>
          </cell>
        </row>
        <row r="5435">
          <cell r="B5435">
            <v>833799</v>
          </cell>
          <cell r="C5435">
            <v>3879</v>
          </cell>
          <cell r="D5435">
            <v>7803504005600</v>
          </cell>
          <cell r="F5435" t="str">
            <v>VALUPASS CAP X 60</v>
          </cell>
          <cell r="H5435" t="str">
            <v>FITOFáRMACOS</v>
          </cell>
          <cell r="I5435" t="str">
            <v>SISTEMA NERVIOSO</v>
          </cell>
          <cell r="J5435">
            <v>4</v>
          </cell>
        </row>
        <row r="5436">
          <cell r="B5436">
            <v>833800</v>
          </cell>
          <cell r="C5436">
            <v>4239</v>
          </cell>
          <cell r="D5436">
            <v>7800097003754</v>
          </cell>
          <cell r="F5436" t="str">
            <v>VANDES MAX CAP X 60</v>
          </cell>
          <cell r="H5436" t="str">
            <v>SUPLEMENTOS</v>
          </cell>
          <cell r="I5436" t="str">
            <v>VITAMINAS Y MINERALES</v>
          </cell>
          <cell r="J5436">
            <v>1</v>
          </cell>
        </row>
        <row r="5437">
          <cell r="B5437">
            <v>833801</v>
          </cell>
          <cell r="C5437">
            <v>3040</v>
          </cell>
          <cell r="D5437">
            <v>7321831691629</v>
          </cell>
          <cell r="F5437" t="str">
            <v>VANNAIR SUS INH ORA 160/4,5 MCG X 120 DSS</v>
          </cell>
          <cell r="H5437" t="str">
            <v>MEDICAMENTOS</v>
          </cell>
          <cell r="I5437" t="str">
            <v>RESPIRATORIO</v>
          </cell>
          <cell r="J5437">
            <v>0</v>
          </cell>
        </row>
        <row r="5438">
          <cell r="B5438">
            <v>833802</v>
          </cell>
          <cell r="C5438">
            <v>5649</v>
          </cell>
          <cell r="D5438">
            <v>4987067923304</v>
          </cell>
          <cell r="F5438" t="str">
            <v>VANTELIN RODILLERA BLACK L X 1</v>
          </cell>
          <cell r="H5438" t="str">
            <v>DISPOSITIVOS MéDICOS</v>
          </cell>
          <cell r="I5438" t="str">
            <v>OTROS DM</v>
          </cell>
          <cell r="J5438">
            <v>0</v>
          </cell>
        </row>
        <row r="5439">
          <cell r="B5439">
            <v>833803</v>
          </cell>
          <cell r="C5439">
            <v>2018</v>
          </cell>
          <cell r="D5439">
            <v>7800059002412</v>
          </cell>
          <cell r="F5439" t="str">
            <v>VANTUX MAX CAP X 60</v>
          </cell>
          <cell r="H5439" t="str">
            <v>SUPLEMENTOS</v>
          </cell>
          <cell r="I5439" t="str">
            <v>VITAMINAS Y MINERALES</v>
          </cell>
          <cell r="J5439">
            <v>2</v>
          </cell>
        </row>
        <row r="5440">
          <cell r="B5440">
            <v>833804</v>
          </cell>
          <cell r="C5440">
            <v>5960</v>
          </cell>
          <cell r="D5440">
            <v>7800059003464</v>
          </cell>
          <cell r="F5440" t="str">
            <v>VANTUX SHA X 100 ML</v>
          </cell>
          <cell r="H5440" t="str">
            <v>HIGIENE Y CUIDADO PERSONAL</v>
          </cell>
          <cell r="I5440" t="str">
            <v>SHAMPOO Y ACONDICIONADOR</v>
          </cell>
          <cell r="J5440">
            <v>1</v>
          </cell>
        </row>
        <row r="5441">
          <cell r="B5441">
            <v>833805</v>
          </cell>
          <cell r="C5441">
            <v>2019</v>
          </cell>
          <cell r="D5441">
            <v>7803504000223</v>
          </cell>
          <cell r="F5441" t="str">
            <v>VARIPLEX COM X 60</v>
          </cell>
          <cell r="H5441" t="str">
            <v>FITOFáRMACOS</v>
          </cell>
          <cell r="I5441" t="str">
            <v>SISTEMA CIRCULATORIO</v>
          </cell>
          <cell r="J5441">
            <v>6</v>
          </cell>
        </row>
        <row r="5442">
          <cell r="B5442">
            <v>833806</v>
          </cell>
          <cell r="C5442">
            <v>4747</v>
          </cell>
          <cell r="D5442">
            <v>7800026007730</v>
          </cell>
          <cell r="F5442" t="str">
            <v>VARTALAN D PLUS COM REC 160/25 MG X 42</v>
          </cell>
          <cell r="H5442" t="str">
            <v>MEDICAMENTOS</v>
          </cell>
          <cell r="I5442" t="str">
            <v>CARDIOVASCULAR</v>
          </cell>
          <cell r="J5442">
            <v>0</v>
          </cell>
        </row>
        <row r="5443">
          <cell r="B5443">
            <v>833807</v>
          </cell>
          <cell r="C5443">
            <v>4424</v>
          </cell>
          <cell r="D5443">
            <v>7800044001697</v>
          </cell>
          <cell r="F5443" t="str">
            <v>VASELINA LIQUIDA MED X 200 ML VALMA</v>
          </cell>
          <cell r="H5443" t="str">
            <v>MEDICAMENTOS</v>
          </cell>
          <cell r="I5443" t="str">
            <v>GASTROINTESTINAL</v>
          </cell>
          <cell r="J5443">
            <v>0</v>
          </cell>
        </row>
        <row r="5444">
          <cell r="B5444">
            <v>833808</v>
          </cell>
          <cell r="C5444">
            <v>5511</v>
          </cell>
          <cell r="D5444" t="str">
            <v>52D4BIDAX0G6AS</v>
          </cell>
          <cell r="F5444" t="str">
            <v>VASELINA LIQUIDA X 125 ML VITAFARMA</v>
          </cell>
          <cell r="H5444" t="str">
            <v>MISCELáNEOS</v>
          </cell>
          <cell r="I5444" t="str">
            <v>MATERIAS PRIMAS</v>
          </cell>
          <cell r="J5444">
            <v>0</v>
          </cell>
        </row>
        <row r="5445">
          <cell r="B5445">
            <v>833809</v>
          </cell>
          <cell r="C5445">
            <v>1398</v>
          </cell>
          <cell r="D5445" t="str">
            <v>52D4BIDAX0N2AS</v>
          </cell>
          <cell r="F5445" t="str">
            <v>VASELINA LIQUIDA X 250 ML VITAFARMA</v>
          </cell>
          <cell r="H5445" t="str">
            <v>MISCELáNEOS</v>
          </cell>
          <cell r="I5445" t="str">
            <v>MATERIAS PRIMAS</v>
          </cell>
          <cell r="J5445">
            <v>0</v>
          </cell>
        </row>
        <row r="5446">
          <cell r="B5446">
            <v>833810</v>
          </cell>
          <cell r="C5446">
            <v>2020</v>
          </cell>
          <cell r="D5446">
            <v>7801000236160</v>
          </cell>
          <cell r="F5446" t="str">
            <v>VASELINA SOLIDA BLANCA X 80 GR DIFEM</v>
          </cell>
          <cell r="H5446" t="str">
            <v>HIGIENE Y CUIDADO PERSONAL</v>
          </cell>
          <cell r="I5446" t="str">
            <v>VASELINAS</v>
          </cell>
          <cell r="J5446">
            <v>3</v>
          </cell>
        </row>
        <row r="5447">
          <cell r="B5447">
            <v>833811</v>
          </cell>
          <cell r="C5447">
            <v>5648</v>
          </cell>
          <cell r="D5447">
            <v>305210206779</v>
          </cell>
          <cell r="F5447" t="str">
            <v>VASELINE BAL LAB ORIGINAL X 7 GR</v>
          </cell>
          <cell r="H5447" t="str">
            <v>DERMOCOSMéTICA</v>
          </cell>
          <cell r="I5447" t="str">
            <v>PROTECTORES LABIALES</v>
          </cell>
          <cell r="J5447">
            <v>1</v>
          </cell>
        </row>
        <row r="5448">
          <cell r="B5448">
            <v>1318125</v>
          </cell>
          <cell r="C5448">
            <v>7040</v>
          </cell>
          <cell r="D5448">
            <v>305210231597</v>
          </cell>
          <cell r="F5448" t="str">
            <v>VASELINE BAL LAB ROSY LIPS X 7 GR</v>
          </cell>
          <cell r="H5448" t="str">
            <v>DERMOCOSMéTICA</v>
          </cell>
          <cell r="I5448" t="str">
            <v>PROTECTORES LABIALES</v>
          </cell>
          <cell r="J5448">
            <v>0</v>
          </cell>
        </row>
        <row r="5449">
          <cell r="B5449">
            <v>971223</v>
          </cell>
          <cell r="C5449">
            <v>6798</v>
          </cell>
          <cell r="D5449">
            <v>859581006853</v>
          </cell>
          <cell r="F5449" t="str">
            <v>VASELINE BAL LAB STICK ROSY LIPS X 4,8 GR</v>
          </cell>
          <cell r="H5449" t="str">
            <v>DERMOCOSMéTICA</v>
          </cell>
          <cell r="I5449" t="str">
            <v>PROTECTORES LABIALES</v>
          </cell>
          <cell r="J5449">
            <v>1</v>
          </cell>
        </row>
        <row r="5450">
          <cell r="B5450">
            <v>833812</v>
          </cell>
          <cell r="C5450">
            <v>4002</v>
          </cell>
          <cell r="D5450">
            <v>7800070001678</v>
          </cell>
          <cell r="F5450" t="str">
            <v>VASTUS COM REC 5 MG X 30</v>
          </cell>
          <cell r="H5450" t="str">
            <v>MEDICAMENTOS</v>
          </cell>
          <cell r="I5450" t="str">
            <v>UROLOGíA</v>
          </cell>
          <cell r="J5450">
            <v>0</v>
          </cell>
        </row>
        <row r="5451">
          <cell r="B5451">
            <v>833813</v>
          </cell>
          <cell r="C5451">
            <v>2021</v>
          </cell>
          <cell r="D5451">
            <v>7800023226431</v>
          </cell>
          <cell r="F5451" t="str">
            <v>VATANAL CRE X 20 GR</v>
          </cell>
          <cell r="H5451" t="str">
            <v>MEDICAMENTOS</v>
          </cell>
          <cell r="I5451" t="str">
            <v>SISTEMA CIRCULATORIO</v>
          </cell>
          <cell r="J5451">
            <v>2</v>
          </cell>
        </row>
        <row r="5452">
          <cell r="B5452">
            <v>833814</v>
          </cell>
          <cell r="C5452">
            <v>2022</v>
          </cell>
          <cell r="D5452">
            <v>7800023226424</v>
          </cell>
          <cell r="F5452" t="str">
            <v>VATANAL SUP X 10</v>
          </cell>
          <cell r="H5452" t="str">
            <v>MEDICAMENTOS</v>
          </cell>
          <cell r="I5452" t="str">
            <v>SISTEMA CIRCULATORIO</v>
          </cell>
          <cell r="J5452">
            <v>1</v>
          </cell>
        </row>
        <row r="5453">
          <cell r="B5453">
            <v>833815</v>
          </cell>
          <cell r="C5453">
            <v>3538</v>
          </cell>
          <cell r="D5453">
            <v>3664798031669</v>
          </cell>
          <cell r="F5453" t="str">
            <v>VAXIGRIP TETRA SUS INY INFLUENZA X 0,5 ML</v>
          </cell>
          <cell r="H5453" t="str">
            <v>VACUNAS</v>
          </cell>
          <cell r="I5453" t="str">
            <v>RESPIRATORIO</v>
          </cell>
          <cell r="J5453">
            <v>0</v>
          </cell>
        </row>
        <row r="5454">
          <cell r="B5454">
            <v>1030845</v>
          </cell>
          <cell r="C5454">
            <v>6897</v>
          </cell>
          <cell r="D5454">
            <v>781159466779</v>
          </cell>
          <cell r="F5454" t="str">
            <v>VCALD CAP 450/175 MG X 60</v>
          </cell>
          <cell r="H5454" t="str">
            <v>SUPLEMENTOS</v>
          </cell>
          <cell r="I5454" t="str">
            <v>VITAMINAS Y MINERALES</v>
          </cell>
          <cell r="J5454">
            <v>0</v>
          </cell>
        </row>
        <row r="5455">
          <cell r="B5455">
            <v>833816</v>
          </cell>
          <cell r="C5455">
            <v>5211</v>
          </cell>
          <cell r="D5455">
            <v>737186233105</v>
          </cell>
          <cell r="F5455" t="str">
            <v>VCALD FORTE CAP 500/800 X 60</v>
          </cell>
          <cell r="H5455" t="str">
            <v>SUPLEMENTOS</v>
          </cell>
          <cell r="I5455" t="str">
            <v>VITAMINAS Y MINERALES</v>
          </cell>
          <cell r="J5455">
            <v>0</v>
          </cell>
        </row>
        <row r="5456">
          <cell r="B5456">
            <v>833817</v>
          </cell>
          <cell r="C5456">
            <v>3254</v>
          </cell>
          <cell r="D5456">
            <v>8413600511609</v>
          </cell>
          <cell r="F5456" t="str">
            <v>VEET BAN DEPIL EASY GEL FACIAL PIEL NORMAL X 20</v>
          </cell>
          <cell r="H5456" t="str">
            <v>HIGIENE Y CUIDADO PERSONAL</v>
          </cell>
          <cell r="I5456" t="str">
            <v>DEPILACIóN</v>
          </cell>
          <cell r="J5456">
            <v>0</v>
          </cell>
        </row>
        <row r="5457">
          <cell r="B5457">
            <v>833818</v>
          </cell>
          <cell r="C5457">
            <v>5913</v>
          </cell>
          <cell r="D5457">
            <v>7798339190426</v>
          </cell>
          <cell r="F5457" t="str">
            <v>VEET BAN DEPIL EASY GEL NATURALS PIEL SENS X 20</v>
          </cell>
          <cell r="H5457" t="str">
            <v>HIGIENE Y CUIDADO PERSONAL</v>
          </cell>
          <cell r="I5457" t="str">
            <v>DEPILACIóN</v>
          </cell>
          <cell r="J5457">
            <v>0</v>
          </cell>
        </row>
        <row r="5458">
          <cell r="B5458">
            <v>833819</v>
          </cell>
          <cell r="C5458">
            <v>3140</v>
          </cell>
          <cell r="D5458">
            <v>8413600511012</v>
          </cell>
          <cell r="F5458" t="str">
            <v>VEET BAN DEPIL EASY GEL PIEL NORMAL X 12</v>
          </cell>
          <cell r="H5458" t="str">
            <v>HIGIENE Y CUIDADO PERSONAL</v>
          </cell>
          <cell r="I5458" t="str">
            <v>DEPILACIóN</v>
          </cell>
          <cell r="J5458">
            <v>1</v>
          </cell>
        </row>
        <row r="5459">
          <cell r="B5459">
            <v>833820</v>
          </cell>
          <cell r="C5459">
            <v>6500</v>
          </cell>
          <cell r="D5459">
            <v>7506460101064</v>
          </cell>
          <cell r="F5459" t="str">
            <v>VEET BAN DEPIL FACIAL PURE  FRESH X 16</v>
          </cell>
          <cell r="H5459" t="str">
            <v>HIGIENE Y CUIDADO PERSONAL</v>
          </cell>
          <cell r="I5459" t="str">
            <v>DEPILACIóN</v>
          </cell>
          <cell r="J5459">
            <v>0</v>
          </cell>
        </row>
        <row r="5460">
          <cell r="B5460">
            <v>833821</v>
          </cell>
          <cell r="C5460">
            <v>4837</v>
          </cell>
          <cell r="D5460">
            <v>7791130962834</v>
          </cell>
          <cell r="F5460" t="str">
            <v>VEET CRE DEPIL AXILAS SILKY FRESH X 25 GR</v>
          </cell>
          <cell r="H5460" t="str">
            <v>HIGIENE Y CUIDADO PERSONAL</v>
          </cell>
          <cell r="I5460" t="str">
            <v>DEPILACIóN</v>
          </cell>
          <cell r="J5460">
            <v>0</v>
          </cell>
        </row>
        <row r="5461">
          <cell r="B5461">
            <v>833822</v>
          </cell>
          <cell r="C5461">
            <v>2848</v>
          </cell>
          <cell r="D5461">
            <v>8002990292139</v>
          </cell>
          <cell r="F5461" t="str">
            <v>VEET CRE DEPIL PURE  FRESH SENS X 100 ML</v>
          </cell>
          <cell r="H5461" t="str">
            <v>HIGIENE Y CUIDADO PERSONAL</v>
          </cell>
          <cell r="I5461" t="str">
            <v>DEPILACIóN</v>
          </cell>
          <cell r="J5461">
            <v>1</v>
          </cell>
        </row>
        <row r="5462">
          <cell r="B5462">
            <v>833823</v>
          </cell>
          <cell r="C5462">
            <v>4755</v>
          </cell>
          <cell r="D5462">
            <v>8002990292092</v>
          </cell>
          <cell r="F5462" t="str">
            <v>VEET CRE DEPIL SILKY FRESH NORMAL X 100 ML</v>
          </cell>
          <cell r="H5462" t="str">
            <v>HIGIENE Y CUIDADO PERSONAL</v>
          </cell>
          <cell r="I5462" t="str">
            <v>DEPILACIóN</v>
          </cell>
          <cell r="J5462">
            <v>0</v>
          </cell>
        </row>
        <row r="5463">
          <cell r="B5463">
            <v>833824</v>
          </cell>
          <cell r="C5463">
            <v>5119</v>
          </cell>
          <cell r="D5463">
            <v>850052411275</v>
          </cell>
          <cell r="F5463" t="str">
            <v>VEGAN PROTEIN FOR COOK POL X 800 GR FNL</v>
          </cell>
          <cell r="H5463" t="str">
            <v>SUPLEMENTOS</v>
          </cell>
          <cell r="I5463" t="str">
            <v>DEPORTIVOS</v>
          </cell>
          <cell r="J5463">
            <v>1</v>
          </cell>
        </row>
        <row r="5464">
          <cell r="B5464">
            <v>833825</v>
          </cell>
          <cell r="C5464">
            <v>5637</v>
          </cell>
          <cell r="D5464">
            <v>658325429176</v>
          </cell>
          <cell r="F5464" t="str">
            <v>VEGANDERMA CAP X 180 WELLPLUS</v>
          </cell>
          <cell r="H5464" t="str">
            <v>SUPLEMENTOS</v>
          </cell>
          <cell r="I5464" t="str">
            <v>VITAMINAS Y MINERALES</v>
          </cell>
          <cell r="J5464">
            <v>0</v>
          </cell>
        </row>
        <row r="5465">
          <cell r="B5465">
            <v>833826</v>
          </cell>
          <cell r="C5465">
            <v>5228</v>
          </cell>
          <cell r="D5465" t="str">
            <v>P00120</v>
          </cell>
          <cell r="F5465" t="str">
            <v>VENDA COBAN 10 CM X 1</v>
          </cell>
          <cell r="H5465" t="str">
            <v>DISPOSITIVOS MéDICOS</v>
          </cell>
          <cell r="I5465" t="str">
            <v>OTROS DM</v>
          </cell>
          <cell r="J5465">
            <v>0</v>
          </cell>
        </row>
        <row r="5466">
          <cell r="B5466">
            <v>833827</v>
          </cell>
          <cell r="C5466">
            <v>5227</v>
          </cell>
          <cell r="D5466" t="str">
            <v>P00119</v>
          </cell>
          <cell r="F5466" t="str">
            <v>VENDA COBAN 5 CM X 1</v>
          </cell>
          <cell r="H5466" t="str">
            <v>DISPOSITIVOS MéDICOS</v>
          </cell>
          <cell r="I5466" t="str">
            <v>OTROS DM</v>
          </cell>
          <cell r="J5466">
            <v>0</v>
          </cell>
        </row>
        <row r="5467">
          <cell r="B5467">
            <v>833828</v>
          </cell>
          <cell r="C5467">
            <v>2178</v>
          </cell>
          <cell r="D5467">
            <v>7801000001508</v>
          </cell>
          <cell r="F5467" t="str">
            <v>VENLAFAXINA CAP LP 150 MG X 30 DIFEM</v>
          </cell>
          <cell r="H5467" t="str">
            <v>MEDICAMENTOS</v>
          </cell>
          <cell r="I5467" t="str">
            <v>SISTEMA NERVIOSO</v>
          </cell>
          <cell r="J5467">
            <v>7</v>
          </cell>
        </row>
        <row r="5468">
          <cell r="B5468">
            <v>833829</v>
          </cell>
          <cell r="C5468">
            <v>5331</v>
          </cell>
          <cell r="D5468">
            <v>7804640561432</v>
          </cell>
          <cell r="F5468" t="str">
            <v>VENLAFAXINA CAP LP 150 MG X 30 HOSPIFARMA</v>
          </cell>
          <cell r="H5468" t="str">
            <v>MEDICAMENTOS</v>
          </cell>
          <cell r="I5468" t="str">
            <v>SISTEMA NERVIOSO</v>
          </cell>
          <cell r="J5468">
            <v>0</v>
          </cell>
        </row>
        <row r="5469">
          <cell r="B5469">
            <v>833830</v>
          </cell>
          <cell r="C5469">
            <v>2179</v>
          </cell>
          <cell r="D5469">
            <v>7801000001492</v>
          </cell>
          <cell r="F5469" t="str">
            <v>VENLAFAXINA CAP LP 75 MG X 30 DIFEM</v>
          </cell>
          <cell r="H5469" t="str">
            <v>MEDICAMENTOS</v>
          </cell>
          <cell r="I5469" t="str">
            <v>SISTEMA NERVIOSO</v>
          </cell>
          <cell r="J5469">
            <v>9</v>
          </cell>
        </row>
        <row r="5470">
          <cell r="B5470">
            <v>833831</v>
          </cell>
          <cell r="C5470">
            <v>4566</v>
          </cell>
          <cell r="D5470">
            <v>7804650885566</v>
          </cell>
          <cell r="F5470" t="str">
            <v>VENLAKEM COM LP 37,5 MG X 30</v>
          </cell>
          <cell r="H5470" t="str">
            <v>MEDICAMENTOS</v>
          </cell>
          <cell r="I5470" t="str">
            <v>SISTEMA NERVIOSO</v>
          </cell>
          <cell r="J5470">
            <v>1</v>
          </cell>
        </row>
        <row r="5471">
          <cell r="B5471">
            <v>833832</v>
          </cell>
          <cell r="C5471">
            <v>5667</v>
          </cell>
          <cell r="D5471">
            <v>7804650886198</v>
          </cell>
          <cell r="F5471" t="str">
            <v>VENLAKEM COM LP 75 MG X 30</v>
          </cell>
          <cell r="H5471" t="str">
            <v>MEDICAMENTOS</v>
          </cell>
          <cell r="I5471" t="str">
            <v>SISTEMA NERVIOSO</v>
          </cell>
          <cell r="J5471">
            <v>1</v>
          </cell>
        </row>
        <row r="5472">
          <cell r="B5472">
            <v>833833</v>
          </cell>
          <cell r="C5472">
            <v>5981</v>
          </cell>
          <cell r="D5472">
            <v>8437020503594</v>
          </cell>
          <cell r="F5472" t="str">
            <v>VENLAVITAE CAP LP 37,5 MG X 30</v>
          </cell>
          <cell r="H5472" t="str">
            <v>MEDICAMENTOS</v>
          </cell>
          <cell r="I5472" t="str">
            <v>SISTEMA NERVIOSO</v>
          </cell>
          <cell r="J5472">
            <v>0</v>
          </cell>
        </row>
        <row r="5473">
          <cell r="B5473">
            <v>833834</v>
          </cell>
          <cell r="C5473">
            <v>2152</v>
          </cell>
          <cell r="D5473">
            <v>7804653720314</v>
          </cell>
          <cell r="F5473" t="str">
            <v>VENLAVITAE XR CAP 150 MG X 30</v>
          </cell>
          <cell r="H5473" t="str">
            <v>MEDICAMENTOS</v>
          </cell>
          <cell r="I5473" t="str">
            <v>SISTEMA NERVIOSO</v>
          </cell>
          <cell r="J5473">
            <v>0</v>
          </cell>
        </row>
        <row r="5474">
          <cell r="B5474">
            <v>833835</v>
          </cell>
          <cell r="C5474">
            <v>2023</v>
          </cell>
          <cell r="D5474">
            <v>7804653720307</v>
          </cell>
          <cell r="F5474" t="str">
            <v>VENLAVITAE XR CAP 75 MG X 30</v>
          </cell>
          <cell r="H5474" t="str">
            <v>MEDICAMENTOS</v>
          </cell>
          <cell r="I5474" t="str">
            <v>SISTEMA NERVIOSO</v>
          </cell>
          <cell r="J5474">
            <v>5</v>
          </cell>
        </row>
        <row r="5475">
          <cell r="B5475">
            <v>833836</v>
          </cell>
          <cell r="C5475">
            <v>6257</v>
          </cell>
          <cell r="D5475">
            <v>7800018116709</v>
          </cell>
          <cell r="F5475" t="str">
            <v>VENOFER SOL INY I.V. 100 MG/5ML X 5</v>
          </cell>
          <cell r="H5475" t="str">
            <v>MEDICAMENTOS</v>
          </cell>
          <cell r="I5475" t="str">
            <v>VITAMINAS Y MINERALES</v>
          </cell>
          <cell r="J5475">
            <v>0</v>
          </cell>
        </row>
        <row r="5476">
          <cell r="B5476">
            <v>833837</v>
          </cell>
          <cell r="C5476">
            <v>3063</v>
          </cell>
          <cell r="D5476">
            <v>8470009653767</v>
          </cell>
          <cell r="F5476" t="str">
            <v>VENOSMIL CAP 200 MG X 60</v>
          </cell>
          <cell r="H5476" t="str">
            <v>MEDICAMENTOS</v>
          </cell>
          <cell r="I5476" t="str">
            <v>SISTEMA CIRCULATORIO</v>
          </cell>
          <cell r="J5476">
            <v>2</v>
          </cell>
        </row>
        <row r="5477">
          <cell r="B5477">
            <v>833838</v>
          </cell>
          <cell r="C5477">
            <v>5665</v>
          </cell>
          <cell r="D5477">
            <v>8436024610260</v>
          </cell>
          <cell r="F5477" t="str">
            <v>VENOSMIL GEL TOP 2% X 60 GR</v>
          </cell>
          <cell r="H5477" t="str">
            <v>MEDICAMENTOS</v>
          </cell>
          <cell r="I5477" t="str">
            <v>SISTEMA CIRCULATORIO</v>
          </cell>
          <cell r="J5477">
            <v>2</v>
          </cell>
        </row>
        <row r="5478">
          <cell r="B5478">
            <v>833839</v>
          </cell>
          <cell r="C5478">
            <v>1400</v>
          </cell>
          <cell r="D5478">
            <v>7803319004652</v>
          </cell>
          <cell r="F5478" t="str">
            <v>VENOX CAP X 90</v>
          </cell>
          <cell r="H5478" t="str">
            <v>SUPLEMENTOS</v>
          </cell>
          <cell r="I5478" t="str">
            <v>PRODUCTOS NATURALES</v>
          </cell>
          <cell r="J5478">
            <v>0</v>
          </cell>
        </row>
        <row r="5479">
          <cell r="B5479">
            <v>833840</v>
          </cell>
          <cell r="C5479">
            <v>2873</v>
          </cell>
          <cell r="D5479">
            <v>2310201503155</v>
          </cell>
          <cell r="F5479" t="str">
            <v>VERIFINE AGUJA 31G/6 MM X 5</v>
          </cell>
          <cell r="H5479" t="str">
            <v>DISPOSITIVOS MéDICOS</v>
          </cell>
          <cell r="I5479" t="str">
            <v>AGUJAS Y JERINGAS</v>
          </cell>
          <cell r="J5479">
            <v>0</v>
          </cell>
        </row>
        <row r="5480">
          <cell r="B5480">
            <v>833841</v>
          </cell>
          <cell r="C5480">
            <v>913</v>
          </cell>
          <cell r="D5480">
            <v>7800023226455</v>
          </cell>
          <cell r="F5480" t="str">
            <v>VERMOIL COM 200 MG X 2</v>
          </cell>
          <cell r="H5480" t="str">
            <v>MEDICAMENTOS</v>
          </cell>
          <cell r="I5480" t="str">
            <v>ANTIINFECCIOSOS</v>
          </cell>
          <cell r="J5480">
            <v>0</v>
          </cell>
        </row>
        <row r="5481">
          <cell r="B5481">
            <v>833842</v>
          </cell>
          <cell r="C5481">
            <v>3011</v>
          </cell>
          <cell r="D5481">
            <v>7800023226462</v>
          </cell>
          <cell r="F5481" t="str">
            <v>VERMOIL COM 200 MG X 6</v>
          </cell>
          <cell r="H5481" t="str">
            <v>MEDICAMENTOS</v>
          </cell>
          <cell r="I5481" t="str">
            <v>ANTIINFECCIOSOS</v>
          </cell>
          <cell r="J5481">
            <v>1</v>
          </cell>
        </row>
        <row r="5482">
          <cell r="B5482">
            <v>833843</v>
          </cell>
          <cell r="C5482">
            <v>5213</v>
          </cell>
          <cell r="D5482">
            <v>7800023226479</v>
          </cell>
          <cell r="F5482" t="str">
            <v>VERMOIL SUS ORA 40 MG/ML X 10 ML</v>
          </cell>
          <cell r="H5482" t="str">
            <v>MEDICAMENTOS</v>
          </cell>
          <cell r="I5482" t="str">
            <v>ANTIINFECCIOSOS</v>
          </cell>
          <cell r="J5482">
            <v>1</v>
          </cell>
        </row>
        <row r="5483">
          <cell r="B5483">
            <v>833844</v>
          </cell>
          <cell r="C5483">
            <v>3144</v>
          </cell>
          <cell r="D5483">
            <v>7804612010197</v>
          </cell>
          <cell r="F5483" t="str">
            <v>VERRUFILM SOL TOP X 14 ML</v>
          </cell>
          <cell r="H5483" t="str">
            <v>DERMOCOSMéTICA</v>
          </cell>
          <cell r="I5483" t="str">
            <v>CUIDADO CORPORAL</v>
          </cell>
          <cell r="J5483">
            <v>0</v>
          </cell>
        </row>
        <row r="5484">
          <cell r="B5484">
            <v>833845</v>
          </cell>
          <cell r="C5484">
            <v>5646</v>
          </cell>
          <cell r="D5484">
            <v>7809561400358</v>
          </cell>
          <cell r="F5484" t="str">
            <v>VERTIGOHEEL COM SUB X 50</v>
          </cell>
          <cell r="H5484" t="str">
            <v>HOMEOPáTICOS</v>
          </cell>
          <cell r="I5484" t="str">
            <v>SISTEMA NERVIOSO</v>
          </cell>
          <cell r="J5484">
            <v>0</v>
          </cell>
        </row>
        <row r="5485">
          <cell r="B5485">
            <v>833846</v>
          </cell>
          <cell r="C5485">
            <v>6347</v>
          </cell>
          <cell r="D5485">
            <v>7809561400334</v>
          </cell>
          <cell r="F5485" t="str">
            <v>VERTIGOHEEL SOL ORA GOT X 30 ML</v>
          </cell>
          <cell r="H5485" t="str">
            <v>HOMEOPáTICOS</v>
          </cell>
          <cell r="I5485" t="str">
            <v>SISTEMA NERVIOSO</v>
          </cell>
          <cell r="J5485">
            <v>1</v>
          </cell>
        </row>
        <row r="5486">
          <cell r="B5486">
            <v>833847</v>
          </cell>
          <cell r="C5486">
            <v>2024</v>
          </cell>
          <cell r="D5486">
            <v>7800060128071</v>
          </cell>
          <cell r="F5486" t="str">
            <v>VERTIUM COM 25 MG X 10</v>
          </cell>
          <cell r="H5486" t="str">
            <v>MEDICAMENTOS</v>
          </cell>
          <cell r="I5486" t="str">
            <v>SISTEMA NERVIOSO</v>
          </cell>
          <cell r="J5486">
            <v>1</v>
          </cell>
        </row>
        <row r="5487">
          <cell r="B5487">
            <v>833848</v>
          </cell>
          <cell r="C5487">
            <v>2025</v>
          </cell>
          <cell r="D5487">
            <v>7800060128156</v>
          </cell>
          <cell r="F5487" t="str">
            <v>VERTIUM COM 25 MG X 40</v>
          </cell>
          <cell r="H5487" t="str">
            <v>MEDICAMENTOS</v>
          </cell>
          <cell r="I5487" t="str">
            <v>SISTEMA NERVIOSO</v>
          </cell>
          <cell r="J5487">
            <v>0</v>
          </cell>
        </row>
        <row r="5488">
          <cell r="B5488">
            <v>833849</v>
          </cell>
          <cell r="C5488">
            <v>2026</v>
          </cell>
          <cell r="D5488">
            <v>7800046005532</v>
          </cell>
          <cell r="F5488" t="str">
            <v>VESNIDAN COM REC 450/50 MG X 30</v>
          </cell>
          <cell r="H5488" t="str">
            <v>MEDICAMENTOS</v>
          </cell>
          <cell r="I5488" t="str">
            <v>SISTEMA CIRCULATORIO</v>
          </cell>
          <cell r="J5488">
            <v>0</v>
          </cell>
        </row>
        <row r="5489">
          <cell r="B5489">
            <v>833850</v>
          </cell>
          <cell r="C5489">
            <v>2651</v>
          </cell>
          <cell r="D5489">
            <v>7800046005549</v>
          </cell>
          <cell r="F5489" t="str">
            <v>VESNIDAN COM REC 450/50 MG X 60</v>
          </cell>
          <cell r="H5489" t="str">
            <v>MEDICAMENTOS</v>
          </cell>
          <cell r="I5489" t="str">
            <v>SISTEMA CIRCULATORIO</v>
          </cell>
          <cell r="J5489">
            <v>4</v>
          </cell>
        </row>
        <row r="5490">
          <cell r="B5490">
            <v>833851</v>
          </cell>
          <cell r="C5490">
            <v>2027</v>
          </cell>
          <cell r="D5490">
            <v>7800007753458</v>
          </cell>
          <cell r="F5490" t="str">
            <v>VEXA-20 COM X 28</v>
          </cell>
          <cell r="H5490" t="str">
            <v>MEDICAMENTOS</v>
          </cell>
          <cell r="I5490" t="str">
            <v>HORMONALES</v>
          </cell>
          <cell r="J5490">
            <v>1</v>
          </cell>
        </row>
        <row r="5491">
          <cell r="B5491">
            <v>833852</v>
          </cell>
          <cell r="C5491">
            <v>2028</v>
          </cell>
          <cell r="D5491">
            <v>7800007714046</v>
          </cell>
          <cell r="F5491" t="str">
            <v>VEXA-CD COM X 28</v>
          </cell>
          <cell r="H5491" t="str">
            <v>MEDICAMENTOS</v>
          </cell>
          <cell r="I5491" t="str">
            <v>HORMONALES</v>
          </cell>
          <cell r="J5491">
            <v>1</v>
          </cell>
        </row>
        <row r="5492">
          <cell r="B5492">
            <v>833853</v>
          </cell>
          <cell r="C5492">
            <v>3674</v>
          </cell>
          <cell r="D5492">
            <v>7861148020458</v>
          </cell>
          <cell r="F5492" t="str">
            <v>VIADIL COMPUESTO SOL INY IM/IVL X 2</v>
          </cell>
          <cell r="H5492" t="str">
            <v>MEDICAMENTOS</v>
          </cell>
          <cell r="I5492" t="str">
            <v>GASTROINTESTINAL</v>
          </cell>
          <cell r="J5492">
            <v>2</v>
          </cell>
        </row>
        <row r="5493">
          <cell r="B5493">
            <v>833854</v>
          </cell>
          <cell r="C5493">
            <v>2029</v>
          </cell>
          <cell r="D5493">
            <v>7800059005840</v>
          </cell>
          <cell r="F5493" t="str">
            <v>VIADIL COMPUESTO SOL ORA GOT X 15 ML</v>
          </cell>
          <cell r="H5493" t="str">
            <v>MEDICAMENTOS</v>
          </cell>
          <cell r="I5493" t="str">
            <v>GASTROINTESTINAL</v>
          </cell>
          <cell r="J5493">
            <v>7</v>
          </cell>
        </row>
        <row r="5494">
          <cell r="B5494">
            <v>833855</v>
          </cell>
          <cell r="C5494">
            <v>2030</v>
          </cell>
          <cell r="D5494">
            <v>7730969302091</v>
          </cell>
          <cell r="F5494" t="str">
            <v>VIADIL FORTE COM REC 10 MG X 10</v>
          </cell>
          <cell r="H5494" t="str">
            <v>MEDICAMENTOS</v>
          </cell>
          <cell r="I5494" t="str">
            <v>GASTROINTESTINAL</v>
          </cell>
          <cell r="J5494">
            <v>2</v>
          </cell>
        </row>
        <row r="5495">
          <cell r="B5495">
            <v>833856</v>
          </cell>
          <cell r="C5495">
            <v>2031</v>
          </cell>
          <cell r="D5495">
            <v>7730698014869</v>
          </cell>
          <cell r="F5495" t="str">
            <v>VIADIL FORTE SOL ORA GOT 10 MG/ML X 15 ML</v>
          </cell>
          <cell r="H5495" t="str">
            <v>MEDICAMENTOS</v>
          </cell>
          <cell r="I5495" t="str">
            <v>GASTROINTESTINAL</v>
          </cell>
          <cell r="J5495">
            <v>14</v>
          </cell>
        </row>
        <row r="5496">
          <cell r="B5496">
            <v>833857</v>
          </cell>
          <cell r="C5496">
            <v>1279</v>
          </cell>
          <cell r="D5496">
            <v>7861148020465</v>
          </cell>
          <cell r="F5496" t="str">
            <v>VIADIL SOL INY IV/IM 5 MG/ML X 2</v>
          </cell>
          <cell r="H5496" t="str">
            <v>MEDICAMENTOS</v>
          </cell>
          <cell r="I5496" t="str">
            <v>GASTROINTESTINAL</v>
          </cell>
          <cell r="J5496">
            <v>1</v>
          </cell>
        </row>
        <row r="5497">
          <cell r="B5497">
            <v>833858</v>
          </cell>
          <cell r="C5497">
            <v>2103</v>
          </cell>
          <cell r="D5497">
            <v>7730698014852</v>
          </cell>
          <cell r="F5497" t="str">
            <v>VIADIL SOL ORA GOT 5 MG/ML X 15 ML</v>
          </cell>
          <cell r="H5497" t="str">
            <v>MEDICAMENTOS</v>
          </cell>
          <cell r="I5497" t="str">
            <v>GASTROINTESTINAL</v>
          </cell>
          <cell r="J5497">
            <v>15</v>
          </cell>
        </row>
        <row r="5498">
          <cell r="B5498">
            <v>833859</v>
          </cell>
          <cell r="C5498">
            <v>3238</v>
          </cell>
          <cell r="D5498">
            <v>7804620836222</v>
          </cell>
          <cell r="F5498" t="str">
            <v>VIBIEN SOL OFT 0,012% X 15 ML</v>
          </cell>
          <cell r="H5498" t="str">
            <v>MEDICAMENTOS</v>
          </cell>
          <cell r="I5498" t="str">
            <v>OFTALMOLóGICOS</v>
          </cell>
          <cell r="J5498">
            <v>6</v>
          </cell>
        </row>
        <row r="5499">
          <cell r="B5499">
            <v>833860</v>
          </cell>
          <cell r="C5499">
            <v>2806</v>
          </cell>
          <cell r="D5499">
            <v>3337875674942</v>
          </cell>
          <cell r="F5499" t="str">
            <v>VICHY AGU MICEL MINERAL SENS X 200 ML</v>
          </cell>
          <cell r="H5499" t="str">
            <v>DERMOCOSMéTICA</v>
          </cell>
          <cell r="I5499" t="str">
            <v>DESMAQUILLANTES</v>
          </cell>
          <cell r="J5499">
            <v>0</v>
          </cell>
        </row>
        <row r="5500">
          <cell r="B5500">
            <v>833861</v>
          </cell>
          <cell r="C5500">
            <v>3397</v>
          </cell>
          <cell r="D5500">
            <v>3337871320300</v>
          </cell>
          <cell r="F5500" t="str">
            <v>VICHY DES ROL ANTITR INTENSA X 50 ML</v>
          </cell>
          <cell r="H5500" t="str">
            <v>HIGIENE Y CUIDADO PERSONAL</v>
          </cell>
          <cell r="I5500" t="str">
            <v>DESODORANTES</v>
          </cell>
          <cell r="J5500">
            <v>1</v>
          </cell>
        </row>
        <row r="5501">
          <cell r="B5501">
            <v>833862</v>
          </cell>
          <cell r="C5501">
            <v>2151</v>
          </cell>
          <cell r="D5501">
            <v>3337875543248</v>
          </cell>
          <cell r="F5501" t="str">
            <v>VICHY GEL FACIAL MINERAL 89 X 50 ML</v>
          </cell>
          <cell r="H5501" t="str">
            <v>DERMOCOSMéTICA</v>
          </cell>
          <cell r="I5501" t="str">
            <v>CUIDADO FACIAL</v>
          </cell>
          <cell r="J5501">
            <v>0</v>
          </cell>
        </row>
        <row r="5502">
          <cell r="B5502">
            <v>833863</v>
          </cell>
          <cell r="C5502">
            <v>2670</v>
          </cell>
          <cell r="D5502">
            <v>3337871320362</v>
          </cell>
          <cell r="F5502" t="str">
            <v>VICHY HOMME DES ROL 72H X 50 ML</v>
          </cell>
          <cell r="H5502" t="str">
            <v>HIGIENE Y CUIDADO PERSONAL</v>
          </cell>
          <cell r="I5502" t="str">
            <v>DESODORANTES</v>
          </cell>
          <cell r="J5502">
            <v>0</v>
          </cell>
        </row>
        <row r="5503">
          <cell r="B5503">
            <v>833864</v>
          </cell>
          <cell r="C5503">
            <v>2564</v>
          </cell>
          <cell r="D5503">
            <v>3337875703154</v>
          </cell>
          <cell r="F5503" t="str">
            <v>VICHY HOMME DES SP TOLER OPT 0% ALC X 100 ML</v>
          </cell>
          <cell r="H5503" t="str">
            <v>HIGIENE Y CUIDADO PERSONAL</v>
          </cell>
          <cell r="I5503" t="str">
            <v>DESODORANTES</v>
          </cell>
          <cell r="J5503">
            <v>2</v>
          </cell>
        </row>
        <row r="5504">
          <cell r="B5504">
            <v>833865</v>
          </cell>
          <cell r="C5504">
            <v>1234</v>
          </cell>
          <cell r="D5504">
            <v>3337875647182</v>
          </cell>
          <cell r="F5504" t="str">
            <v>VICHY NEOVADIOL PHYTOSCULPT X 50 ML</v>
          </cell>
          <cell r="H5504" t="str">
            <v>DERMOCOSMéTICA</v>
          </cell>
          <cell r="I5504" t="str">
            <v>CUIDADO FACIAL</v>
          </cell>
          <cell r="J5504">
            <v>0</v>
          </cell>
        </row>
        <row r="5505">
          <cell r="B5505">
            <v>833866</v>
          </cell>
          <cell r="C5505">
            <v>1235</v>
          </cell>
          <cell r="D5505">
            <v>3337875774031</v>
          </cell>
          <cell r="F5505" t="str">
            <v>VICHY NEOVADIOL POST MENOPAUSIA DIA X 50 ML</v>
          </cell>
          <cell r="H5505" t="str">
            <v>DERMOCOSMéTICA</v>
          </cell>
          <cell r="I5505" t="str">
            <v>CUIDADO FACIAL</v>
          </cell>
          <cell r="J5505">
            <v>0</v>
          </cell>
        </row>
        <row r="5506">
          <cell r="B5506">
            <v>833867</v>
          </cell>
          <cell r="C5506">
            <v>3652</v>
          </cell>
          <cell r="D5506">
            <v>3337875663083</v>
          </cell>
          <cell r="F5506" t="str">
            <v>VICHY NORMADERM GEL LIMP PURIF INT X 400 ML</v>
          </cell>
          <cell r="H5506" t="str">
            <v>DERMOCOSMéTICA</v>
          </cell>
          <cell r="I5506" t="str">
            <v>CUIDADO FACIAL</v>
          </cell>
          <cell r="J5506">
            <v>1</v>
          </cell>
        </row>
        <row r="5507">
          <cell r="B5507">
            <v>833868</v>
          </cell>
          <cell r="C5507">
            <v>2032</v>
          </cell>
          <cell r="D5507">
            <v>7506309862095</v>
          </cell>
          <cell r="F5507" t="str">
            <v>VICK VAPORUB UNG X 50 GR</v>
          </cell>
          <cell r="H5507" t="str">
            <v>MEDICAMENTOS</v>
          </cell>
          <cell r="I5507" t="str">
            <v>RESPIRATORIO</v>
          </cell>
          <cell r="J5507">
            <v>5</v>
          </cell>
        </row>
        <row r="5508">
          <cell r="B5508">
            <v>1130556</v>
          </cell>
          <cell r="C5508">
            <v>6971</v>
          </cell>
          <cell r="D5508">
            <v>7800068012358</v>
          </cell>
          <cell r="F5508" t="str">
            <v>VICON C CAP BLA X 30</v>
          </cell>
          <cell r="H5508" t="str">
            <v>SUPLEMENTOS</v>
          </cell>
          <cell r="I5508" t="str">
            <v>PRODUCTOS NATURALES</v>
          </cell>
          <cell r="J5508">
            <v>0</v>
          </cell>
        </row>
        <row r="5509">
          <cell r="B5509">
            <v>833869</v>
          </cell>
          <cell r="C5509">
            <v>6046</v>
          </cell>
          <cell r="D5509">
            <v>7800038000682</v>
          </cell>
          <cell r="F5509" t="str">
            <v>VIDYN CAP BLA 50.000 UI X 4</v>
          </cell>
          <cell r="H5509" t="str">
            <v>MEDICAMENTOS</v>
          </cell>
          <cell r="I5509" t="str">
            <v>VITAMINAS Y MINERALES</v>
          </cell>
          <cell r="J5509">
            <v>7</v>
          </cell>
        </row>
        <row r="5510">
          <cell r="B5510">
            <v>833870</v>
          </cell>
          <cell r="C5510">
            <v>5847</v>
          </cell>
          <cell r="D5510">
            <v>7896548197516</v>
          </cell>
          <cell r="F5510" t="str">
            <v>VIGAMOX SOL OFT 0,5% X 5 ML</v>
          </cell>
          <cell r="H5510" t="str">
            <v>MEDICAMENTOS</v>
          </cell>
          <cell r="I5510" t="str">
            <v>OFTALMOLóGICOS</v>
          </cell>
          <cell r="J5510">
            <v>0</v>
          </cell>
        </row>
        <row r="5511">
          <cell r="B5511">
            <v>1238784</v>
          </cell>
          <cell r="C5511">
            <v>7013</v>
          </cell>
          <cell r="D5511">
            <v>7804685510006</v>
          </cell>
          <cell r="F5511" t="str">
            <v>VILDAGLIPTINA COM 50 MG X 30 OBENTIS</v>
          </cell>
          <cell r="H5511" t="str">
            <v>MEDICAMENTOS</v>
          </cell>
          <cell r="I5511" t="str">
            <v>METABóLICOS</v>
          </cell>
          <cell r="J5511">
            <v>0</v>
          </cell>
        </row>
        <row r="5512">
          <cell r="B5512">
            <v>1317363</v>
          </cell>
          <cell r="C5512">
            <v>7039</v>
          </cell>
          <cell r="D5512">
            <v>8903726295441</v>
          </cell>
          <cell r="F5512" t="str">
            <v>VILDAGLIPTINA COM 50 MG X 30 SEVEN PHARMA</v>
          </cell>
          <cell r="H5512" t="str">
            <v>MEDICAMENTOS</v>
          </cell>
          <cell r="I5512" t="str">
            <v>METABóLICOS</v>
          </cell>
          <cell r="J5512">
            <v>7</v>
          </cell>
        </row>
        <row r="5513">
          <cell r="B5513">
            <v>833871</v>
          </cell>
          <cell r="C5513">
            <v>4121</v>
          </cell>
          <cell r="D5513">
            <v>8437020503600</v>
          </cell>
          <cell r="F5513" t="str">
            <v>VILDAVITAE COM 50 MG X 56</v>
          </cell>
          <cell r="H5513" t="str">
            <v>MEDICAMENTOS</v>
          </cell>
          <cell r="I5513" t="str">
            <v>METABóLICOS</v>
          </cell>
          <cell r="J5513">
            <v>1</v>
          </cell>
        </row>
        <row r="5514">
          <cell r="B5514">
            <v>833872</v>
          </cell>
          <cell r="C5514">
            <v>2033</v>
          </cell>
          <cell r="D5514">
            <v>7730969308277</v>
          </cell>
          <cell r="F5514" t="str">
            <v>VIMAX COM MAS 50 MG X 2</v>
          </cell>
          <cell r="H5514" t="str">
            <v>MEDICAMENTOS</v>
          </cell>
          <cell r="I5514" t="str">
            <v>SISTEMA CIRCULATORIO</v>
          </cell>
          <cell r="J5514">
            <v>2</v>
          </cell>
        </row>
        <row r="5515">
          <cell r="B5515">
            <v>833873</v>
          </cell>
          <cell r="C5515">
            <v>2940</v>
          </cell>
          <cell r="D5515">
            <v>7730969308260</v>
          </cell>
          <cell r="F5515" t="str">
            <v>VIMAX COM MAS 50 MG X 6</v>
          </cell>
          <cell r="H5515" t="str">
            <v>MEDICAMENTOS</v>
          </cell>
          <cell r="I5515" t="str">
            <v>SISTEMA CIRCULATORIO</v>
          </cell>
          <cell r="J5515">
            <v>2</v>
          </cell>
        </row>
        <row r="5516">
          <cell r="B5516">
            <v>967083</v>
          </cell>
          <cell r="C5516">
            <v>6765</v>
          </cell>
          <cell r="D5516">
            <v>764451740563</v>
          </cell>
          <cell r="F5516" t="str">
            <v>VINAGRE DE MANZANA CAP 500 MG X 60 GREEN MEDICAL</v>
          </cell>
          <cell r="H5516" t="str">
            <v>SUPLEMENTOS</v>
          </cell>
          <cell r="I5516" t="str">
            <v>PRODUCTOS NATURALES</v>
          </cell>
          <cell r="J5516">
            <v>2</v>
          </cell>
        </row>
        <row r="5517">
          <cell r="B5517">
            <v>833874</v>
          </cell>
          <cell r="C5517">
            <v>2671</v>
          </cell>
          <cell r="D5517">
            <v>7804616660411</v>
          </cell>
          <cell r="F5517" t="str">
            <v>VINAGRE DE MANZANA CAP POMELO X 60 SUPLALIM</v>
          </cell>
          <cell r="H5517" t="str">
            <v>SUPLEMENTOS</v>
          </cell>
          <cell r="I5517" t="str">
            <v>PRODUCTOS NATURALES</v>
          </cell>
          <cell r="J5517">
            <v>0</v>
          </cell>
        </row>
        <row r="5518">
          <cell r="B5518">
            <v>833876</v>
          </cell>
          <cell r="C5518">
            <v>1403</v>
          </cell>
          <cell r="D5518">
            <v>7803319004225</v>
          </cell>
          <cell r="F5518" t="str">
            <v>VINAGRE DE MANZANA CAP X 90 AURAVITALIS</v>
          </cell>
          <cell r="H5518" t="str">
            <v>SUPLEMENTOS</v>
          </cell>
          <cell r="I5518" t="str">
            <v>PRODUCTOS NATURALES</v>
          </cell>
          <cell r="J5518">
            <v>0</v>
          </cell>
        </row>
        <row r="5519">
          <cell r="B5519">
            <v>833875</v>
          </cell>
          <cell r="C5519">
            <v>6466</v>
          </cell>
          <cell r="D5519">
            <v>7896108058004</v>
          </cell>
          <cell r="F5519" t="str">
            <v>VINAGRE DE MANZANA ORGANICO SOL SP X 220 ML EXTREMO SUR</v>
          </cell>
          <cell r="H5519" t="str">
            <v>SUPLEMENTOS</v>
          </cell>
          <cell r="I5519" t="str">
            <v>PRODUCTOS NATURALES</v>
          </cell>
          <cell r="J5519">
            <v>0</v>
          </cell>
        </row>
        <row r="5520">
          <cell r="B5520">
            <v>833877</v>
          </cell>
          <cell r="C5520">
            <v>5891</v>
          </cell>
          <cell r="D5520">
            <v>7800059004409</v>
          </cell>
          <cell r="F5520" t="str">
            <v>VINTIX CAP 250 MG X 10</v>
          </cell>
          <cell r="H5520" t="str">
            <v>MEDICAMENTOS</v>
          </cell>
          <cell r="I5520" t="str">
            <v>GASTROINTESTINAL</v>
          </cell>
          <cell r="J5520">
            <v>2</v>
          </cell>
        </row>
        <row r="5521">
          <cell r="B5521">
            <v>833878</v>
          </cell>
          <cell r="C5521">
            <v>5892</v>
          </cell>
          <cell r="D5521">
            <v>7800059004416</v>
          </cell>
          <cell r="F5521" t="str">
            <v>VINTIX POL SUS ORA 250 MG X 10</v>
          </cell>
          <cell r="H5521" t="str">
            <v>MEDICAMENTOS</v>
          </cell>
          <cell r="I5521" t="str">
            <v>GASTROINTESTINAL</v>
          </cell>
          <cell r="J5521">
            <v>0</v>
          </cell>
        </row>
        <row r="5522">
          <cell r="B5522">
            <v>833879</v>
          </cell>
          <cell r="C5522">
            <v>2057</v>
          </cell>
          <cell r="D5522">
            <v>7804656600019</v>
          </cell>
          <cell r="F5522" t="str">
            <v>VIORA 20 COM X 28</v>
          </cell>
          <cell r="H5522" t="str">
            <v>MEDICAMENTOS</v>
          </cell>
          <cell r="I5522" t="str">
            <v>HORMONALES</v>
          </cell>
          <cell r="J5522">
            <v>2</v>
          </cell>
        </row>
        <row r="5523">
          <cell r="B5523">
            <v>833880</v>
          </cell>
          <cell r="C5523">
            <v>2034</v>
          </cell>
          <cell r="D5523">
            <v>7804656600118</v>
          </cell>
          <cell r="F5523" t="str">
            <v>VIORA CD COM X 28</v>
          </cell>
          <cell r="H5523" t="str">
            <v>MEDICAMENTOS</v>
          </cell>
          <cell r="I5523" t="str">
            <v>HORMONALES</v>
          </cell>
          <cell r="J5523">
            <v>2</v>
          </cell>
        </row>
        <row r="5524">
          <cell r="B5524">
            <v>833881</v>
          </cell>
          <cell r="C5524">
            <v>1404</v>
          </cell>
          <cell r="D5524">
            <v>7804650883425</v>
          </cell>
          <cell r="F5524" t="str">
            <v>VIPROVIR COM REC 500 MG X 10</v>
          </cell>
          <cell r="H5524" t="str">
            <v>MEDICAMENTOS</v>
          </cell>
          <cell r="I5524" t="str">
            <v>ANTIINFECCIOSOS</v>
          </cell>
          <cell r="J5524">
            <v>3</v>
          </cell>
        </row>
        <row r="5525">
          <cell r="B5525">
            <v>833882</v>
          </cell>
          <cell r="C5525">
            <v>2672</v>
          </cell>
          <cell r="D5525">
            <v>7804650883647</v>
          </cell>
          <cell r="F5525" t="str">
            <v>VIPROVIR COM REC 500 MG X 42</v>
          </cell>
          <cell r="H5525" t="str">
            <v>MEDICAMENTOS</v>
          </cell>
          <cell r="I5525" t="str">
            <v>ANTIINFECCIOSOS</v>
          </cell>
          <cell r="J5525">
            <v>5</v>
          </cell>
        </row>
        <row r="5526">
          <cell r="B5526">
            <v>833883</v>
          </cell>
          <cell r="C5526">
            <v>5334</v>
          </cell>
          <cell r="D5526">
            <v>7804640561913</v>
          </cell>
          <cell r="F5526" t="str">
            <v>VISIMAX SOL OFT X 10 ML</v>
          </cell>
          <cell r="H5526" t="str">
            <v>MEDICAMENTOS</v>
          </cell>
          <cell r="I5526" t="str">
            <v>OFTALMOLóGICOS</v>
          </cell>
          <cell r="J5526">
            <v>0</v>
          </cell>
        </row>
        <row r="5527">
          <cell r="B5527">
            <v>972318</v>
          </cell>
          <cell r="C5527">
            <v>6810</v>
          </cell>
          <cell r="D5527">
            <v>7809576411103</v>
          </cell>
          <cell r="F5527" t="str">
            <v>VISIOX CAP X 30 NUTRAPHARM</v>
          </cell>
          <cell r="H5527" t="str">
            <v>SUPLEMENTOS</v>
          </cell>
          <cell r="I5527" t="str">
            <v>PRODUCTOS NATURALES</v>
          </cell>
          <cell r="J5527">
            <v>1</v>
          </cell>
        </row>
        <row r="5528">
          <cell r="B5528">
            <v>833884</v>
          </cell>
          <cell r="C5528">
            <v>1405</v>
          </cell>
          <cell r="D5528">
            <v>7803319006038</v>
          </cell>
          <cell r="F5528" t="str">
            <v>VISSION HELP CAP X 60</v>
          </cell>
          <cell r="H5528" t="str">
            <v>SUPLEMENTOS</v>
          </cell>
          <cell r="I5528" t="str">
            <v>PRODUCTOS NATURALES</v>
          </cell>
          <cell r="J5528">
            <v>0</v>
          </cell>
        </row>
        <row r="5529">
          <cell r="B5529">
            <v>833896</v>
          </cell>
          <cell r="C5529">
            <v>4858</v>
          </cell>
          <cell r="D5529">
            <v>737186233594</v>
          </cell>
          <cell r="F5529" t="str">
            <v>VITA-D SOL ORA GOT 800 UI X 30 ML</v>
          </cell>
          <cell r="H5529" t="str">
            <v>SUPLEMENTOS</v>
          </cell>
          <cell r="I5529" t="str">
            <v>VITAMINAS Y MINERALES</v>
          </cell>
          <cell r="J5529">
            <v>0</v>
          </cell>
        </row>
        <row r="5530">
          <cell r="B5530">
            <v>833898</v>
          </cell>
          <cell r="C5530">
            <v>2888</v>
          </cell>
          <cell r="D5530">
            <v>737186233556</v>
          </cell>
          <cell r="F5530" t="str">
            <v>VITABION MEN CAP X 60</v>
          </cell>
          <cell r="H5530" t="str">
            <v>SUPLEMENTOS</v>
          </cell>
          <cell r="I5530" t="str">
            <v>VITAMINAS Y MINERALES</v>
          </cell>
          <cell r="J5530">
            <v>1</v>
          </cell>
        </row>
        <row r="5531">
          <cell r="B5531">
            <v>833899</v>
          </cell>
          <cell r="C5531">
            <v>2887</v>
          </cell>
          <cell r="D5531">
            <v>781159467035</v>
          </cell>
          <cell r="F5531" t="str">
            <v>VITABION SILVER CAP X 60</v>
          </cell>
          <cell r="H5531" t="str">
            <v>SUPLEMENTOS</v>
          </cell>
          <cell r="I5531" t="str">
            <v>VITAMINAS Y MINERALES</v>
          </cell>
          <cell r="J5531">
            <v>3</v>
          </cell>
        </row>
        <row r="5532">
          <cell r="B5532">
            <v>833900</v>
          </cell>
          <cell r="C5532">
            <v>2889</v>
          </cell>
          <cell r="D5532">
            <v>781159467028</v>
          </cell>
          <cell r="F5532" t="str">
            <v>VITABION WOMAN CAP X 60</v>
          </cell>
          <cell r="H5532" t="str">
            <v>SUPLEMENTOS</v>
          </cell>
          <cell r="I5532" t="str">
            <v>VITAMINAS Y MINERALES</v>
          </cell>
          <cell r="J5532">
            <v>2</v>
          </cell>
        </row>
        <row r="5533">
          <cell r="B5533">
            <v>833901</v>
          </cell>
          <cell r="C5533">
            <v>2886</v>
          </cell>
          <cell r="D5533">
            <v>781159467011</v>
          </cell>
          <cell r="F5533" t="str">
            <v>VITABION3 CAP X 30</v>
          </cell>
          <cell r="H5533" t="str">
            <v>SUPLEMENTOS</v>
          </cell>
          <cell r="I5533" t="str">
            <v>VITAMINAS Y MINERALES</v>
          </cell>
          <cell r="J5533">
            <v>2</v>
          </cell>
        </row>
        <row r="5534">
          <cell r="B5534">
            <v>833902</v>
          </cell>
          <cell r="C5534">
            <v>5230</v>
          </cell>
          <cell r="D5534">
            <v>737186232870</v>
          </cell>
          <cell r="F5534" t="str">
            <v>VITAFLORA PLUS CAP X 30</v>
          </cell>
          <cell r="H5534" t="str">
            <v>SUPLEMENTOS</v>
          </cell>
          <cell r="I5534" t="str">
            <v>PROBIóTICOS</v>
          </cell>
          <cell r="J5534">
            <v>0</v>
          </cell>
        </row>
        <row r="5535">
          <cell r="B5535">
            <v>833886</v>
          </cell>
          <cell r="C5535">
            <v>4613</v>
          </cell>
          <cell r="D5535">
            <v>7800038000088</v>
          </cell>
          <cell r="F5535" t="str">
            <v>VITAKRON CAP BLA A-Z X 60</v>
          </cell>
          <cell r="H5535" t="str">
            <v>SUPLEMENTOS</v>
          </cell>
          <cell r="I5535" t="str">
            <v>VITAMINAS Y MINERALES</v>
          </cell>
          <cell r="J5535">
            <v>0</v>
          </cell>
        </row>
        <row r="5536">
          <cell r="B5536">
            <v>833887</v>
          </cell>
          <cell r="C5536">
            <v>4103</v>
          </cell>
          <cell r="D5536">
            <v>7800038000903</v>
          </cell>
          <cell r="F5536" t="str">
            <v>VITAKRON COM MAS VIT C ZINC VIT D X 30</v>
          </cell>
          <cell r="H5536" t="str">
            <v>SUPLEMENTOS</v>
          </cell>
          <cell r="I5536" t="str">
            <v>VITAMINAS Y MINERALES</v>
          </cell>
          <cell r="J5536">
            <v>0</v>
          </cell>
        </row>
        <row r="5537">
          <cell r="B5537">
            <v>833888</v>
          </cell>
          <cell r="C5537">
            <v>4100</v>
          </cell>
          <cell r="D5537">
            <v>7800038000293</v>
          </cell>
          <cell r="F5537" t="str">
            <v>VITAKRON HOMBRE COM REC X 60</v>
          </cell>
          <cell r="H5537" t="str">
            <v>SUPLEMENTOS</v>
          </cell>
          <cell r="I5537" t="str">
            <v>VITAMINAS Y MINERALES</v>
          </cell>
          <cell r="J5537">
            <v>0</v>
          </cell>
        </row>
        <row r="5538">
          <cell r="B5538">
            <v>833889</v>
          </cell>
          <cell r="C5538">
            <v>2694</v>
          </cell>
          <cell r="D5538">
            <v>7800038000323</v>
          </cell>
          <cell r="F5538" t="str">
            <v>VITAKRON MUJER COM REC X 30</v>
          </cell>
          <cell r="H5538" t="str">
            <v>SUPLEMENTOS</v>
          </cell>
          <cell r="I5538" t="str">
            <v>VITAMINAS Y MINERALES</v>
          </cell>
          <cell r="J5538">
            <v>0</v>
          </cell>
        </row>
        <row r="5539">
          <cell r="B5539">
            <v>833890</v>
          </cell>
          <cell r="C5539">
            <v>3090</v>
          </cell>
          <cell r="D5539">
            <v>7800038000316</v>
          </cell>
          <cell r="F5539" t="str">
            <v>VITAKRON MUJER COM REC X 60</v>
          </cell>
          <cell r="H5539" t="str">
            <v>SUPLEMENTOS</v>
          </cell>
          <cell r="I5539" t="str">
            <v>VITAMINAS Y MINERALES</v>
          </cell>
          <cell r="J5539">
            <v>0</v>
          </cell>
        </row>
        <row r="5540">
          <cell r="B5540">
            <v>833891</v>
          </cell>
          <cell r="C5540">
            <v>4885</v>
          </cell>
          <cell r="D5540">
            <v>7802820600209</v>
          </cell>
          <cell r="F5540" t="str">
            <v>VITAL AGU SIN GAS X 600 ML</v>
          </cell>
          <cell r="H5540" t="str">
            <v>ALIMENTOS</v>
          </cell>
          <cell r="I5540" t="str">
            <v>BEBESTIBLES</v>
          </cell>
          <cell r="J5540">
            <v>2</v>
          </cell>
        </row>
        <row r="5541">
          <cell r="B5541">
            <v>833893</v>
          </cell>
          <cell r="C5541">
            <v>2869</v>
          </cell>
          <cell r="D5541">
            <v>781159467059</v>
          </cell>
          <cell r="F5541" t="str">
            <v>VITALAB K-LAM FLEX CAP X 60</v>
          </cell>
          <cell r="H5541" t="str">
            <v>SUPLEMENTOS</v>
          </cell>
          <cell r="I5541" t="str">
            <v>VITAMINAS Y MINERALES</v>
          </cell>
          <cell r="J5541">
            <v>0</v>
          </cell>
        </row>
        <row r="5542">
          <cell r="B5542">
            <v>833894</v>
          </cell>
          <cell r="C5542">
            <v>2883</v>
          </cell>
          <cell r="D5542">
            <v>737186233433</v>
          </cell>
          <cell r="F5542" t="str">
            <v>VITALAB KETO THERMOGENIC CAP X 60</v>
          </cell>
          <cell r="H5542" t="str">
            <v>SUPLEMENTOS</v>
          </cell>
          <cell r="I5542" t="str">
            <v>DEPORTIVOS</v>
          </cell>
          <cell r="J5542">
            <v>0</v>
          </cell>
        </row>
        <row r="5543">
          <cell r="B5543">
            <v>833895</v>
          </cell>
          <cell r="C5543">
            <v>2882</v>
          </cell>
          <cell r="D5543">
            <v>737186233440</v>
          </cell>
          <cell r="F5543" t="str">
            <v>VITALAB THERMO FIT CAP X 60</v>
          </cell>
          <cell r="H5543" t="str">
            <v>SUPLEMENTOS</v>
          </cell>
          <cell r="I5543" t="str">
            <v>DEPORTIVOS</v>
          </cell>
          <cell r="J5543">
            <v>0</v>
          </cell>
        </row>
        <row r="5544">
          <cell r="B5544">
            <v>833897</v>
          </cell>
          <cell r="C5544">
            <v>2884</v>
          </cell>
          <cell r="D5544">
            <v>781159467240</v>
          </cell>
          <cell r="F5544" t="str">
            <v>VITALAB VITAMAX CAP X 60</v>
          </cell>
          <cell r="H5544" t="str">
            <v>SUPLEMENTOS</v>
          </cell>
          <cell r="I5544" t="str">
            <v>DEPORTIVOS</v>
          </cell>
          <cell r="J5544">
            <v>2</v>
          </cell>
        </row>
        <row r="5545">
          <cell r="B5545">
            <v>833906</v>
          </cell>
          <cell r="C5545">
            <v>3331</v>
          </cell>
          <cell r="D5545">
            <v>781159467042</v>
          </cell>
          <cell r="F5545" t="str">
            <v>VITALAB VITASLEEP CAP X 60</v>
          </cell>
          <cell r="H5545" t="str">
            <v>SUPLEMENTOS</v>
          </cell>
          <cell r="I5545" t="str">
            <v>PRODUCTOS NATURALES</v>
          </cell>
          <cell r="J5545">
            <v>0</v>
          </cell>
        </row>
        <row r="5546">
          <cell r="B5546">
            <v>833907</v>
          </cell>
          <cell r="C5546">
            <v>3023</v>
          </cell>
          <cell r="D5546">
            <v>737186233136</v>
          </cell>
          <cell r="F5546" t="str">
            <v>VITALAB VITASURE VAINILLA X 850 MG</v>
          </cell>
          <cell r="H5546" t="str">
            <v>SUPLEMENTOS</v>
          </cell>
          <cell r="I5546" t="str">
            <v>ALIMENTO MéDICO</v>
          </cell>
          <cell r="J5546">
            <v>0</v>
          </cell>
        </row>
        <row r="5547">
          <cell r="B5547">
            <v>833903</v>
          </cell>
          <cell r="C5547">
            <v>2885</v>
          </cell>
          <cell r="D5547">
            <v>737186233358</v>
          </cell>
          <cell r="F5547" t="str">
            <v>VITALAGENO BEAUTY CAP X 90</v>
          </cell>
          <cell r="H5547" t="str">
            <v>SUPLEMENTOS</v>
          </cell>
          <cell r="I5547" t="str">
            <v>COLáGENOS</v>
          </cell>
          <cell r="J5547">
            <v>0</v>
          </cell>
        </row>
        <row r="5548">
          <cell r="B5548">
            <v>833904</v>
          </cell>
          <cell r="C5548">
            <v>3336</v>
          </cell>
          <cell r="D5548">
            <v>737186233365</v>
          </cell>
          <cell r="F5548" t="str">
            <v>VITALAGENO SENIOR CAP X 90</v>
          </cell>
          <cell r="H5548" t="str">
            <v>SUPLEMENTOS</v>
          </cell>
          <cell r="I5548" t="str">
            <v>VITAMINAS Y MINERALES</v>
          </cell>
          <cell r="J5548">
            <v>0</v>
          </cell>
        </row>
        <row r="5549">
          <cell r="B5549">
            <v>833908</v>
          </cell>
          <cell r="C5549">
            <v>1018</v>
          </cell>
          <cell r="D5549">
            <v>7800044002045</v>
          </cell>
          <cell r="F5549" t="str">
            <v>VITALCE COLAGENO HIDROLIZADO CAP X 60</v>
          </cell>
          <cell r="H5549" t="str">
            <v>SUPLEMENTOS</v>
          </cell>
          <cell r="I5549" t="str">
            <v>COLáGENOS</v>
          </cell>
          <cell r="J5549">
            <v>0</v>
          </cell>
        </row>
        <row r="5550">
          <cell r="B5550">
            <v>833909</v>
          </cell>
          <cell r="C5550">
            <v>909</v>
          </cell>
          <cell r="D5550">
            <v>7800044001543</v>
          </cell>
          <cell r="F5550" t="str">
            <v>VITALCE COM 100 MG X 100</v>
          </cell>
          <cell r="H5550" t="str">
            <v>SUPLEMENTOS</v>
          </cell>
          <cell r="I5550" t="str">
            <v>VITAMINAS Y MINERALES</v>
          </cell>
          <cell r="J5550">
            <v>0</v>
          </cell>
        </row>
        <row r="5551">
          <cell r="B5551">
            <v>833910</v>
          </cell>
          <cell r="C5551">
            <v>4838</v>
          </cell>
          <cell r="D5551">
            <v>300658950130</v>
          </cell>
          <cell r="F5551" t="str">
            <v>VITALUX PLUS CAP BLA X 30</v>
          </cell>
          <cell r="H5551" t="str">
            <v>SUPLEMENTOS</v>
          </cell>
          <cell r="I5551" t="str">
            <v>PRODUCTOS NATURALES</v>
          </cell>
          <cell r="J5551">
            <v>6</v>
          </cell>
        </row>
        <row r="5552">
          <cell r="B5552">
            <v>833912</v>
          </cell>
          <cell r="C5552">
            <v>4560</v>
          </cell>
          <cell r="D5552">
            <v>7804637361090</v>
          </cell>
          <cell r="F5552" t="str">
            <v>VITAMIN UP CAP BLA COMPLEJO B X 60</v>
          </cell>
          <cell r="H5552" t="str">
            <v>SUPLEMENTOS</v>
          </cell>
          <cell r="I5552" t="str">
            <v>VITAMINAS Y MINERALES</v>
          </cell>
          <cell r="J5552">
            <v>0</v>
          </cell>
        </row>
        <row r="5553">
          <cell r="B5553">
            <v>833913</v>
          </cell>
          <cell r="C5553">
            <v>4278</v>
          </cell>
          <cell r="D5553">
            <v>7804637360802</v>
          </cell>
          <cell r="F5553" t="str">
            <v>VITAMIN UP CAP BLA CRANBERRY VIT C X 60</v>
          </cell>
          <cell r="H5553" t="str">
            <v>SUPLEMENTOS</v>
          </cell>
          <cell r="I5553" t="str">
            <v>PRODUCTOS NATURALES</v>
          </cell>
          <cell r="J5553">
            <v>3</v>
          </cell>
        </row>
        <row r="5554">
          <cell r="B5554">
            <v>833914</v>
          </cell>
          <cell r="C5554">
            <v>1407</v>
          </cell>
          <cell r="D5554">
            <v>7804637360819</v>
          </cell>
          <cell r="F5554" t="str">
            <v>VITAMIN UP CAP VITAMINA B12 X 60</v>
          </cell>
          <cell r="H5554" t="str">
            <v>SUPLEMENTOS</v>
          </cell>
          <cell r="I5554" t="str">
            <v>VITAMINAS Y MINERALES</v>
          </cell>
          <cell r="J5554">
            <v>0</v>
          </cell>
        </row>
        <row r="5555">
          <cell r="B5555">
            <v>833915</v>
          </cell>
          <cell r="C5555">
            <v>6386</v>
          </cell>
          <cell r="D5555">
            <v>7804637360833</v>
          </cell>
          <cell r="F5555" t="str">
            <v>VITAMIN UP COM MAGNESIO QUELADO X 60</v>
          </cell>
          <cell r="H5555" t="str">
            <v>SUPLEMENTOS</v>
          </cell>
          <cell r="I5555" t="str">
            <v>VITAMINAS Y MINERALES</v>
          </cell>
          <cell r="J5555">
            <v>3</v>
          </cell>
        </row>
        <row r="5556">
          <cell r="B5556">
            <v>833916</v>
          </cell>
          <cell r="C5556">
            <v>1406</v>
          </cell>
          <cell r="D5556">
            <v>7804637360789</v>
          </cell>
          <cell r="F5556" t="str">
            <v>VITAMIN UP COM MULTIWOMAN X 60</v>
          </cell>
          <cell r="H5556" t="str">
            <v>SUPLEMENTOS</v>
          </cell>
          <cell r="I5556" t="str">
            <v>VITAMINAS Y MINERALES</v>
          </cell>
          <cell r="J5556">
            <v>2</v>
          </cell>
        </row>
        <row r="5557">
          <cell r="B5557">
            <v>833917</v>
          </cell>
          <cell r="C5557">
            <v>4974</v>
          </cell>
          <cell r="D5557">
            <v>9015569633331</v>
          </cell>
          <cell r="F5557" t="str">
            <v>VITAMINA A CAP 1000 MCG X 60 NATURAL FARM</v>
          </cell>
          <cell r="H5557" t="str">
            <v>SUPLEMENTOS</v>
          </cell>
          <cell r="I5557" t="str">
            <v>VITAMINAS Y MINERALES</v>
          </cell>
          <cell r="J5557">
            <v>1</v>
          </cell>
        </row>
        <row r="5558">
          <cell r="B5558">
            <v>1261255</v>
          </cell>
          <cell r="C5558">
            <v>7021</v>
          </cell>
          <cell r="D5558">
            <v>9026782081106</v>
          </cell>
          <cell r="F5558" t="str">
            <v>VITAMINA B12 CAP 12 MCG X 60 NATURAL FARM</v>
          </cell>
          <cell r="H5558" t="str">
            <v>SUPLEMENTOS</v>
          </cell>
          <cell r="I5558" t="str">
            <v>VITAMINAS Y MINERALES</v>
          </cell>
          <cell r="J5558">
            <v>3</v>
          </cell>
        </row>
        <row r="5559">
          <cell r="B5559">
            <v>855873</v>
          </cell>
          <cell r="C5559">
            <v>6626</v>
          </cell>
          <cell r="D5559">
            <v>4714478302516</v>
          </cell>
          <cell r="F5559" t="str">
            <v>VITAMINA B12 CAP BLA 10 MCG X 60 GREEN MEDICAL</v>
          </cell>
          <cell r="H5559" t="str">
            <v>SUPLEMENTOS</v>
          </cell>
          <cell r="I5559" t="str">
            <v>VITAMINAS Y MINERALES</v>
          </cell>
          <cell r="J5559">
            <v>4</v>
          </cell>
        </row>
        <row r="5560">
          <cell r="B5560">
            <v>833918</v>
          </cell>
          <cell r="C5560">
            <v>2427</v>
          </cell>
          <cell r="D5560">
            <v>781718850063</v>
          </cell>
          <cell r="F5560" t="str">
            <v>VITAMINA B12 CAP PLUS LIPOSOMAL X 180 WELLPLUS</v>
          </cell>
          <cell r="H5560" t="str">
            <v>SUPLEMENTOS</v>
          </cell>
          <cell r="I5560" t="str">
            <v>VITAMINAS Y MINERALES</v>
          </cell>
          <cell r="J5560">
            <v>2</v>
          </cell>
        </row>
        <row r="5561">
          <cell r="B5561">
            <v>833919</v>
          </cell>
          <cell r="C5561">
            <v>2163</v>
          </cell>
          <cell r="D5561">
            <v>7809576418126</v>
          </cell>
          <cell r="F5561" t="str">
            <v>VITAMINA B12 COM MAS 12 MCG X 100 NUTRAPHARM</v>
          </cell>
          <cell r="H5561" t="str">
            <v>SUPLEMENTOS</v>
          </cell>
          <cell r="I5561" t="str">
            <v>VITAMINAS Y MINERALES</v>
          </cell>
          <cell r="J5561">
            <v>2</v>
          </cell>
        </row>
        <row r="5562">
          <cell r="B5562">
            <v>833920</v>
          </cell>
          <cell r="C5562">
            <v>6228</v>
          </cell>
          <cell r="D5562">
            <v>7804679370166</v>
          </cell>
          <cell r="F5562" t="str">
            <v>VITAMINA B3 COM MAS 18 MG X 90 HERBOMAX</v>
          </cell>
          <cell r="H5562" t="str">
            <v>SUPLEMENTOS</v>
          </cell>
          <cell r="I5562" t="str">
            <v>VITAMINAS Y MINERALES</v>
          </cell>
          <cell r="J5562">
            <v>2</v>
          </cell>
        </row>
        <row r="5563">
          <cell r="B5563">
            <v>857891</v>
          </cell>
          <cell r="C5563">
            <v>6657</v>
          </cell>
          <cell r="D5563">
            <v>7804679370111</v>
          </cell>
          <cell r="F5563" t="str">
            <v>VITAMINA B6 COM MAS 25 MG X 90 HERBOMAX</v>
          </cell>
          <cell r="H5563" t="str">
            <v>SUPLEMENTOS</v>
          </cell>
          <cell r="I5563" t="str">
            <v>VITAMINAS Y MINERALES</v>
          </cell>
          <cell r="J5563">
            <v>2</v>
          </cell>
        </row>
        <row r="5564">
          <cell r="B5564">
            <v>833921</v>
          </cell>
          <cell r="C5564">
            <v>1488</v>
          </cell>
          <cell r="D5564" t="str">
            <v>P00003</v>
          </cell>
          <cell r="F5564" t="str">
            <v>VITAMINA C BLISTER COM MAS FR 100 MG X 10 VALMA</v>
          </cell>
          <cell r="H5564" t="str">
            <v>SUPLEMENTOS</v>
          </cell>
          <cell r="I5564" t="str">
            <v>VITAMINAS Y MINERALES</v>
          </cell>
          <cell r="J5564">
            <v>51</v>
          </cell>
        </row>
        <row r="5565">
          <cell r="B5565">
            <v>833922</v>
          </cell>
          <cell r="C5565">
            <v>5550</v>
          </cell>
          <cell r="D5565">
            <v>8880202320050</v>
          </cell>
          <cell r="F5565" t="str">
            <v>VITAMINA C CAP 1000 MG NEUTRA X 90 FNL</v>
          </cell>
          <cell r="H5565" t="str">
            <v>SUPLEMENTOS</v>
          </cell>
          <cell r="I5565" t="str">
            <v>VITAMINAS Y MINERALES</v>
          </cell>
          <cell r="J5565">
            <v>0</v>
          </cell>
        </row>
        <row r="5566">
          <cell r="B5566">
            <v>833923</v>
          </cell>
          <cell r="C5566">
            <v>2492</v>
          </cell>
          <cell r="D5566">
            <v>9300000000699</v>
          </cell>
          <cell r="F5566" t="str">
            <v>VITAMINA C CAP 1000 MG X 30 PRANALAB</v>
          </cell>
          <cell r="H5566" t="str">
            <v>SUPLEMENTOS</v>
          </cell>
          <cell r="I5566" t="str">
            <v>VITAMINAS Y MINERALES</v>
          </cell>
          <cell r="J5566">
            <v>6</v>
          </cell>
        </row>
        <row r="5567">
          <cell r="B5567">
            <v>833924</v>
          </cell>
          <cell r="C5567">
            <v>6465</v>
          </cell>
          <cell r="D5567">
            <v>7804651160235</v>
          </cell>
          <cell r="F5567" t="str">
            <v>VITAMINA C CAP 500 MG X 90 EXTREMO SUR</v>
          </cell>
          <cell r="H5567" t="str">
            <v>SUPLEMENTOS</v>
          </cell>
          <cell r="I5567" t="str">
            <v>VITAMINAS Y MINERALES</v>
          </cell>
          <cell r="J5567">
            <v>3</v>
          </cell>
        </row>
        <row r="5568">
          <cell r="B5568">
            <v>833925</v>
          </cell>
          <cell r="C5568">
            <v>3426</v>
          </cell>
          <cell r="D5568">
            <v>7800044002168</v>
          </cell>
          <cell r="F5568" t="str">
            <v>VITAMINA C COM 100 MG X 200 VALMA</v>
          </cell>
          <cell r="H5568" t="str">
            <v>SUPLEMENTOS</v>
          </cell>
          <cell r="I5568" t="str">
            <v>VITAMINAS Y MINERALES</v>
          </cell>
          <cell r="J5568">
            <v>11</v>
          </cell>
        </row>
        <row r="5569">
          <cell r="B5569">
            <v>833926</v>
          </cell>
          <cell r="C5569">
            <v>2608</v>
          </cell>
          <cell r="D5569">
            <v>7805633017516</v>
          </cell>
          <cell r="F5569" t="str">
            <v>VITAMINA C COM 1000 MG X 60 SPRINGLIFE</v>
          </cell>
          <cell r="H5569" t="str">
            <v>SUPLEMENTOS</v>
          </cell>
          <cell r="I5569" t="str">
            <v>VITAMINAS Y MINERALES</v>
          </cell>
          <cell r="J5569">
            <v>0</v>
          </cell>
        </row>
        <row r="5570">
          <cell r="B5570">
            <v>833927</v>
          </cell>
          <cell r="C5570">
            <v>4422</v>
          </cell>
          <cell r="D5570">
            <v>7804616660107</v>
          </cell>
          <cell r="F5570" t="str">
            <v>VITAMINA C COM 1000 MG X 60 SUPLALIM</v>
          </cell>
          <cell r="H5570" t="str">
            <v>SUPLEMENTOS</v>
          </cell>
          <cell r="I5570" t="str">
            <v>VITAMINAS Y MINERALES</v>
          </cell>
          <cell r="J5570">
            <v>7</v>
          </cell>
        </row>
        <row r="5571">
          <cell r="B5571">
            <v>833928</v>
          </cell>
          <cell r="C5571">
            <v>4483</v>
          </cell>
          <cell r="D5571">
            <v>7804673040027</v>
          </cell>
          <cell r="F5571" t="str">
            <v>VITAMINA C COM EFE 1000 MG NARANJA X 20 MDC</v>
          </cell>
          <cell r="H5571" t="str">
            <v>SUPLEMENTOS</v>
          </cell>
          <cell r="I5571" t="str">
            <v>VITAMINAS Y MINERALES</v>
          </cell>
          <cell r="J5571">
            <v>0</v>
          </cell>
        </row>
        <row r="5572">
          <cell r="B5572">
            <v>1120991</v>
          </cell>
          <cell r="C5572">
            <v>6955</v>
          </cell>
          <cell r="D5572">
            <v>7805633024699</v>
          </cell>
          <cell r="F5572" t="str">
            <v>VITAMINA C COM MAS 100 MG X 100 GEA</v>
          </cell>
          <cell r="H5572" t="str">
            <v>SUPLEMENTOS</v>
          </cell>
          <cell r="I5572" t="str">
            <v>VITAMINAS Y MINERALES</v>
          </cell>
          <cell r="J5572">
            <v>0</v>
          </cell>
        </row>
        <row r="5573">
          <cell r="B5573">
            <v>833929</v>
          </cell>
          <cell r="C5573">
            <v>3852</v>
          </cell>
          <cell r="D5573">
            <v>7804673040010</v>
          </cell>
          <cell r="F5573" t="str">
            <v>VITAMINA C COM MAS 1000 MG X 30 MDC</v>
          </cell>
          <cell r="H5573" t="str">
            <v>SUPLEMENTOS</v>
          </cell>
          <cell r="I5573" t="str">
            <v>VITAMINAS Y MINERALES</v>
          </cell>
          <cell r="J5573">
            <v>11</v>
          </cell>
        </row>
        <row r="5574">
          <cell r="B5574">
            <v>1169755</v>
          </cell>
          <cell r="C5574">
            <v>6987</v>
          </cell>
          <cell r="D5574">
            <v>7805633025252</v>
          </cell>
          <cell r="F5574" t="str">
            <v>VITAMINA C COM MAS 1000 MG X 60 SPRINGLIFE</v>
          </cell>
          <cell r="H5574" t="str">
            <v>SUPLEMENTOS</v>
          </cell>
          <cell r="I5574" t="str">
            <v>VITAMINAS Y MINERALES</v>
          </cell>
          <cell r="J5574">
            <v>0</v>
          </cell>
        </row>
        <row r="5575">
          <cell r="B5575">
            <v>833930</v>
          </cell>
          <cell r="C5575">
            <v>5345</v>
          </cell>
          <cell r="D5575">
            <v>7804673040003</v>
          </cell>
          <cell r="F5575" t="str">
            <v>VITAMINA C COM MAS 500 MG NJA X 30 MDC</v>
          </cell>
          <cell r="H5575" t="str">
            <v>SUPLEMENTOS</v>
          </cell>
          <cell r="I5575" t="str">
            <v>VITAMINAS Y MINERALES</v>
          </cell>
          <cell r="J5575">
            <v>0</v>
          </cell>
        </row>
        <row r="5576">
          <cell r="B5576">
            <v>833931</v>
          </cell>
          <cell r="C5576">
            <v>3951</v>
          </cell>
          <cell r="D5576">
            <v>7800044002236</v>
          </cell>
          <cell r="F5576" t="str">
            <v>VITAMINA C COM MAS 500 MG X 60 VALMA</v>
          </cell>
          <cell r="H5576" t="str">
            <v>SUPLEMENTOS</v>
          </cell>
          <cell r="I5576" t="str">
            <v>VITAMINAS Y MINERALES</v>
          </cell>
          <cell r="J5576">
            <v>0</v>
          </cell>
        </row>
        <row r="5577">
          <cell r="B5577">
            <v>833911</v>
          </cell>
          <cell r="C5577">
            <v>3496</v>
          </cell>
          <cell r="D5577">
            <v>659525184322</v>
          </cell>
          <cell r="F5577" t="str">
            <v>VITAMINA C GOMIT 325 MG X 30 GREEN MEDICAL</v>
          </cell>
          <cell r="H5577" t="str">
            <v>SUPLEMENTOS</v>
          </cell>
          <cell r="I5577" t="str">
            <v>VITAMINAS Y MINERALES</v>
          </cell>
          <cell r="J5577">
            <v>4</v>
          </cell>
        </row>
        <row r="5578">
          <cell r="B5578">
            <v>1004147</v>
          </cell>
          <cell r="C5578">
            <v>6874</v>
          </cell>
          <cell r="D5578">
            <v>850059630785</v>
          </cell>
          <cell r="F5578" t="str">
            <v>VITAMINA C LIPOSOMAL CAP 1000 MG X 90 FNL</v>
          </cell>
          <cell r="H5578" t="str">
            <v>SUPLEMENTOS</v>
          </cell>
          <cell r="I5578" t="str">
            <v>VITAMINAS Y MINERALES</v>
          </cell>
          <cell r="J5578">
            <v>3</v>
          </cell>
        </row>
        <row r="5579">
          <cell r="B5579">
            <v>833932</v>
          </cell>
          <cell r="C5579">
            <v>3936</v>
          </cell>
          <cell r="D5579">
            <v>658325429138</v>
          </cell>
          <cell r="F5579" t="str">
            <v>VITAMINA C PLUS CAP X 60 WELLPLUS</v>
          </cell>
          <cell r="H5579" t="str">
            <v>SUPLEMENTOS</v>
          </cell>
          <cell r="I5579" t="str">
            <v>VITAMINAS Y MINERALES</v>
          </cell>
          <cell r="J5579">
            <v>2</v>
          </cell>
        </row>
        <row r="5580">
          <cell r="B5580">
            <v>833933</v>
          </cell>
          <cell r="C5580">
            <v>3092</v>
          </cell>
          <cell r="D5580">
            <v>781718849975</v>
          </cell>
          <cell r="F5580" t="str">
            <v>VITAMINA C PLUS CAP X 90 WELLPLUS</v>
          </cell>
          <cell r="H5580" t="str">
            <v>SUPLEMENTOS</v>
          </cell>
          <cell r="I5580" t="str">
            <v>VITAMINAS Y MINERALES</v>
          </cell>
          <cell r="J5580">
            <v>2</v>
          </cell>
        </row>
        <row r="5581">
          <cell r="B5581">
            <v>833934</v>
          </cell>
          <cell r="C5581">
            <v>6304</v>
          </cell>
          <cell r="D5581">
            <v>7804671180664</v>
          </cell>
          <cell r="F5581" t="str">
            <v>VITAMINA C TAB EFE 1000 MG BERRIES X 20 GERMAN ENERGY</v>
          </cell>
          <cell r="H5581" t="str">
            <v>SUPLEMENTOS</v>
          </cell>
          <cell r="I5581" t="str">
            <v>VITAMINAS Y MINERALES</v>
          </cell>
          <cell r="J5581">
            <v>21</v>
          </cell>
        </row>
        <row r="5582">
          <cell r="B5582">
            <v>833935</v>
          </cell>
          <cell r="C5582">
            <v>2433</v>
          </cell>
          <cell r="D5582">
            <v>7805633023395</v>
          </cell>
          <cell r="F5582" t="str">
            <v>VITAMINA C TAB EFE 1000 MG LIMON X 20 SPRINGLIFE</v>
          </cell>
          <cell r="H5582" t="str">
            <v>SUPLEMENTOS</v>
          </cell>
          <cell r="I5582" t="str">
            <v>VITAMINAS Y MINERALES</v>
          </cell>
          <cell r="J5582">
            <v>10</v>
          </cell>
        </row>
        <row r="5583">
          <cell r="B5583">
            <v>831126</v>
          </cell>
          <cell r="C5583">
            <v>3427</v>
          </cell>
          <cell r="D5583">
            <v>7804671180107</v>
          </cell>
          <cell r="F5583" t="str">
            <v>VITAMINA C TAB EFE 1000 MG NARANJA X 20 GERMAN ENERGY</v>
          </cell>
          <cell r="H5583" t="str">
            <v>SUPLEMENTOS</v>
          </cell>
          <cell r="I5583" t="str">
            <v>VITAMINAS Y MINERALES</v>
          </cell>
          <cell r="J5583">
            <v>1</v>
          </cell>
        </row>
        <row r="5584">
          <cell r="B5584">
            <v>833936</v>
          </cell>
          <cell r="C5584">
            <v>6303</v>
          </cell>
          <cell r="D5584">
            <v>4022679147486</v>
          </cell>
          <cell r="F5584" t="str">
            <v>VITAMINA C TAB EFE 1000 MG NARANJA X 20 NUTRAZUL</v>
          </cell>
          <cell r="H5584" t="str">
            <v>SUPLEMENTOS</v>
          </cell>
          <cell r="I5584" t="str">
            <v>VITAMINAS Y MINERALES</v>
          </cell>
          <cell r="J5584">
            <v>0</v>
          </cell>
        </row>
        <row r="5585">
          <cell r="B5585">
            <v>833937</v>
          </cell>
          <cell r="C5585">
            <v>1515</v>
          </cell>
          <cell r="D5585">
            <v>7805633022268</v>
          </cell>
          <cell r="F5585" t="str">
            <v>VITAMINA C TAB EFE 1000 MG NARANJA X 20 SPRINGLIFE</v>
          </cell>
          <cell r="H5585" t="str">
            <v>SUPLEMENTOS</v>
          </cell>
          <cell r="I5585" t="str">
            <v>VITAMINAS Y MINERALES</v>
          </cell>
          <cell r="J5585">
            <v>19</v>
          </cell>
        </row>
        <row r="5586">
          <cell r="B5586">
            <v>855874</v>
          </cell>
          <cell r="C5586">
            <v>6598</v>
          </cell>
          <cell r="D5586">
            <v>7804671180657</v>
          </cell>
          <cell r="F5586" t="str">
            <v>VITAMINA C TAB EFE 1000 MG PIÑA X 20 GERMAN ENERGY</v>
          </cell>
          <cell r="H5586" t="str">
            <v>SUPLEMENTOS</v>
          </cell>
          <cell r="I5586" t="str">
            <v>VITAMINAS Y MINERALES</v>
          </cell>
          <cell r="J5586">
            <v>8</v>
          </cell>
        </row>
        <row r="5587">
          <cell r="B5587">
            <v>833941</v>
          </cell>
          <cell r="C5587">
            <v>1409</v>
          </cell>
          <cell r="D5587">
            <v>7803319000203</v>
          </cell>
          <cell r="F5587" t="str">
            <v>VITAMINA D CAP 800 UI X 60 AURAVITALIS</v>
          </cell>
          <cell r="H5587" t="str">
            <v>SUPLEMENTOS</v>
          </cell>
          <cell r="I5587" t="str">
            <v>VITAMINAS Y MINERALES</v>
          </cell>
          <cell r="J5587">
            <v>0</v>
          </cell>
        </row>
        <row r="5588">
          <cell r="B5588">
            <v>833942</v>
          </cell>
          <cell r="C5588">
            <v>5679</v>
          </cell>
          <cell r="D5588">
            <v>7898933925667</v>
          </cell>
          <cell r="F5588" t="str">
            <v>VITAMINA D CAP 800 UI X 60 GREEN MEDICAL</v>
          </cell>
          <cell r="H5588" t="str">
            <v>SUPLEMENTOS</v>
          </cell>
          <cell r="I5588" t="str">
            <v>VITAMINAS Y MINERALES</v>
          </cell>
          <cell r="J5588">
            <v>28</v>
          </cell>
        </row>
        <row r="5589">
          <cell r="B5589">
            <v>996125</v>
          </cell>
          <cell r="C5589">
            <v>6823</v>
          </cell>
          <cell r="D5589">
            <v>7863319014426</v>
          </cell>
          <cell r="F5589" t="str">
            <v>VITAMINA D CAP 800 UI X 60 RHEA</v>
          </cell>
          <cell r="H5589" t="str">
            <v>SUPLEMENTOS</v>
          </cell>
          <cell r="I5589" t="str">
            <v>VITAMINAS Y MINERALES</v>
          </cell>
          <cell r="J5589">
            <v>0</v>
          </cell>
        </row>
        <row r="5590">
          <cell r="B5590">
            <v>833938</v>
          </cell>
          <cell r="C5590">
            <v>2384</v>
          </cell>
          <cell r="D5590">
            <v>7805633022848</v>
          </cell>
          <cell r="F5590" t="str">
            <v>VITAMINA D CAP BLA 800 UI X 60 SPRINGLIFE</v>
          </cell>
          <cell r="H5590" t="str">
            <v>SUPLEMENTOS</v>
          </cell>
          <cell r="I5590" t="str">
            <v>VITAMINAS Y MINERALES</v>
          </cell>
          <cell r="J5590">
            <v>0</v>
          </cell>
        </row>
        <row r="5591">
          <cell r="B5591">
            <v>833939</v>
          </cell>
          <cell r="C5591">
            <v>3596</v>
          </cell>
          <cell r="D5591">
            <v>7804673040119</v>
          </cell>
          <cell r="F5591" t="str">
            <v>VITAMINA D GOT 800 UI X 10 ML MDC</v>
          </cell>
          <cell r="H5591" t="str">
            <v>SUPLEMENTOS</v>
          </cell>
          <cell r="I5591" t="str">
            <v>VITAMINAS Y MINERALES</v>
          </cell>
          <cell r="J5591">
            <v>0</v>
          </cell>
        </row>
        <row r="5592">
          <cell r="B5592">
            <v>833943</v>
          </cell>
          <cell r="C5592">
            <v>3536</v>
          </cell>
          <cell r="D5592">
            <v>614143259005</v>
          </cell>
          <cell r="F5592" t="str">
            <v>VITAMINA D PLUS VEGAN CAP 800 UI X 60 WELLPLUS</v>
          </cell>
          <cell r="H5592" t="str">
            <v>SUPLEMENTOS</v>
          </cell>
          <cell r="I5592" t="str">
            <v>VITAMINAS Y MINERALES</v>
          </cell>
          <cell r="J5592">
            <v>1</v>
          </cell>
        </row>
        <row r="5593">
          <cell r="B5593">
            <v>833940</v>
          </cell>
          <cell r="C5593">
            <v>2429</v>
          </cell>
          <cell r="D5593">
            <v>614143258992</v>
          </cell>
          <cell r="F5593" t="str">
            <v>VITAMINA D3 + K2 CAP PLUS X 60 WELLPLUS</v>
          </cell>
          <cell r="H5593" t="str">
            <v>SUPLEMENTOS</v>
          </cell>
          <cell r="I5593" t="str">
            <v>VITAMINAS Y MINERALES</v>
          </cell>
          <cell r="J5593">
            <v>4</v>
          </cell>
        </row>
        <row r="5594">
          <cell r="B5594">
            <v>833944</v>
          </cell>
          <cell r="C5594">
            <v>3751</v>
          </cell>
          <cell r="D5594">
            <v>7805633022602</v>
          </cell>
          <cell r="F5594" t="str">
            <v>VITAMINA D3 SOL ORA GOT 800 UI X 10 ML SPRINGLIFE</v>
          </cell>
          <cell r="H5594" t="str">
            <v>SUPLEMENTOS</v>
          </cell>
          <cell r="I5594" t="str">
            <v>VITAMINAS Y MINERALES</v>
          </cell>
          <cell r="J5594">
            <v>0</v>
          </cell>
        </row>
        <row r="5595">
          <cell r="B5595">
            <v>833945</v>
          </cell>
          <cell r="C5595">
            <v>4661</v>
          </cell>
          <cell r="D5595">
            <v>7803504003798</v>
          </cell>
          <cell r="F5595" t="str">
            <v>VITAMINA D3 SOL ORA SP 800 UI X 30 ML KNOP</v>
          </cell>
          <cell r="H5595" t="str">
            <v>SUPLEMENTOS</v>
          </cell>
          <cell r="I5595" t="str">
            <v>VITAMINAS Y MINERALES</v>
          </cell>
          <cell r="J5595">
            <v>0</v>
          </cell>
        </row>
        <row r="5596">
          <cell r="B5596">
            <v>1058450</v>
          </cell>
          <cell r="C5596">
            <v>6914</v>
          </cell>
          <cell r="D5596">
            <v>793969323623</v>
          </cell>
          <cell r="F5596" t="str">
            <v>VITAMINA D3/VITAMINA K2 CAP X 60 GREEN MEDICAL</v>
          </cell>
          <cell r="H5596" t="str">
            <v>SUPLEMENTOS</v>
          </cell>
          <cell r="I5596" t="str">
            <v>VITAMINAS Y MINERALES</v>
          </cell>
          <cell r="J5596">
            <v>4</v>
          </cell>
        </row>
        <row r="5597">
          <cell r="B5597">
            <v>833946</v>
          </cell>
          <cell r="C5597">
            <v>1411</v>
          </cell>
          <cell r="D5597">
            <v>7803501004026</v>
          </cell>
          <cell r="F5597" t="str">
            <v>VITAMINA E CAP 400 UI X 30 ARAMA</v>
          </cell>
          <cell r="H5597" t="str">
            <v>SUPLEMENTOS</v>
          </cell>
          <cell r="I5597" t="str">
            <v>VITAMINAS Y MINERALES</v>
          </cell>
          <cell r="J5597">
            <v>0</v>
          </cell>
        </row>
        <row r="5598">
          <cell r="B5598">
            <v>833947</v>
          </cell>
          <cell r="C5598">
            <v>6473</v>
          </cell>
          <cell r="D5598">
            <v>7808713901446</v>
          </cell>
          <cell r="F5598" t="str">
            <v>VITAMINA E CAP 400 UI X 30 GREEN MEDICAL</v>
          </cell>
          <cell r="H5598" t="str">
            <v>SUPLEMENTOS</v>
          </cell>
          <cell r="I5598" t="str">
            <v>VITAMINAS Y MINERALES</v>
          </cell>
          <cell r="J5598">
            <v>7</v>
          </cell>
        </row>
        <row r="5599">
          <cell r="B5599">
            <v>833948</v>
          </cell>
          <cell r="C5599">
            <v>2058</v>
          </cell>
          <cell r="D5599">
            <v>7805633023180</v>
          </cell>
          <cell r="F5599" t="str">
            <v>VITAMINA E CAP 400 UI X 30 SPRINGLIFE</v>
          </cell>
          <cell r="H5599" t="str">
            <v>SUPLEMENTOS</v>
          </cell>
          <cell r="I5599" t="str">
            <v>VITAMINAS Y MINERALES</v>
          </cell>
          <cell r="J5599">
            <v>0</v>
          </cell>
        </row>
        <row r="5600">
          <cell r="B5600">
            <v>833952</v>
          </cell>
          <cell r="C5600">
            <v>5908</v>
          </cell>
          <cell r="D5600">
            <v>7804651160396</v>
          </cell>
          <cell r="F5600" t="str">
            <v>VITAMINA E CAP 400 UI X 60 EXTREMO SUR</v>
          </cell>
          <cell r="H5600" t="str">
            <v>SUPLEMENTOS</v>
          </cell>
          <cell r="I5600" t="str">
            <v>VITAMINAS Y MINERALES</v>
          </cell>
          <cell r="J5600">
            <v>0</v>
          </cell>
        </row>
        <row r="5601">
          <cell r="B5601">
            <v>1090453</v>
          </cell>
          <cell r="C5601">
            <v>6928</v>
          </cell>
          <cell r="D5601">
            <v>850052411992</v>
          </cell>
          <cell r="F5601" t="str">
            <v>VITAMINA E CAP 400 UI X 60 FNL</v>
          </cell>
          <cell r="H5601" t="str">
            <v>SUPLEMENTOS</v>
          </cell>
          <cell r="I5601" t="str">
            <v>VITAMINAS Y MINERALES</v>
          </cell>
          <cell r="J5601">
            <v>0</v>
          </cell>
        </row>
        <row r="5602">
          <cell r="B5602">
            <v>971737</v>
          </cell>
          <cell r="C5602">
            <v>6807</v>
          </cell>
          <cell r="D5602">
            <v>764451229570</v>
          </cell>
          <cell r="F5602" t="str">
            <v>VITAMINA E CAP 400 UI X 60 GREEN MEDICAL</v>
          </cell>
          <cell r="H5602" t="str">
            <v>SUPLEMENTOS</v>
          </cell>
          <cell r="I5602" t="str">
            <v>VITAMINAS Y MINERALES</v>
          </cell>
          <cell r="J5602">
            <v>0</v>
          </cell>
        </row>
        <row r="5603">
          <cell r="B5603">
            <v>833949</v>
          </cell>
          <cell r="C5603">
            <v>3323</v>
          </cell>
          <cell r="D5603">
            <v>7804616660480</v>
          </cell>
          <cell r="F5603" t="str">
            <v>VITAMINA E CAP BLA 400 MG X 30 SUPLALIM</v>
          </cell>
          <cell r="H5603" t="str">
            <v>SUPLEMENTOS</v>
          </cell>
          <cell r="I5603" t="str">
            <v>VITAMINAS Y MINERALES</v>
          </cell>
          <cell r="J5603">
            <v>0</v>
          </cell>
        </row>
        <row r="5604">
          <cell r="B5604">
            <v>833950</v>
          </cell>
          <cell r="C5604">
            <v>5394</v>
          </cell>
          <cell r="D5604">
            <v>7800078000239</v>
          </cell>
          <cell r="F5604" t="str">
            <v>VITAMINA E CAP BLA 400 UI X 30 BYB</v>
          </cell>
          <cell r="H5604" t="str">
            <v>SUPLEMENTOS</v>
          </cell>
          <cell r="I5604" t="str">
            <v>VITAMINAS Y MINERALES</v>
          </cell>
          <cell r="J5604">
            <v>0</v>
          </cell>
        </row>
        <row r="5605">
          <cell r="B5605">
            <v>833951</v>
          </cell>
          <cell r="C5605">
            <v>5889</v>
          </cell>
          <cell r="D5605">
            <v>7805633023012</v>
          </cell>
          <cell r="F5605" t="str">
            <v>VITAMINA E CAP BLA 400 UI X 30 GEA</v>
          </cell>
          <cell r="H5605" t="str">
            <v>SUPLEMENTOS</v>
          </cell>
          <cell r="I5605" t="str">
            <v>VITAMINAS Y MINERALES</v>
          </cell>
          <cell r="J5605">
            <v>0</v>
          </cell>
        </row>
        <row r="5606">
          <cell r="B5606">
            <v>833953</v>
          </cell>
          <cell r="C5606">
            <v>1410</v>
          </cell>
          <cell r="D5606">
            <v>7803319005604</v>
          </cell>
          <cell r="F5606" t="str">
            <v>VITAMINA E CAP X 60 AURAVITALIS</v>
          </cell>
          <cell r="H5606" t="str">
            <v>SUPLEMENTOS</v>
          </cell>
          <cell r="I5606" t="str">
            <v>VITAMINAS Y MINERALES</v>
          </cell>
          <cell r="J5606">
            <v>0</v>
          </cell>
        </row>
        <row r="5607">
          <cell r="B5607">
            <v>833954</v>
          </cell>
          <cell r="C5607">
            <v>4248</v>
          </cell>
          <cell r="D5607">
            <v>7809576419154</v>
          </cell>
          <cell r="F5607" t="str">
            <v>VITAMINA K2 CAP 75 MCG X 60 NUTRAPHARM</v>
          </cell>
          <cell r="H5607" t="str">
            <v>SUPLEMENTOS</v>
          </cell>
          <cell r="I5607" t="str">
            <v>VITAMINAS Y MINERALES</v>
          </cell>
          <cell r="J5607">
            <v>4</v>
          </cell>
        </row>
        <row r="5608">
          <cell r="B5608">
            <v>833955</v>
          </cell>
          <cell r="C5608">
            <v>6135</v>
          </cell>
          <cell r="D5608">
            <v>614143259012</v>
          </cell>
          <cell r="F5608" t="str">
            <v>VITAMINA K2 MENA MK-7 CAP 100 MCG X 60 WELLPLUS</v>
          </cell>
          <cell r="H5608" t="str">
            <v>SUPLEMENTOS</v>
          </cell>
          <cell r="I5608" t="str">
            <v>VITAMINAS Y MINERALES</v>
          </cell>
          <cell r="J5608">
            <v>2</v>
          </cell>
        </row>
        <row r="5609">
          <cell r="B5609">
            <v>833956</v>
          </cell>
          <cell r="C5609">
            <v>6219</v>
          </cell>
          <cell r="D5609">
            <v>7804640561852</v>
          </cell>
          <cell r="F5609" t="str">
            <v>VITAMINAS ACD SOL ORA GOT X 30 ML HOSPIFARMA</v>
          </cell>
          <cell r="H5609" t="str">
            <v>MEDICAMENTOS</v>
          </cell>
          <cell r="I5609" t="str">
            <v>VITAMINAS Y MINERALES</v>
          </cell>
          <cell r="J5609">
            <v>3</v>
          </cell>
        </row>
        <row r="5610">
          <cell r="B5610">
            <v>833957</v>
          </cell>
          <cell r="C5610">
            <v>3815</v>
          </cell>
          <cell r="D5610">
            <v>7800059003754</v>
          </cell>
          <cell r="F5610" t="str">
            <v>VITANGO COM REC 200 MG X 30</v>
          </cell>
          <cell r="H5610" t="str">
            <v>FITOFáRMACOS</v>
          </cell>
          <cell r="I5610" t="str">
            <v>SISTEMA NERVIOSO</v>
          </cell>
          <cell r="J5610">
            <v>3</v>
          </cell>
        </row>
        <row r="5611">
          <cell r="B5611">
            <v>833958</v>
          </cell>
          <cell r="C5611">
            <v>2284</v>
          </cell>
          <cell r="D5611">
            <v>7800004005055</v>
          </cell>
          <cell r="F5611" t="str">
            <v>VITAPOVIN POM TOP VITAMINICA X 20 GR</v>
          </cell>
          <cell r="H5611" t="str">
            <v>DERMOCOSMéTICA</v>
          </cell>
          <cell r="I5611" t="str">
            <v>CUIDADO CORPORAL</v>
          </cell>
          <cell r="J5611">
            <v>4</v>
          </cell>
        </row>
        <row r="5612">
          <cell r="B5612">
            <v>859571</v>
          </cell>
          <cell r="C5612">
            <v>6672</v>
          </cell>
          <cell r="D5612">
            <v>7800004004805</v>
          </cell>
          <cell r="F5612" t="str">
            <v>VITAPOVIN POM TOP X 10 GR</v>
          </cell>
          <cell r="H5612" t="str">
            <v>DERMOCOSMéTICA</v>
          </cell>
          <cell r="I5612" t="str">
            <v>CUIDADO CORPORAL</v>
          </cell>
          <cell r="J5612">
            <v>1</v>
          </cell>
        </row>
        <row r="5613">
          <cell r="B5613">
            <v>833905</v>
          </cell>
          <cell r="C5613">
            <v>6162</v>
          </cell>
          <cell r="D5613">
            <v>737186233006</v>
          </cell>
          <cell r="F5613" t="str">
            <v>VITASCLEDINE CAP X 30</v>
          </cell>
          <cell r="H5613" t="str">
            <v>SUPLEMENTOS</v>
          </cell>
          <cell r="I5613" t="str">
            <v>PRODUCTOS NATURALES</v>
          </cell>
          <cell r="J5613">
            <v>3</v>
          </cell>
        </row>
        <row r="5614">
          <cell r="B5614">
            <v>833959</v>
          </cell>
          <cell r="C5614">
            <v>2912</v>
          </cell>
          <cell r="D5614">
            <v>7800060116573</v>
          </cell>
          <cell r="F5614" t="str">
            <v>VITAYDE-C SOL ORA GOT X 30 ML</v>
          </cell>
          <cell r="H5614" t="str">
            <v>MEDICAMENTOS</v>
          </cell>
          <cell r="I5614" t="str">
            <v>VITAMINAS Y MINERALES</v>
          </cell>
          <cell r="J5614">
            <v>0</v>
          </cell>
        </row>
        <row r="5615">
          <cell r="B5615">
            <v>833960</v>
          </cell>
          <cell r="C5615">
            <v>1412</v>
          </cell>
          <cell r="D5615">
            <v>7800068120114</v>
          </cell>
          <cell r="F5615" t="str">
            <v>VITDE COM 800 UI X 30</v>
          </cell>
          <cell r="H5615" t="str">
            <v>SUPLEMENTOS</v>
          </cell>
          <cell r="I5615" t="str">
            <v>VITAMINAS Y MINERALES</v>
          </cell>
          <cell r="J5615">
            <v>0</v>
          </cell>
        </row>
        <row r="5616">
          <cell r="B5616">
            <v>833961</v>
          </cell>
          <cell r="C5616">
            <v>5396</v>
          </cell>
          <cell r="D5616">
            <v>7800068120121</v>
          </cell>
          <cell r="F5616" t="str">
            <v>VITDE SOL ORA GOT 800 UI X 10 ML</v>
          </cell>
          <cell r="H5616" t="str">
            <v>SUPLEMENTOS</v>
          </cell>
          <cell r="I5616" t="str">
            <v>VITAMINAS Y MINERALES</v>
          </cell>
          <cell r="J5616">
            <v>1</v>
          </cell>
        </row>
        <row r="5617">
          <cell r="B5617">
            <v>833962</v>
          </cell>
          <cell r="C5617">
            <v>4482</v>
          </cell>
          <cell r="D5617">
            <v>7800068010613</v>
          </cell>
          <cell r="F5617" t="str">
            <v>VITDE SOL ORA GOT 800 UI X 20 ML</v>
          </cell>
          <cell r="H5617" t="str">
            <v>SUPLEMENTOS</v>
          </cell>
          <cell r="I5617" t="str">
            <v>VITAMINAS Y MINERALES</v>
          </cell>
          <cell r="J5617">
            <v>0</v>
          </cell>
        </row>
        <row r="5618">
          <cell r="B5618">
            <v>833963</v>
          </cell>
          <cell r="C5618">
            <v>3172</v>
          </cell>
          <cell r="D5618">
            <v>7809591401202</v>
          </cell>
          <cell r="F5618" t="str">
            <v>VITERNUM VITAMINADO SOL ORA X 125 ML</v>
          </cell>
          <cell r="H5618" t="str">
            <v>MEDICAMENTOS</v>
          </cell>
          <cell r="I5618" t="str">
            <v>VITAMINAS Y MINERALES</v>
          </cell>
          <cell r="J5618">
            <v>1</v>
          </cell>
        </row>
        <row r="5619">
          <cell r="B5619">
            <v>833964</v>
          </cell>
          <cell r="C5619">
            <v>6225</v>
          </cell>
          <cell r="D5619">
            <v>7805163000262</v>
          </cell>
          <cell r="F5619" t="str">
            <v>VITIS BABY CEP DEDAL SILICONA X 1</v>
          </cell>
          <cell r="H5619" t="str">
            <v>HIGIENE Y CUIDADO PERSONAL</v>
          </cell>
          <cell r="I5619" t="str">
            <v>CEPILLOS DENTALES</v>
          </cell>
          <cell r="J5619">
            <v>2</v>
          </cell>
        </row>
        <row r="5620">
          <cell r="B5620">
            <v>833965</v>
          </cell>
          <cell r="C5620">
            <v>1413</v>
          </cell>
          <cell r="D5620">
            <v>8427426054547</v>
          </cell>
          <cell r="F5620" t="str">
            <v>VITIS CEP BABY</v>
          </cell>
          <cell r="H5620" t="str">
            <v>HIGIENE Y CUIDADO PERSONAL</v>
          </cell>
          <cell r="I5620" t="str">
            <v>CEPILLOS DENTALES</v>
          </cell>
          <cell r="J5620">
            <v>3</v>
          </cell>
        </row>
        <row r="5621">
          <cell r="B5621">
            <v>833966</v>
          </cell>
          <cell r="C5621">
            <v>3012</v>
          </cell>
          <cell r="D5621">
            <v>7805163000149</v>
          </cell>
          <cell r="F5621" t="str">
            <v>VITIS CEP ENCIAS + CRE DEN ENCIAS X 15 ML</v>
          </cell>
          <cell r="H5621" t="str">
            <v>HIGIENE Y CUIDADO PERSONAL</v>
          </cell>
          <cell r="I5621" t="str">
            <v>CEPILLOS DENTALES</v>
          </cell>
          <cell r="J5621">
            <v>2</v>
          </cell>
        </row>
        <row r="5622">
          <cell r="B5622">
            <v>833967</v>
          </cell>
          <cell r="C5622">
            <v>2537</v>
          </cell>
          <cell r="D5622">
            <v>7805163000231</v>
          </cell>
          <cell r="F5622" t="str">
            <v>VITIS CEP JUNIOR + CRE DEN JUNIOR X 15 ML</v>
          </cell>
          <cell r="H5622" t="str">
            <v>HIGIENE Y CUIDADO PERSONAL</v>
          </cell>
          <cell r="I5622" t="str">
            <v>CEPILLOS DENTALES</v>
          </cell>
          <cell r="J5622">
            <v>5</v>
          </cell>
        </row>
        <row r="5623">
          <cell r="B5623">
            <v>833968</v>
          </cell>
          <cell r="C5623">
            <v>2528</v>
          </cell>
          <cell r="D5623">
            <v>7805163000224</v>
          </cell>
          <cell r="F5623" t="str">
            <v>VITIS CEP KIDS + CRE DEN KIDS X 8 ML</v>
          </cell>
          <cell r="H5623" t="str">
            <v>HIGIENE Y CUIDADO PERSONAL</v>
          </cell>
          <cell r="I5623" t="str">
            <v>CEPILLOS DENTALES</v>
          </cell>
          <cell r="J5623">
            <v>2</v>
          </cell>
        </row>
        <row r="5624">
          <cell r="B5624">
            <v>833969</v>
          </cell>
          <cell r="C5624">
            <v>3006</v>
          </cell>
          <cell r="D5624">
            <v>7805163000125</v>
          </cell>
          <cell r="F5624" t="str">
            <v>VITIS CEP MEDIO + CRE DEN BLANQ X 15 ML</v>
          </cell>
          <cell r="H5624" t="str">
            <v>HIGIENE Y CUIDADO PERSONAL</v>
          </cell>
          <cell r="I5624" t="str">
            <v>CEPILLOS DENTALES</v>
          </cell>
          <cell r="J5624">
            <v>5</v>
          </cell>
        </row>
        <row r="5625">
          <cell r="B5625">
            <v>833970</v>
          </cell>
          <cell r="C5625">
            <v>4059</v>
          </cell>
          <cell r="D5625">
            <v>7805163000057</v>
          </cell>
          <cell r="F5625" t="str">
            <v>VITIS CEP MEDIO + EST + CRE DEN BLANQ X 15 ML</v>
          </cell>
          <cell r="H5625" t="str">
            <v>HIGIENE Y CUIDADO PERSONAL</v>
          </cell>
          <cell r="I5625" t="str">
            <v>CEPILLOS DENTALES</v>
          </cell>
          <cell r="J5625">
            <v>0</v>
          </cell>
        </row>
        <row r="5626">
          <cell r="B5626">
            <v>833971</v>
          </cell>
          <cell r="C5626">
            <v>4677</v>
          </cell>
          <cell r="D5626">
            <v>7805163000156</v>
          </cell>
          <cell r="F5626" t="str">
            <v>VITIS CEP MEDIO ACCESS + CRE DEN ALOE X 15 ML</v>
          </cell>
          <cell r="H5626" t="str">
            <v>HIGIENE Y CUIDADO PERSONAL</v>
          </cell>
          <cell r="I5626" t="str">
            <v>CEPILLOS DENTALES</v>
          </cell>
          <cell r="J5626">
            <v>2</v>
          </cell>
        </row>
        <row r="5627">
          <cell r="B5627">
            <v>833972</v>
          </cell>
          <cell r="C5627">
            <v>1418</v>
          </cell>
          <cell r="D5627">
            <v>8427426039490</v>
          </cell>
          <cell r="F5627" t="str">
            <v>VITIS CEP MEDIO X 2 + CRE DEN X 15 ML</v>
          </cell>
          <cell r="H5627" t="str">
            <v>HIGIENE Y CUIDADO PERSONAL</v>
          </cell>
          <cell r="I5627" t="str">
            <v>CEPILLOS DENTALES</v>
          </cell>
          <cell r="J5627">
            <v>4</v>
          </cell>
        </row>
        <row r="5628">
          <cell r="B5628">
            <v>833973</v>
          </cell>
          <cell r="C5628">
            <v>1428</v>
          </cell>
          <cell r="D5628">
            <v>7805163000118</v>
          </cell>
          <cell r="F5628" t="str">
            <v>VITIS CEP SENS + CRE DEN SENS X 15 ML</v>
          </cell>
          <cell r="H5628" t="str">
            <v>HIGIENE Y CUIDADO PERSONAL</v>
          </cell>
          <cell r="I5628" t="str">
            <v>CEPILLOS DENTALES</v>
          </cell>
          <cell r="J5628">
            <v>0</v>
          </cell>
        </row>
        <row r="5629">
          <cell r="B5629">
            <v>833974</v>
          </cell>
          <cell r="C5629">
            <v>3014</v>
          </cell>
          <cell r="D5629">
            <v>7805163000132</v>
          </cell>
          <cell r="F5629" t="str">
            <v>VITIS CEP SUAVE + CRE DEN ANTICAR X 15 ML</v>
          </cell>
          <cell r="H5629" t="str">
            <v>HIGIENE Y CUIDADO PERSONAL</v>
          </cell>
          <cell r="I5629" t="str">
            <v>CEPILLOS DENTALES</v>
          </cell>
          <cell r="J5629">
            <v>3</v>
          </cell>
        </row>
        <row r="5630">
          <cell r="B5630">
            <v>833975</v>
          </cell>
          <cell r="C5630">
            <v>3005</v>
          </cell>
          <cell r="D5630">
            <v>7805163000163</v>
          </cell>
          <cell r="F5630" t="str">
            <v>VITIS CEP SUAVE ACCESS + CRE DEN ENCIAS X 15 ML</v>
          </cell>
          <cell r="H5630" t="str">
            <v>HIGIENE Y CUIDADO PERSONAL</v>
          </cell>
          <cell r="I5630" t="str">
            <v>CEPILLOS DENTALES</v>
          </cell>
          <cell r="J5630">
            <v>1</v>
          </cell>
        </row>
        <row r="5631">
          <cell r="B5631">
            <v>833976</v>
          </cell>
          <cell r="C5631">
            <v>1419</v>
          </cell>
          <cell r="D5631">
            <v>8427426039513</v>
          </cell>
          <cell r="F5631" t="str">
            <v>VITIS CEP SUAVE X 2 + CRE DEN AC X 15 ML</v>
          </cell>
          <cell r="H5631" t="str">
            <v>HIGIENE Y CUIDADO PERSONAL</v>
          </cell>
          <cell r="I5631" t="str">
            <v>CEPILLOS DENTALES</v>
          </cell>
          <cell r="J5631">
            <v>2</v>
          </cell>
        </row>
        <row r="5632">
          <cell r="B5632">
            <v>833977</v>
          </cell>
          <cell r="C5632">
            <v>1416</v>
          </cell>
          <cell r="D5632">
            <v>8427426008328</v>
          </cell>
          <cell r="F5632" t="str">
            <v>VITIS CEP ULTRA SUAVE</v>
          </cell>
          <cell r="H5632" t="str">
            <v>HIGIENE Y CUIDADO PERSONAL</v>
          </cell>
          <cell r="I5632" t="str">
            <v>CEPILLOS DENTALES</v>
          </cell>
          <cell r="J5632">
            <v>3</v>
          </cell>
        </row>
        <row r="5633">
          <cell r="B5633">
            <v>833978</v>
          </cell>
          <cell r="C5633">
            <v>1417</v>
          </cell>
          <cell r="D5633">
            <v>8427426046535</v>
          </cell>
          <cell r="F5633" t="str">
            <v>VITIS CERA PROTECTORA ORTHODONTIC X 2</v>
          </cell>
          <cell r="H5633" t="str">
            <v>HIGIENE Y CUIDADO PERSONAL</v>
          </cell>
          <cell r="I5633" t="str">
            <v>ACCESORIOS DENTALES</v>
          </cell>
          <cell r="J5633">
            <v>3</v>
          </cell>
        </row>
        <row r="5634">
          <cell r="B5634">
            <v>833979</v>
          </cell>
          <cell r="C5634">
            <v>2849</v>
          </cell>
          <cell r="D5634">
            <v>8427426044739</v>
          </cell>
          <cell r="F5634" t="str">
            <v>VITIS CINTA DENTAL MENTA CERA 50M</v>
          </cell>
          <cell r="H5634" t="str">
            <v>HIGIENE Y CUIDADO PERSONAL</v>
          </cell>
          <cell r="I5634" t="str">
            <v>HILOS DENTALES</v>
          </cell>
          <cell r="J5634">
            <v>2</v>
          </cell>
        </row>
        <row r="5635">
          <cell r="B5635">
            <v>833980</v>
          </cell>
          <cell r="C5635">
            <v>4725</v>
          </cell>
          <cell r="D5635">
            <v>8427426027893</v>
          </cell>
          <cell r="F5635" t="str">
            <v>VITIS CRE DEN ALOE VERA X 100 ML</v>
          </cell>
          <cell r="H5635" t="str">
            <v>HIGIENE Y CUIDADO PERSONAL</v>
          </cell>
          <cell r="I5635" t="str">
            <v>PASTAS DENTALES</v>
          </cell>
          <cell r="J5635">
            <v>0</v>
          </cell>
        </row>
        <row r="5636">
          <cell r="B5636">
            <v>833981</v>
          </cell>
          <cell r="C5636">
            <v>1425</v>
          </cell>
          <cell r="D5636">
            <v>8427426044418</v>
          </cell>
          <cell r="F5636" t="str">
            <v>VITIS CRE DEN ANTICARIES X 100 ML</v>
          </cell>
          <cell r="H5636" t="str">
            <v>HIGIENE Y CUIDADO PERSONAL</v>
          </cell>
          <cell r="I5636" t="str">
            <v>PASTAS DENTALES</v>
          </cell>
          <cell r="J5636">
            <v>4</v>
          </cell>
        </row>
        <row r="5637">
          <cell r="B5637">
            <v>833982</v>
          </cell>
          <cell r="C5637">
            <v>1414</v>
          </cell>
          <cell r="D5637">
            <v>8427426035355</v>
          </cell>
          <cell r="F5637" t="str">
            <v>VITIS CRE DEN BLANQ X 100 ML</v>
          </cell>
          <cell r="H5637" t="str">
            <v>HIGIENE Y CUIDADO PERSONAL</v>
          </cell>
          <cell r="I5637" t="str">
            <v>PASTAS DENTALES</v>
          </cell>
          <cell r="J5637">
            <v>1</v>
          </cell>
        </row>
        <row r="5638">
          <cell r="B5638">
            <v>833983</v>
          </cell>
          <cell r="C5638">
            <v>1420</v>
          </cell>
          <cell r="D5638">
            <v>8427426029774</v>
          </cell>
          <cell r="F5638" t="str">
            <v>VITIS CRE DEN ENCIAS X 100 ML</v>
          </cell>
          <cell r="H5638" t="str">
            <v>HIGIENE Y CUIDADO PERSONAL</v>
          </cell>
          <cell r="I5638" t="str">
            <v>PASTAS DENTALES</v>
          </cell>
          <cell r="J5638">
            <v>3</v>
          </cell>
        </row>
        <row r="5639">
          <cell r="B5639">
            <v>833984</v>
          </cell>
          <cell r="C5639">
            <v>1423</v>
          </cell>
          <cell r="D5639">
            <v>8427426042889</v>
          </cell>
          <cell r="F5639" t="str">
            <v>VITIS CRE DEN ORTHODONTIC X 100 ML</v>
          </cell>
          <cell r="H5639" t="str">
            <v>HIGIENE Y CUIDADO PERSONAL</v>
          </cell>
          <cell r="I5639" t="str">
            <v>PASTAS DENTALES</v>
          </cell>
          <cell r="J5639">
            <v>2</v>
          </cell>
        </row>
        <row r="5640">
          <cell r="B5640">
            <v>833985</v>
          </cell>
          <cell r="C5640">
            <v>1429</v>
          </cell>
          <cell r="D5640">
            <v>8427426046245</v>
          </cell>
          <cell r="F5640" t="str">
            <v>VITIS CRE DEN SENSIBLE X 100 ML</v>
          </cell>
          <cell r="H5640" t="str">
            <v>HIGIENE Y CUIDADO PERSONAL</v>
          </cell>
          <cell r="I5640" t="str">
            <v>PASTAS DENTALES</v>
          </cell>
          <cell r="J5640">
            <v>4</v>
          </cell>
        </row>
        <row r="5641">
          <cell r="B5641">
            <v>833986</v>
          </cell>
          <cell r="C5641">
            <v>5970</v>
          </cell>
          <cell r="D5641">
            <v>8427426063082</v>
          </cell>
          <cell r="F5641" t="str">
            <v>VITIS ENJ BUC CPC PROTECT X 500 ML</v>
          </cell>
          <cell r="H5641" t="str">
            <v>HIGIENE Y CUIDADO PERSONAL</v>
          </cell>
          <cell r="I5641" t="str">
            <v>COLUTORIOS</v>
          </cell>
          <cell r="J5641">
            <v>1</v>
          </cell>
        </row>
        <row r="5642">
          <cell r="B5642">
            <v>833987</v>
          </cell>
          <cell r="C5642">
            <v>1421</v>
          </cell>
          <cell r="D5642">
            <v>8427426011038</v>
          </cell>
          <cell r="F5642" t="str">
            <v>VITIS ENJ BUC ENCIAS X 500 ML</v>
          </cell>
          <cell r="H5642" t="str">
            <v>HIGIENE Y CUIDADO PERSONAL</v>
          </cell>
          <cell r="I5642" t="str">
            <v>COLUTORIOS</v>
          </cell>
          <cell r="J5642">
            <v>3</v>
          </cell>
        </row>
        <row r="5643">
          <cell r="B5643">
            <v>833988</v>
          </cell>
          <cell r="C5643">
            <v>1424</v>
          </cell>
          <cell r="D5643">
            <v>8427426040595</v>
          </cell>
          <cell r="F5643" t="str">
            <v>VITIS ENJ BUC ORTHODONTIC X 500 ML</v>
          </cell>
          <cell r="H5643" t="str">
            <v>HIGIENE Y CUIDADO PERSONAL</v>
          </cell>
          <cell r="I5643" t="str">
            <v>COLUTORIOS</v>
          </cell>
          <cell r="J5643">
            <v>3</v>
          </cell>
        </row>
        <row r="5644">
          <cell r="B5644">
            <v>833994</v>
          </cell>
          <cell r="C5644">
            <v>3013</v>
          </cell>
          <cell r="D5644">
            <v>8427426046290</v>
          </cell>
          <cell r="F5644" t="str">
            <v>VITIS ENJ BUC SENSIBLE X 500 ML</v>
          </cell>
          <cell r="H5644" t="str">
            <v>HIGIENE Y CUIDADO PERSONAL</v>
          </cell>
          <cell r="I5644" t="str">
            <v>COLUTORIOS</v>
          </cell>
          <cell r="J5644">
            <v>0</v>
          </cell>
        </row>
        <row r="5645">
          <cell r="B5645">
            <v>833989</v>
          </cell>
          <cell r="C5645">
            <v>1426</v>
          </cell>
          <cell r="D5645">
            <v>8427426048836</v>
          </cell>
          <cell r="F5645" t="str">
            <v>VITIS GEL DEN JUNIOR X 75 ML</v>
          </cell>
          <cell r="H5645" t="str">
            <v>HIGIENE Y CUIDADO PERSONAL</v>
          </cell>
          <cell r="I5645" t="str">
            <v>PASTAS DENTALES</v>
          </cell>
          <cell r="J5645">
            <v>3</v>
          </cell>
        </row>
        <row r="5646">
          <cell r="B5646">
            <v>833991</v>
          </cell>
          <cell r="C5646">
            <v>1422</v>
          </cell>
          <cell r="D5646">
            <v>8427426048867</v>
          </cell>
          <cell r="F5646" t="str">
            <v>VITIS GEL DEN KIDS X 50 ML</v>
          </cell>
          <cell r="H5646" t="str">
            <v>HIGIENE Y CUIDADO PERSONAL</v>
          </cell>
          <cell r="I5646" t="str">
            <v>PASTAS DENTALES</v>
          </cell>
          <cell r="J5646">
            <v>3</v>
          </cell>
        </row>
        <row r="5647">
          <cell r="B5647">
            <v>833990</v>
          </cell>
          <cell r="C5647">
            <v>1427</v>
          </cell>
          <cell r="D5647">
            <v>8427426013155</v>
          </cell>
          <cell r="F5647" t="str">
            <v>VITIS HILO DENTAL CERA 50M</v>
          </cell>
          <cell r="H5647" t="str">
            <v>HIGIENE Y CUIDADO PERSONAL</v>
          </cell>
          <cell r="I5647" t="str">
            <v>HILOS DENTALES</v>
          </cell>
          <cell r="J5647">
            <v>1</v>
          </cell>
        </row>
        <row r="5648">
          <cell r="B5648">
            <v>833992</v>
          </cell>
          <cell r="C5648">
            <v>1415</v>
          </cell>
          <cell r="D5648">
            <v>7805163000101</v>
          </cell>
          <cell r="F5648" t="str">
            <v>VITIS PACK CEP ORTHODONTIC ACCESS + CRE DEN X 15 ML</v>
          </cell>
          <cell r="H5648" t="str">
            <v>HIGIENE Y CUIDADO PERSONAL</v>
          </cell>
          <cell r="I5648" t="str">
            <v>CEPILLOS DENTALES</v>
          </cell>
          <cell r="J5648">
            <v>1</v>
          </cell>
        </row>
        <row r="5649">
          <cell r="B5649">
            <v>833993</v>
          </cell>
          <cell r="C5649">
            <v>2850</v>
          </cell>
          <cell r="D5649">
            <v>8427426044746</v>
          </cell>
          <cell r="F5649" t="str">
            <v>VITIS SEDA DENTAL CERA MENTA 50M</v>
          </cell>
          <cell r="H5649" t="str">
            <v>HIGIENE Y CUIDADO PERSONAL</v>
          </cell>
          <cell r="I5649" t="str">
            <v>HILOS DENTALES</v>
          </cell>
          <cell r="J5649">
            <v>1</v>
          </cell>
        </row>
        <row r="5650">
          <cell r="B5650">
            <v>833995</v>
          </cell>
          <cell r="C5650">
            <v>4975</v>
          </cell>
          <cell r="D5650">
            <v>7800063312552</v>
          </cell>
          <cell r="F5650" t="str">
            <v>VITOMIT COM REC X 30</v>
          </cell>
          <cell r="H5650" t="str">
            <v>MEDICAMENTOS</v>
          </cell>
          <cell r="I5650" t="str">
            <v>GASTROINTESTINAL</v>
          </cell>
          <cell r="J5650">
            <v>0</v>
          </cell>
        </row>
        <row r="5651">
          <cell r="B5651">
            <v>972970</v>
          </cell>
          <cell r="C5651">
            <v>6813</v>
          </cell>
          <cell r="D5651">
            <v>7804653630231</v>
          </cell>
          <cell r="F5651" t="str">
            <v>VIVALITE GOLD CHOCOLATE X 900 GR</v>
          </cell>
          <cell r="H5651" t="str">
            <v>SUPLEMENTOS</v>
          </cell>
          <cell r="I5651" t="str">
            <v>ALIMENTO MéDICO</v>
          </cell>
          <cell r="J5651">
            <v>1</v>
          </cell>
        </row>
        <row r="5652">
          <cell r="B5652">
            <v>970467</v>
          </cell>
          <cell r="C5652">
            <v>6788</v>
          </cell>
          <cell r="D5652">
            <v>7804653630347</v>
          </cell>
          <cell r="F5652" t="str">
            <v>VIVALITE GOLD LUCUMA X 900 GR</v>
          </cell>
          <cell r="H5652" t="str">
            <v>SUPLEMENTOS</v>
          </cell>
          <cell r="I5652" t="str">
            <v>ALIMENTO MéDICO</v>
          </cell>
          <cell r="J5652">
            <v>0</v>
          </cell>
        </row>
        <row r="5653">
          <cell r="B5653">
            <v>970468</v>
          </cell>
          <cell r="C5653">
            <v>6789</v>
          </cell>
          <cell r="D5653">
            <v>7804653630255</v>
          </cell>
          <cell r="F5653" t="str">
            <v>VIVALITE GOLD VAINILLA X 900 GR</v>
          </cell>
          <cell r="H5653" t="str">
            <v>SUPLEMENTOS</v>
          </cell>
          <cell r="I5653" t="str">
            <v>ALIMENTO MéDICO</v>
          </cell>
          <cell r="J5653">
            <v>1</v>
          </cell>
        </row>
        <row r="5654">
          <cell r="B5654">
            <v>833996</v>
          </cell>
          <cell r="C5654">
            <v>5512</v>
          </cell>
          <cell r="D5654">
            <v>7804653630262</v>
          </cell>
          <cell r="F5654" t="str">
            <v>VIVALITE POL THICKENER PLUS X 300 GR</v>
          </cell>
          <cell r="H5654" t="str">
            <v>SUPLEMENTOS</v>
          </cell>
          <cell r="I5654" t="str">
            <v>ALIMENTO MéDICO</v>
          </cell>
          <cell r="J5654">
            <v>0</v>
          </cell>
        </row>
        <row r="5655">
          <cell r="B5655">
            <v>833997</v>
          </cell>
          <cell r="C5655">
            <v>2529</v>
          </cell>
          <cell r="D5655">
            <v>4027269958329</v>
          </cell>
          <cell r="F5655" t="str">
            <v>VIVERA SOB X 8</v>
          </cell>
          <cell r="H5655" t="str">
            <v>SUPLEMENTOS</v>
          </cell>
          <cell r="I5655" t="str">
            <v>PROBIóTICOS</v>
          </cell>
          <cell r="J5655">
            <v>3</v>
          </cell>
        </row>
        <row r="5656">
          <cell r="B5656">
            <v>833998</v>
          </cell>
          <cell r="C5656">
            <v>1122</v>
          </cell>
          <cell r="D5656">
            <v>7506306207516</v>
          </cell>
          <cell r="F5656" t="str">
            <v>VO5 MEN GEL FIJADOR X 500 GR</v>
          </cell>
          <cell r="H5656" t="str">
            <v>HIGIENE Y CUIDADO PERSONAL</v>
          </cell>
          <cell r="I5656" t="str">
            <v>CUIDADO CAPILAR</v>
          </cell>
          <cell r="J5656">
            <v>1</v>
          </cell>
        </row>
        <row r="5657">
          <cell r="B5657">
            <v>833999</v>
          </cell>
          <cell r="C5657">
            <v>3816</v>
          </cell>
          <cell r="D5657">
            <v>7509552844924</v>
          </cell>
          <cell r="F5657" t="str">
            <v>VOGUE BAL LAB SUP FANT FRESA X 4,8 GR</v>
          </cell>
          <cell r="H5657" t="str">
            <v>DERMOCOSMéTICA</v>
          </cell>
          <cell r="I5657" t="str">
            <v>PROTECTORES LABIALES</v>
          </cell>
          <cell r="J5657">
            <v>0</v>
          </cell>
        </row>
        <row r="5658">
          <cell r="B5658">
            <v>834000</v>
          </cell>
          <cell r="C5658">
            <v>3801</v>
          </cell>
          <cell r="D5658">
            <v>7509552844931</v>
          </cell>
          <cell r="F5658" t="str">
            <v>VOGUE BAL LAB SUP FANT UVA X 4,8 GR</v>
          </cell>
          <cell r="H5658" t="str">
            <v>DERMOCOSMéTICA</v>
          </cell>
          <cell r="I5658" t="str">
            <v>PROTECTORES LABIALES</v>
          </cell>
          <cell r="J5658">
            <v>0</v>
          </cell>
        </row>
        <row r="5659">
          <cell r="B5659">
            <v>834001</v>
          </cell>
          <cell r="C5659">
            <v>3847</v>
          </cell>
          <cell r="D5659">
            <v>7702433299732</v>
          </cell>
          <cell r="F5659" t="str">
            <v>VOGUE BASE UÑAS ENDUR CALCIO X 10 ML</v>
          </cell>
          <cell r="H5659" t="str">
            <v>MAQUILLAJE</v>
          </cell>
          <cell r="I5659" t="str">
            <v>ESMALTES</v>
          </cell>
          <cell r="J5659">
            <v>0</v>
          </cell>
        </row>
        <row r="5660">
          <cell r="B5660">
            <v>834002</v>
          </cell>
          <cell r="C5660">
            <v>3458</v>
          </cell>
          <cell r="D5660">
            <v>7509552872989</v>
          </cell>
          <cell r="F5660" t="str">
            <v>VOGUE BASE UÑAS ESCAMADAS C/BIOTINA X 14 ML</v>
          </cell>
          <cell r="H5660" t="str">
            <v>MAQUILLAJE</v>
          </cell>
          <cell r="I5660" t="str">
            <v>ESMALTES</v>
          </cell>
          <cell r="J5660">
            <v>4</v>
          </cell>
        </row>
        <row r="5661">
          <cell r="B5661">
            <v>834003</v>
          </cell>
          <cell r="C5661">
            <v>3459</v>
          </cell>
          <cell r="D5661">
            <v>7509552849196</v>
          </cell>
          <cell r="F5661" t="str">
            <v>VOGUE BASE UÑAS FORT COCO ALOE X 14 ML</v>
          </cell>
          <cell r="H5661" t="str">
            <v>MAQUILLAJE</v>
          </cell>
          <cell r="I5661" t="str">
            <v>ESMALTES</v>
          </cell>
          <cell r="J5661">
            <v>0</v>
          </cell>
        </row>
        <row r="5662">
          <cell r="B5662">
            <v>834004</v>
          </cell>
          <cell r="C5662">
            <v>3418</v>
          </cell>
          <cell r="D5662">
            <v>7702433291927</v>
          </cell>
          <cell r="F5662" t="str">
            <v>VOGUE CORRECTOR CASTAÑO X 4,5 GR</v>
          </cell>
          <cell r="H5662" t="str">
            <v>MAQUILLAJE</v>
          </cell>
          <cell r="I5662" t="str">
            <v>BASES</v>
          </cell>
          <cell r="J5662">
            <v>0</v>
          </cell>
        </row>
        <row r="5663">
          <cell r="B5663">
            <v>834005</v>
          </cell>
          <cell r="C5663">
            <v>3804</v>
          </cell>
          <cell r="D5663">
            <v>7509552840292</v>
          </cell>
          <cell r="F5663" t="str">
            <v>VOGUE CORRECTOR LIQ RESIST NATURAL X 5 ML</v>
          </cell>
          <cell r="H5663" t="str">
            <v>MAQUILLAJE</v>
          </cell>
          <cell r="I5663" t="str">
            <v>BASES</v>
          </cell>
          <cell r="J5663">
            <v>1</v>
          </cell>
        </row>
        <row r="5664">
          <cell r="B5664">
            <v>834006</v>
          </cell>
          <cell r="C5664">
            <v>3070</v>
          </cell>
          <cell r="D5664">
            <v>7702433291903</v>
          </cell>
          <cell r="F5664" t="str">
            <v>VOGUE CORRECTOR NATURAL X 4,5 GR</v>
          </cell>
          <cell r="H5664" t="str">
            <v>MAQUILLAJE</v>
          </cell>
          <cell r="I5664" t="str">
            <v>BASES</v>
          </cell>
          <cell r="J5664">
            <v>0</v>
          </cell>
        </row>
        <row r="5665">
          <cell r="B5665">
            <v>834007</v>
          </cell>
          <cell r="C5665">
            <v>4912</v>
          </cell>
          <cell r="D5665">
            <v>7702433291880</v>
          </cell>
          <cell r="F5665" t="str">
            <v>VOGUE DELIN CEJ CAMEL X 1,3 GR</v>
          </cell>
          <cell r="H5665" t="str">
            <v>MAQUILLAJE</v>
          </cell>
          <cell r="I5665" t="str">
            <v>DELINEADORES</v>
          </cell>
          <cell r="J5665">
            <v>1</v>
          </cell>
        </row>
        <row r="5666">
          <cell r="B5666">
            <v>834008</v>
          </cell>
          <cell r="C5666">
            <v>4030</v>
          </cell>
          <cell r="D5666">
            <v>7509552842869</v>
          </cell>
          <cell r="F5666" t="str">
            <v>VOGUE DELINEADOR PLUMON RESIST NEGRO X 1,2 ML</v>
          </cell>
          <cell r="H5666" t="str">
            <v>MAQUILLAJE</v>
          </cell>
          <cell r="I5666" t="str">
            <v>DELINEADORES</v>
          </cell>
          <cell r="J5666">
            <v>3</v>
          </cell>
        </row>
        <row r="5667">
          <cell r="B5667">
            <v>834009</v>
          </cell>
          <cell r="C5667">
            <v>6329</v>
          </cell>
          <cell r="D5667">
            <v>7509552883480</v>
          </cell>
          <cell r="F5667" t="str">
            <v>VOGUE ESMALTE EFECTO GEL ACAI X 14 ML</v>
          </cell>
          <cell r="H5667" t="str">
            <v>MAQUILLAJE</v>
          </cell>
          <cell r="I5667" t="str">
            <v>ESMALTES</v>
          </cell>
          <cell r="J5667">
            <v>0</v>
          </cell>
        </row>
        <row r="5668">
          <cell r="B5668">
            <v>834010</v>
          </cell>
          <cell r="C5668">
            <v>6327</v>
          </cell>
          <cell r="D5668">
            <v>7509552883510</v>
          </cell>
          <cell r="F5668" t="str">
            <v>VOGUE ESMALTE EFECTO GEL AGUA X 14 ML</v>
          </cell>
          <cell r="H5668" t="str">
            <v>MAQUILLAJE</v>
          </cell>
          <cell r="I5668" t="str">
            <v>ESMALTES</v>
          </cell>
          <cell r="J5668">
            <v>3</v>
          </cell>
        </row>
        <row r="5669">
          <cell r="B5669">
            <v>834011</v>
          </cell>
          <cell r="C5669">
            <v>2392</v>
          </cell>
          <cell r="D5669">
            <v>7509552807509</v>
          </cell>
          <cell r="F5669" t="str">
            <v>VOGUE ESMALTE EFECTO GEL ALEGRE X 14 ML</v>
          </cell>
          <cell r="H5669" t="str">
            <v>MAQUILLAJE</v>
          </cell>
          <cell r="I5669" t="str">
            <v>ESMALTES</v>
          </cell>
          <cell r="J5669">
            <v>0</v>
          </cell>
        </row>
        <row r="5670">
          <cell r="B5670">
            <v>834012</v>
          </cell>
          <cell r="C5670">
            <v>4257</v>
          </cell>
          <cell r="D5670">
            <v>7509552788181</v>
          </cell>
          <cell r="F5670" t="str">
            <v>VOGUE ESMALTE EFECTO GEL ALMA X 14 ML</v>
          </cell>
          <cell r="H5670" t="str">
            <v>MAQUILLAJE</v>
          </cell>
          <cell r="I5670" t="str">
            <v>ESMALTES</v>
          </cell>
          <cell r="J5670">
            <v>1</v>
          </cell>
        </row>
        <row r="5671">
          <cell r="B5671">
            <v>834013</v>
          </cell>
          <cell r="C5671">
            <v>4256</v>
          </cell>
          <cell r="D5671">
            <v>7509552788174</v>
          </cell>
          <cell r="F5671" t="str">
            <v>VOGUE ESMALTE EFECTO GEL AMAR X 14 ML</v>
          </cell>
          <cell r="H5671" t="str">
            <v>MAQUILLAJE</v>
          </cell>
          <cell r="I5671" t="str">
            <v>ESMALTES</v>
          </cell>
          <cell r="J5671">
            <v>0</v>
          </cell>
        </row>
        <row r="5672">
          <cell r="B5672">
            <v>834014</v>
          </cell>
          <cell r="C5672">
            <v>3844</v>
          </cell>
          <cell r="D5672">
            <v>7702433330725</v>
          </cell>
          <cell r="F5672" t="str">
            <v>VOGUE ESMALTE EFECTO GEL ARMONIA X 14 ML</v>
          </cell>
          <cell r="H5672" t="str">
            <v>MAQUILLAJE</v>
          </cell>
          <cell r="I5672" t="str">
            <v>ESMALTES</v>
          </cell>
          <cell r="J5672">
            <v>0</v>
          </cell>
        </row>
        <row r="5673">
          <cell r="B5673">
            <v>834015</v>
          </cell>
          <cell r="C5673">
            <v>2997</v>
          </cell>
          <cell r="D5673">
            <v>7509552786972</v>
          </cell>
          <cell r="F5673" t="str">
            <v>VOGUE ESMALTE EFECTO GEL ATACAMA X 14 ML</v>
          </cell>
          <cell r="H5673" t="str">
            <v>MAQUILLAJE</v>
          </cell>
          <cell r="I5673" t="str">
            <v>ESMALTES</v>
          </cell>
          <cell r="J5673">
            <v>0</v>
          </cell>
        </row>
        <row r="5674">
          <cell r="B5674">
            <v>920392</v>
          </cell>
          <cell r="C5674">
            <v>6730</v>
          </cell>
          <cell r="D5674">
            <v>7509552929003</v>
          </cell>
          <cell r="F5674" t="str">
            <v>VOGUE ESMALTE EFECTO GEL AVATAR X 14 ML</v>
          </cell>
          <cell r="H5674" t="str">
            <v>MAQUILLAJE</v>
          </cell>
          <cell r="I5674" t="str">
            <v>ESMALTES</v>
          </cell>
          <cell r="J5674">
            <v>2</v>
          </cell>
        </row>
        <row r="5675">
          <cell r="B5675">
            <v>834016</v>
          </cell>
          <cell r="C5675">
            <v>6324</v>
          </cell>
          <cell r="D5675">
            <v>7509552924176</v>
          </cell>
          <cell r="F5675" t="str">
            <v>VOGUE ESMALTE EFECTO GEL BEAT X 14 ML</v>
          </cell>
          <cell r="H5675" t="str">
            <v>MAQUILLAJE</v>
          </cell>
          <cell r="I5675" t="str">
            <v>ESMALTES</v>
          </cell>
          <cell r="J5675">
            <v>1</v>
          </cell>
        </row>
        <row r="5676">
          <cell r="B5676">
            <v>834017</v>
          </cell>
          <cell r="C5676">
            <v>3845</v>
          </cell>
          <cell r="D5676">
            <v>7702433330510</v>
          </cell>
          <cell r="F5676" t="str">
            <v>VOGUE ESMALTE EFECTO GEL BENDICION X 14 ML</v>
          </cell>
          <cell r="H5676" t="str">
            <v>MAQUILLAJE</v>
          </cell>
          <cell r="I5676" t="str">
            <v>ESMALTES</v>
          </cell>
          <cell r="J5676">
            <v>1</v>
          </cell>
        </row>
        <row r="5677">
          <cell r="B5677">
            <v>834018</v>
          </cell>
          <cell r="C5677">
            <v>2394</v>
          </cell>
          <cell r="D5677">
            <v>7702433287029</v>
          </cell>
          <cell r="F5677" t="str">
            <v>VOGUE ESMALTE EFECTO GEL BRILLO LARGA DURAC X 14 ML</v>
          </cell>
          <cell r="H5677" t="str">
            <v>MAQUILLAJE</v>
          </cell>
          <cell r="I5677" t="str">
            <v>ESMALTES</v>
          </cell>
          <cell r="J5677">
            <v>2</v>
          </cell>
        </row>
        <row r="5678">
          <cell r="B5678">
            <v>834019</v>
          </cell>
          <cell r="C5678">
            <v>5356</v>
          </cell>
          <cell r="D5678">
            <v>7509552787023</v>
          </cell>
          <cell r="F5678" t="str">
            <v>VOGUE ESMALTE EFECTO GEL CANCUN X 14 ML</v>
          </cell>
          <cell r="H5678" t="str">
            <v>MAQUILLAJE</v>
          </cell>
          <cell r="I5678" t="str">
            <v>ESMALTES</v>
          </cell>
          <cell r="J5678">
            <v>3</v>
          </cell>
        </row>
        <row r="5679">
          <cell r="B5679">
            <v>834020</v>
          </cell>
          <cell r="C5679">
            <v>2998</v>
          </cell>
          <cell r="D5679">
            <v>7509552786996</v>
          </cell>
          <cell r="F5679" t="str">
            <v>VOGUE ESMALTE EFECTO GEL CARTAGENA X 14 ML</v>
          </cell>
          <cell r="H5679" t="str">
            <v>MAQUILLAJE</v>
          </cell>
          <cell r="I5679" t="str">
            <v>ESMALTES</v>
          </cell>
          <cell r="J5679">
            <v>0</v>
          </cell>
        </row>
        <row r="5680">
          <cell r="B5680">
            <v>834021</v>
          </cell>
          <cell r="C5680">
            <v>2999</v>
          </cell>
          <cell r="D5680">
            <v>7509552831139</v>
          </cell>
          <cell r="F5680" t="str">
            <v>VOGUE ESMALTE EFECTO GEL DELIRANTE X 14 ML</v>
          </cell>
          <cell r="H5680" t="str">
            <v>MAQUILLAJE</v>
          </cell>
          <cell r="I5680" t="str">
            <v>ESMALTES</v>
          </cell>
          <cell r="J5680">
            <v>0</v>
          </cell>
        </row>
        <row r="5681">
          <cell r="B5681">
            <v>834022</v>
          </cell>
          <cell r="C5681">
            <v>3644</v>
          </cell>
          <cell r="D5681">
            <v>7509552845143</v>
          </cell>
          <cell r="F5681" t="str">
            <v>VOGUE ESMALTE EFECTO GEL DESTELLO X 14 ML</v>
          </cell>
          <cell r="H5681" t="str">
            <v>MAQUILLAJE</v>
          </cell>
          <cell r="I5681" t="str">
            <v>ESMALTES</v>
          </cell>
          <cell r="J5681">
            <v>0</v>
          </cell>
        </row>
        <row r="5682">
          <cell r="B5682">
            <v>834023</v>
          </cell>
          <cell r="C5682">
            <v>6323</v>
          </cell>
          <cell r="D5682">
            <v>7509552829655</v>
          </cell>
          <cell r="F5682" t="str">
            <v>VOGUE ESMALTE EFECTO GEL EFUSION X 14 ML</v>
          </cell>
          <cell r="H5682" t="str">
            <v>MAQUILLAJE</v>
          </cell>
          <cell r="I5682" t="str">
            <v>ESMALTES</v>
          </cell>
          <cell r="J5682">
            <v>0</v>
          </cell>
        </row>
        <row r="5683">
          <cell r="B5683">
            <v>834024</v>
          </cell>
          <cell r="C5683">
            <v>3518</v>
          </cell>
          <cell r="D5683">
            <v>7509552807493</v>
          </cell>
          <cell r="F5683" t="str">
            <v>VOGUE ESMALTE EFECTO GEL ELEGANTE X 14 ML</v>
          </cell>
          <cell r="H5683" t="str">
            <v>MAQUILLAJE</v>
          </cell>
          <cell r="I5683" t="str">
            <v>ESMALTES</v>
          </cell>
          <cell r="J5683">
            <v>0</v>
          </cell>
        </row>
        <row r="5684">
          <cell r="B5684">
            <v>834025</v>
          </cell>
          <cell r="C5684">
            <v>2137</v>
          </cell>
          <cell r="D5684">
            <v>7509552829006</v>
          </cell>
          <cell r="F5684" t="str">
            <v>VOGUE ESMALTE EFECTO GEL EMPATIA X 14 ML</v>
          </cell>
          <cell r="H5684" t="str">
            <v>MAQUILLAJE</v>
          </cell>
          <cell r="I5684" t="str">
            <v>ESMALTES</v>
          </cell>
          <cell r="J5684">
            <v>3</v>
          </cell>
        </row>
        <row r="5685">
          <cell r="B5685">
            <v>834026</v>
          </cell>
          <cell r="C5685">
            <v>3489</v>
          </cell>
          <cell r="D5685">
            <v>7702433330572</v>
          </cell>
          <cell r="F5685" t="str">
            <v>VOGUE ESMALTE EFECTO GEL ENERGIA X 14 ML</v>
          </cell>
          <cell r="H5685" t="str">
            <v>MAQUILLAJE</v>
          </cell>
          <cell r="I5685" t="str">
            <v>ESMALTES</v>
          </cell>
          <cell r="J5685">
            <v>4</v>
          </cell>
        </row>
        <row r="5686">
          <cell r="B5686">
            <v>834027</v>
          </cell>
          <cell r="C5686">
            <v>2395</v>
          </cell>
          <cell r="D5686">
            <v>7509552845099</v>
          </cell>
          <cell r="F5686" t="str">
            <v>VOGUE ESMALTE EFECTO GEL ETERNA X 14 ML</v>
          </cell>
          <cell r="H5686" t="str">
            <v>MAQUILLAJE</v>
          </cell>
          <cell r="I5686" t="str">
            <v>ESMALTES</v>
          </cell>
          <cell r="J5686">
            <v>0</v>
          </cell>
        </row>
        <row r="5687">
          <cell r="B5687">
            <v>834028</v>
          </cell>
          <cell r="C5687">
            <v>3494</v>
          </cell>
          <cell r="D5687">
            <v>7509552808872</v>
          </cell>
          <cell r="F5687" t="str">
            <v>VOGUE ESMALTE EFECTO GEL EXTROVERTIDA X 14 ML</v>
          </cell>
          <cell r="H5687" t="str">
            <v>MAQUILLAJE</v>
          </cell>
          <cell r="I5687" t="str">
            <v>ESMALTES</v>
          </cell>
          <cell r="J5687">
            <v>0</v>
          </cell>
        </row>
        <row r="5688">
          <cell r="B5688">
            <v>834029</v>
          </cell>
          <cell r="C5688">
            <v>2139</v>
          </cell>
          <cell r="D5688">
            <v>7509552831061</v>
          </cell>
          <cell r="F5688" t="str">
            <v>VOGUE ESMALTE EFECTO GEL FANTASIA X 14 ML</v>
          </cell>
          <cell r="H5688" t="str">
            <v>MAQUILLAJE</v>
          </cell>
          <cell r="I5688" t="str">
            <v>ESMALTES</v>
          </cell>
          <cell r="J5688">
            <v>0</v>
          </cell>
        </row>
        <row r="5689">
          <cell r="B5689">
            <v>834030</v>
          </cell>
          <cell r="C5689">
            <v>6332</v>
          </cell>
          <cell r="D5689">
            <v>7509552788228</v>
          </cell>
          <cell r="F5689" t="str">
            <v>VOGUE ESMALTE EFECTO GEL FELICIDAD X 14 ML</v>
          </cell>
          <cell r="H5689" t="str">
            <v>MAQUILLAJE</v>
          </cell>
          <cell r="I5689" t="str">
            <v>ESMALTES</v>
          </cell>
          <cell r="J5689">
            <v>0</v>
          </cell>
        </row>
        <row r="5690">
          <cell r="B5690">
            <v>834031</v>
          </cell>
          <cell r="C5690">
            <v>6109</v>
          </cell>
          <cell r="D5690">
            <v>7509552924190</v>
          </cell>
          <cell r="F5690" t="str">
            <v>VOGUE ESMALTE EFECTO GEL FIESTA X 14 ML</v>
          </cell>
          <cell r="H5690" t="str">
            <v>MAQUILLAJE</v>
          </cell>
          <cell r="I5690" t="str">
            <v>ESMALTES</v>
          </cell>
          <cell r="J5690">
            <v>1</v>
          </cell>
        </row>
        <row r="5691">
          <cell r="B5691">
            <v>834032</v>
          </cell>
          <cell r="C5691">
            <v>6330</v>
          </cell>
          <cell r="D5691">
            <v>7509552883503</v>
          </cell>
          <cell r="F5691" t="str">
            <v>VOGUE ESMALTE EFECTO GEL FLAMINGO X 14 ML</v>
          </cell>
          <cell r="H5691" t="str">
            <v>MAQUILLAJE</v>
          </cell>
          <cell r="I5691" t="str">
            <v>ESMALTES</v>
          </cell>
          <cell r="J5691">
            <v>0</v>
          </cell>
        </row>
        <row r="5692">
          <cell r="B5692">
            <v>834033</v>
          </cell>
          <cell r="C5692">
            <v>6328</v>
          </cell>
          <cell r="D5692">
            <v>7509552883497</v>
          </cell>
          <cell r="F5692" t="str">
            <v>VOGUE ESMALTE EFECTO GEL FLORA X 14 ML</v>
          </cell>
          <cell r="H5692" t="str">
            <v>MAQUILLAJE</v>
          </cell>
          <cell r="I5692" t="str">
            <v>ESMALTES</v>
          </cell>
          <cell r="J5692">
            <v>0</v>
          </cell>
        </row>
        <row r="5693">
          <cell r="B5693">
            <v>834034</v>
          </cell>
          <cell r="C5693">
            <v>4553</v>
          </cell>
          <cell r="D5693">
            <v>7509552788235</v>
          </cell>
          <cell r="F5693" t="str">
            <v>VOGUE ESMALTE EFECTO GEL FLUIR X 14 ML</v>
          </cell>
          <cell r="H5693" t="str">
            <v>MAQUILLAJE</v>
          </cell>
          <cell r="I5693" t="str">
            <v>ESMALTES</v>
          </cell>
          <cell r="J5693">
            <v>0</v>
          </cell>
        </row>
        <row r="5694">
          <cell r="B5694">
            <v>834035</v>
          </cell>
          <cell r="C5694">
            <v>2396</v>
          </cell>
          <cell r="D5694">
            <v>7509552787009</v>
          </cell>
          <cell r="F5694" t="str">
            <v>VOGUE ESMALTE EFECTO GEL GUAYAQUIL X 14 ML</v>
          </cell>
          <cell r="H5694" t="str">
            <v>MAQUILLAJE</v>
          </cell>
          <cell r="I5694" t="str">
            <v>ESMALTES</v>
          </cell>
          <cell r="J5694">
            <v>0</v>
          </cell>
        </row>
        <row r="5695">
          <cell r="B5695">
            <v>834036</v>
          </cell>
          <cell r="C5695">
            <v>3517</v>
          </cell>
          <cell r="D5695">
            <v>7509552845136</v>
          </cell>
          <cell r="F5695" t="str">
            <v>VOGUE ESMALTE EFECTO GEL HECHIZO X 14 ML</v>
          </cell>
          <cell r="H5695" t="str">
            <v>MAQUILLAJE</v>
          </cell>
          <cell r="I5695" t="str">
            <v>ESMALTES</v>
          </cell>
          <cell r="J5695">
            <v>0</v>
          </cell>
        </row>
        <row r="5696">
          <cell r="B5696">
            <v>834037</v>
          </cell>
          <cell r="C5696">
            <v>4616</v>
          </cell>
          <cell r="D5696">
            <v>7509552845532</v>
          </cell>
          <cell r="F5696" t="str">
            <v>VOGUE ESMALTE EFECTO GEL INFINITA X 14 ML</v>
          </cell>
          <cell r="H5696" t="str">
            <v>MAQUILLAJE</v>
          </cell>
          <cell r="I5696" t="str">
            <v>ESMALTES</v>
          </cell>
          <cell r="J5696">
            <v>0</v>
          </cell>
        </row>
        <row r="5697">
          <cell r="B5697">
            <v>834038</v>
          </cell>
          <cell r="C5697">
            <v>6331</v>
          </cell>
          <cell r="D5697">
            <v>7509552883527</v>
          </cell>
          <cell r="F5697" t="str">
            <v>VOGUE ESMALTE EFECTO GEL JAGUAR X 14 ML</v>
          </cell>
          <cell r="H5697" t="str">
            <v>MAQUILLAJE</v>
          </cell>
          <cell r="I5697" t="str">
            <v>ESMALTES</v>
          </cell>
          <cell r="J5697">
            <v>0</v>
          </cell>
        </row>
        <row r="5698">
          <cell r="B5698">
            <v>834039</v>
          </cell>
          <cell r="C5698">
            <v>3839</v>
          </cell>
          <cell r="D5698">
            <v>7702433330473</v>
          </cell>
          <cell r="F5698" t="str">
            <v>VOGUE ESMALTE EFECTO GEL LEALTAD X 14 ML</v>
          </cell>
          <cell r="H5698" t="str">
            <v>MAQUILLAJE</v>
          </cell>
          <cell r="I5698" t="str">
            <v>ESMALTES</v>
          </cell>
          <cell r="J5698">
            <v>0</v>
          </cell>
        </row>
        <row r="5699">
          <cell r="B5699">
            <v>834040</v>
          </cell>
          <cell r="C5699">
            <v>6110</v>
          </cell>
          <cell r="D5699">
            <v>7702433330732</v>
          </cell>
          <cell r="F5699" t="str">
            <v>VOGUE ESMALTE EFECTO GEL PAZ X 14 ML</v>
          </cell>
          <cell r="H5699" t="str">
            <v>MAQUILLAJE</v>
          </cell>
          <cell r="I5699" t="str">
            <v>ESMALTES</v>
          </cell>
          <cell r="J5699">
            <v>0</v>
          </cell>
        </row>
        <row r="5700">
          <cell r="B5700">
            <v>966436</v>
          </cell>
          <cell r="C5700">
            <v>6751</v>
          </cell>
          <cell r="D5700">
            <v>7509552845488</v>
          </cell>
          <cell r="F5700" t="str">
            <v>VOGUE ESMALTE EFECTO GEL REAL X 14 ML</v>
          </cell>
          <cell r="H5700" t="str">
            <v>MAQUILLAJE</v>
          </cell>
          <cell r="I5700" t="str">
            <v>ESMALTES</v>
          </cell>
          <cell r="J5700">
            <v>3</v>
          </cell>
        </row>
        <row r="5701">
          <cell r="B5701">
            <v>834041</v>
          </cell>
          <cell r="C5701">
            <v>6111</v>
          </cell>
          <cell r="D5701">
            <v>7702433330749</v>
          </cell>
          <cell r="F5701" t="str">
            <v>VOGUE ESMALTE EFECTO GEL SECRETO X 14 ML</v>
          </cell>
          <cell r="H5701" t="str">
            <v>MAQUILLAJE</v>
          </cell>
          <cell r="I5701" t="str">
            <v>ESMALTES</v>
          </cell>
          <cell r="J5701">
            <v>2</v>
          </cell>
        </row>
        <row r="5702">
          <cell r="B5702">
            <v>834042</v>
          </cell>
          <cell r="C5702">
            <v>6326</v>
          </cell>
          <cell r="D5702">
            <v>7509552883534</v>
          </cell>
          <cell r="F5702" t="str">
            <v>VOGUE ESMALTE EFECTO GEL SELVA X 14 ML</v>
          </cell>
          <cell r="H5702" t="str">
            <v>MAQUILLAJE</v>
          </cell>
          <cell r="I5702" t="str">
            <v>ESMALTES</v>
          </cell>
          <cell r="J5702">
            <v>3</v>
          </cell>
        </row>
        <row r="5703">
          <cell r="B5703">
            <v>834043</v>
          </cell>
          <cell r="C5703">
            <v>2655</v>
          </cell>
          <cell r="D5703">
            <v>7509552807530</v>
          </cell>
          <cell r="F5703" t="str">
            <v>VOGUE ESMALTE EFECTO GEL SOÑADORA X 14 ML</v>
          </cell>
          <cell r="H5703" t="str">
            <v>MAQUILLAJE</v>
          </cell>
          <cell r="I5703" t="str">
            <v>ESMALTES</v>
          </cell>
          <cell r="J5703">
            <v>0</v>
          </cell>
        </row>
        <row r="5704">
          <cell r="B5704">
            <v>834044</v>
          </cell>
          <cell r="C5704">
            <v>3643</v>
          </cell>
          <cell r="D5704">
            <v>7509552845105</v>
          </cell>
          <cell r="F5704" t="str">
            <v>VOGUE ESMALTE EFECTO GEL SUSPICAZ X 14 ML</v>
          </cell>
          <cell r="H5704" t="str">
            <v>MAQUILLAJE</v>
          </cell>
          <cell r="I5704" t="str">
            <v>ESMALTES</v>
          </cell>
          <cell r="J5704">
            <v>0</v>
          </cell>
        </row>
        <row r="5705">
          <cell r="B5705">
            <v>834045</v>
          </cell>
          <cell r="C5705">
            <v>2393</v>
          </cell>
          <cell r="D5705">
            <v>7509552887563</v>
          </cell>
          <cell r="F5705" t="str">
            <v>VOGUE ESMALTE EFECTO GEL SUTILEZA X 14 ML</v>
          </cell>
          <cell r="H5705" t="str">
            <v>MAQUILLAJE</v>
          </cell>
          <cell r="I5705" t="str">
            <v>ESMALTES</v>
          </cell>
          <cell r="J5705">
            <v>0</v>
          </cell>
        </row>
        <row r="5706">
          <cell r="B5706">
            <v>834046</v>
          </cell>
          <cell r="C5706">
            <v>3846</v>
          </cell>
          <cell r="D5706">
            <v>7509552889161</v>
          </cell>
          <cell r="F5706" t="str">
            <v>VOGUE ESMALTE EFECTO GEL TENACIDAD X 14 ML</v>
          </cell>
          <cell r="H5706" t="str">
            <v>MAQUILLAJE</v>
          </cell>
          <cell r="I5706" t="str">
            <v>ESMALTES</v>
          </cell>
          <cell r="J5706">
            <v>0</v>
          </cell>
        </row>
        <row r="5707">
          <cell r="B5707">
            <v>834047</v>
          </cell>
          <cell r="C5707">
            <v>4139</v>
          </cell>
          <cell r="D5707">
            <v>7509552807523</v>
          </cell>
          <cell r="F5707" t="str">
            <v>VOGUE ESMALTE EFECTO GEL VALIENTE X 14 ML</v>
          </cell>
          <cell r="H5707" t="str">
            <v>MAQUILLAJE</v>
          </cell>
          <cell r="I5707" t="str">
            <v>ESMALTES</v>
          </cell>
          <cell r="J5707">
            <v>3</v>
          </cell>
        </row>
        <row r="5708">
          <cell r="B5708">
            <v>834048</v>
          </cell>
          <cell r="C5708">
            <v>6325</v>
          </cell>
          <cell r="D5708">
            <v>7509552924169</v>
          </cell>
          <cell r="F5708" t="str">
            <v>VOGUE ESMALTE EFECTO GEL VIBRA LATINA X 14 ML</v>
          </cell>
          <cell r="H5708" t="str">
            <v>MAQUILLAJE</v>
          </cell>
          <cell r="I5708" t="str">
            <v>ESMALTES</v>
          </cell>
          <cell r="J5708">
            <v>4</v>
          </cell>
        </row>
        <row r="5709">
          <cell r="B5709">
            <v>966441</v>
          </cell>
          <cell r="C5709">
            <v>6752</v>
          </cell>
          <cell r="D5709">
            <v>7509552848205</v>
          </cell>
          <cell r="F5709" t="str">
            <v>VOGUE ESMALTE EFECTO GEL VIDA X 14 ML</v>
          </cell>
          <cell r="H5709" t="str">
            <v>MAQUILLAJE</v>
          </cell>
          <cell r="I5709" t="str">
            <v>ESMALTES</v>
          </cell>
          <cell r="J5709">
            <v>3</v>
          </cell>
        </row>
        <row r="5710">
          <cell r="B5710">
            <v>834049</v>
          </cell>
          <cell r="C5710">
            <v>2652</v>
          </cell>
          <cell r="D5710">
            <v>7702433330459</v>
          </cell>
          <cell r="F5710" t="str">
            <v>VOGUE ESMALTE EFECTO GEL VOGUERA X 14 ML</v>
          </cell>
          <cell r="H5710" t="str">
            <v>MAQUILLAJE</v>
          </cell>
          <cell r="I5710" t="str">
            <v>ESMALTES</v>
          </cell>
          <cell r="J5710">
            <v>0</v>
          </cell>
        </row>
        <row r="5711">
          <cell r="B5711">
            <v>834050</v>
          </cell>
          <cell r="C5711">
            <v>2138</v>
          </cell>
          <cell r="D5711">
            <v>7702433330596</v>
          </cell>
          <cell r="F5711" t="str">
            <v>VOGUE ESMALTE EFECTO GEL VOLUNTAD X 14 ML</v>
          </cell>
          <cell r="H5711" t="str">
            <v>MAQUILLAJE</v>
          </cell>
          <cell r="I5711" t="str">
            <v>ESMALTES</v>
          </cell>
          <cell r="J5711">
            <v>0</v>
          </cell>
        </row>
        <row r="5712">
          <cell r="B5712">
            <v>834051</v>
          </cell>
          <cell r="C5712">
            <v>4903</v>
          </cell>
          <cell r="D5712">
            <v>7702433299008</v>
          </cell>
          <cell r="F5712" t="str">
            <v>VOGUE ESMALTE FANTASTIC DECO BLANCO ARM 02 X 10 ML</v>
          </cell>
          <cell r="H5712" t="str">
            <v>MAQUILLAJE</v>
          </cell>
          <cell r="I5712" t="str">
            <v>ESMALTES</v>
          </cell>
          <cell r="J5712">
            <v>3</v>
          </cell>
        </row>
        <row r="5713">
          <cell r="B5713">
            <v>834052</v>
          </cell>
          <cell r="C5713">
            <v>4254</v>
          </cell>
          <cell r="D5713">
            <v>7509552789195</v>
          </cell>
          <cell r="F5713" t="str">
            <v>VOGUE ESMALTE FANTASTIC FRESCURA X 10 ML</v>
          </cell>
          <cell r="H5713" t="str">
            <v>MAQUILLAJE</v>
          </cell>
          <cell r="I5713" t="str">
            <v>ESMALTES</v>
          </cell>
          <cell r="J5713">
            <v>0</v>
          </cell>
        </row>
        <row r="5714">
          <cell r="B5714">
            <v>834053</v>
          </cell>
          <cell r="C5714">
            <v>4255</v>
          </cell>
          <cell r="D5714">
            <v>7702433299107</v>
          </cell>
          <cell r="F5714" t="str">
            <v>VOGUE ESMALTE FANTASTIC JADE 67 X 10 ML</v>
          </cell>
          <cell r="H5714" t="str">
            <v>MAQUILLAJE</v>
          </cell>
          <cell r="I5714" t="str">
            <v>ESMALTES</v>
          </cell>
          <cell r="J5714">
            <v>0</v>
          </cell>
        </row>
        <row r="5715">
          <cell r="B5715">
            <v>834054</v>
          </cell>
          <cell r="C5715">
            <v>4902</v>
          </cell>
          <cell r="D5715">
            <v>7702433298766</v>
          </cell>
          <cell r="F5715" t="str">
            <v>VOGUE ESMALTE FANTASTIC LILA FRAN 22 X 10 ML</v>
          </cell>
          <cell r="H5715" t="str">
            <v>MAQUILLAJE</v>
          </cell>
          <cell r="I5715" t="str">
            <v>ESMALTES</v>
          </cell>
          <cell r="J5715">
            <v>0</v>
          </cell>
        </row>
        <row r="5716">
          <cell r="B5716">
            <v>834055</v>
          </cell>
          <cell r="C5716">
            <v>4550</v>
          </cell>
          <cell r="D5716">
            <v>7509552789164</v>
          </cell>
          <cell r="F5716" t="str">
            <v>VOGUE ESMALTE FANTASTIC SERENA X 10 ML</v>
          </cell>
          <cell r="H5716" t="str">
            <v>MAQUILLAJE</v>
          </cell>
          <cell r="I5716" t="str">
            <v>ESMALTES</v>
          </cell>
          <cell r="J5716">
            <v>0</v>
          </cell>
        </row>
        <row r="5717">
          <cell r="B5717">
            <v>834056</v>
          </cell>
          <cell r="C5717">
            <v>4552</v>
          </cell>
          <cell r="D5717">
            <v>7804960133272</v>
          </cell>
          <cell r="F5717" t="str">
            <v>VOGUE ESMALTE SET FANT X 7</v>
          </cell>
          <cell r="H5717" t="str">
            <v>MAQUILLAJE</v>
          </cell>
          <cell r="I5717" t="str">
            <v>ESMALTES</v>
          </cell>
          <cell r="J5717">
            <v>0</v>
          </cell>
        </row>
        <row r="5718">
          <cell r="B5718">
            <v>1027022</v>
          </cell>
          <cell r="C5718">
            <v>6886</v>
          </cell>
          <cell r="D5718">
            <v>7509552944334</v>
          </cell>
          <cell r="F5718" t="str">
            <v>VOGUE LABIAL COLORISSIMO ATARDECER INTENSO X 5 ML</v>
          </cell>
          <cell r="H5718" t="str">
            <v>MAQUILLAJE</v>
          </cell>
          <cell r="I5718" t="str">
            <v>LABIALES</v>
          </cell>
          <cell r="J5718">
            <v>3</v>
          </cell>
        </row>
        <row r="5719">
          <cell r="B5719">
            <v>966489</v>
          </cell>
          <cell r="C5719">
            <v>6754</v>
          </cell>
          <cell r="D5719">
            <v>7509552787030</v>
          </cell>
          <cell r="F5719" t="str">
            <v>VOGUE LABIAL COLORISSIMO EXTRA BRILLO BRISA X 5 ML</v>
          </cell>
          <cell r="H5719" t="str">
            <v>MAQUILLAJE</v>
          </cell>
          <cell r="I5719" t="str">
            <v>LABIALES</v>
          </cell>
          <cell r="J5719">
            <v>1</v>
          </cell>
        </row>
        <row r="5720">
          <cell r="B5720">
            <v>966493</v>
          </cell>
          <cell r="C5720">
            <v>6757</v>
          </cell>
          <cell r="D5720">
            <v>7509552883565</v>
          </cell>
          <cell r="F5720" t="str">
            <v>VOGUE LABIAL COLORISSIMO EXTRA BRILLO COSMOPOLITAN X 5 ML</v>
          </cell>
          <cell r="H5720" t="str">
            <v>MAQUILLAJE</v>
          </cell>
          <cell r="I5720" t="str">
            <v>LABIALES</v>
          </cell>
          <cell r="J5720">
            <v>2</v>
          </cell>
        </row>
        <row r="5721">
          <cell r="B5721">
            <v>966492</v>
          </cell>
          <cell r="C5721">
            <v>6756</v>
          </cell>
          <cell r="D5721">
            <v>7509552787061</v>
          </cell>
          <cell r="F5721" t="str">
            <v>VOGUE LABIAL COLORISSIMO EXTRA BRILLO FIESTA X 5 ML</v>
          </cell>
          <cell r="H5721" t="str">
            <v>MAQUILLAJE</v>
          </cell>
          <cell r="I5721" t="str">
            <v>LABIALES</v>
          </cell>
          <cell r="J5721">
            <v>3</v>
          </cell>
        </row>
        <row r="5722">
          <cell r="B5722">
            <v>966490</v>
          </cell>
          <cell r="C5722">
            <v>6755</v>
          </cell>
          <cell r="D5722">
            <v>7509552883589</v>
          </cell>
          <cell r="F5722" t="str">
            <v>VOGUE LABIAL COLORISSIMO EXTRA BRILLO ROSE X 5 ML</v>
          </cell>
          <cell r="H5722" t="str">
            <v>MAQUILLAJE</v>
          </cell>
          <cell r="I5722" t="str">
            <v>LABIALES</v>
          </cell>
          <cell r="J5722">
            <v>2</v>
          </cell>
        </row>
        <row r="5723">
          <cell r="B5723">
            <v>834057</v>
          </cell>
          <cell r="C5723">
            <v>4263</v>
          </cell>
          <cell r="D5723">
            <v>7509552840506</v>
          </cell>
          <cell r="F5723" t="str">
            <v>VOGUE LABIAL COLORISSIMO FRESA CHIC X 4 GR</v>
          </cell>
          <cell r="H5723" t="str">
            <v>MAQUILLAJE</v>
          </cell>
          <cell r="I5723" t="str">
            <v>LABIALES</v>
          </cell>
          <cell r="J5723">
            <v>0</v>
          </cell>
        </row>
        <row r="5724">
          <cell r="B5724">
            <v>834058</v>
          </cell>
          <cell r="C5724">
            <v>4262</v>
          </cell>
          <cell r="D5724">
            <v>7509552840537</v>
          </cell>
          <cell r="F5724" t="str">
            <v>VOGUE LABIAL COLORISSIMO LYCHEE FRESCO X 4 GR</v>
          </cell>
          <cell r="H5724" t="str">
            <v>MAQUILLAJE</v>
          </cell>
          <cell r="I5724" t="str">
            <v>LABIALES</v>
          </cell>
          <cell r="J5724">
            <v>2</v>
          </cell>
        </row>
        <row r="5725">
          <cell r="B5725">
            <v>834059</v>
          </cell>
          <cell r="C5725">
            <v>4261</v>
          </cell>
          <cell r="D5725">
            <v>7509552840476</v>
          </cell>
          <cell r="F5725" t="str">
            <v>VOGUE LABIAL COLORISSIMO MANZANA ROJA X 4 GR</v>
          </cell>
          <cell r="H5725" t="str">
            <v>MAQUILLAJE</v>
          </cell>
          <cell r="I5725" t="str">
            <v>LABIALES</v>
          </cell>
          <cell r="J5725">
            <v>3</v>
          </cell>
        </row>
        <row r="5726">
          <cell r="B5726">
            <v>1027023</v>
          </cell>
          <cell r="C5726">
            <v>6887</v>
          </cell>
          <cell r="D5726">
            <v>7509552944341</v>
          </cell>
          <cell r="F5726" t="str">
            <v>VOGUE LABIAL COLORISSIMO PRIMAVERA CALIDA X 5 ML</v>
          </cell>
          <cell r="H5726" t="str">
            <v>MAQUILLAJE</v>
          </cell>
          <cell r="I5726" t="str">
            <v>LABIALES</v>
          </cell>
          <cell r="J5726">
            <v>1</v>
          </cell>
        </row>
        <row r="5727">
          <cell r="B5727">
            <v>834060</v>
          </cell>
          <cell r="C5727">
            <v>4258</v>
          </cell>
          <cell r="D5727">
            <v>7509552840520</v>
          </cell>
          <cell r="F5727" t="str">
            <v>VOGUE LABIAL COLORISSIMO ROSA AMOROSA X 4 GR</v>
          </cell>
          <cell r="H5727" t="str">
            <v>MAQUILLAJE</v>
          </cell>
          <cell r="I5727" t="str">
            <v>LABIALES</v>
          </cell>
          <cell r="J5727">
            <v>0</v>
          </cell>
        </row>
        <row r="5728">
          <cell r="B5728">
            <v>834061</v>
          </cell>
          <cell r="C5728">
            <v>3164</v>
          </cell>
          <cell r="D5728">
            <v>7509552845778</v>
          </cell>
          <cell r="F5728" t="str">
            <v>VOGUE LABIAL RESIST APAS X 3 ML</v>
          </cell>
          <cell r="H5728" t="str">
            <v>MAQUILLAJE</v>
          </cell>
          <cell r="I5728" t="str">
            <v>LABIALES</v>
          </cell>
          <cell r="J5728">
            <v>0</v>
          </cell>
        </row>
        <row r="5729">
          <cell r="B5729">
            <v>834062</v>
          </cell>
          <cell r="C5729">
            <v>5927</v>
          </cell>
          <cell r="D5729">
            <v>7509552928945</v>
          </cell>
          <cell r="F5729" t="str">
            <v>VOGUE LABIAL RESIST BAILA X 3 ML</v>
          </cell>
          <cell r="H5729" t="str">
            <v>MAQUILLAJE</v>
          </cell>
          <cell r="I5729" t="str">
            <v>LABIALES</v>
          </cell>
          <cell r="J5729">
            <v>1</v>
          </cell>
        </row>
        <row r="5730">
          <cell r="B5730">
            <v>834063</v>
          </cell>
          <cell r="C5730">
            <v>3165</v>
          </cell>
          <cell r="D5730">
            <v>7509552845761</v>
          </cell>
          <cell r="F5730" t="str">
            <v>VOGUE LABIAL RESIST ELEG X 3 ML</v>
          </cell>
          <cell r="H5730" t="str">
            <v>MAQUILLAJE</v>
          </cell>
          <cell r="I5730" t="str">
            <v>LABIALES</v>
          </cell>
          <cell r="J5730">
            <v>0</v>
          </cell>
        </row>
        <row r="5731">
          <cell r="B5731">
            <v>834064</v>
          </cell>
          <cell r="C5731">
            <v>3156</v>
          </cell>
          <cell r="D5731">
            <v>7509552840667</v>
          </cell>
          <cell r="F5731" t="str">
            <v>VOGUE LABIAL RESIST ENCANT X 3 ML</v>
          </cell>
          <cell r="H5731" t="str">
            <v>MAQUILLAJE</v>
          </cell>
          <cell r="I5731" t="str">
            <v>LABIALES</v>
          </cell>
          <cell r="J5731">
            <v>0</v>
          </cell>
        </row>
        <row r="5732">
          <cell r="B5732">
            <v>834066</v>
          </cell>
          <cell r="C5732">
            <v>4259</v>
          </cell>
          <cell r="D5732">
            <v>7509552840650</v>
          </cell>
          <cell r="F5732" t="str">
            <v>VOGUE LABIAL RESIST NATURAL X 3 ML</v>
          </cell>
          <cell r="H5732" t="str">
            <v>MAQUILLAJE</v>
          </cell>
          <cell r="I5732" t="str">
            <v>LABIALES</v>
          </cell>
          <cell r="J5732">
            <v>0</v>
          </cell>
        </row>
        <row r="5733">
          <cell r="B5733">
            <v>834067</v>
          </cell>
          <cell r="C5733">
            <v>4260</v>
          </cell>
          <cell r="D5733">
            <v>7509552844337</v>
          </cell>
          <cell r="F5733" t="str">
            <v>VOGUE LABIAL RESIST SOÑADORA X 3 ML</v>
          </cell>
          <cell r="H5733" t="str">
            <v>MAQUILLAJE</v>
          </cell>
          <cell r="I5733" t="str">
            <v>LABIALES</v>
          </cell>
          <cell r="J5733">
            <v>0</v>
          </cell>
        </row>
        <row r="5734">
          <cell r="B5734">
            <v>834068</v>
          </cell>
          <cell r="C5734">
            <v>3817</v>
          </cell>
          <cell r="D5734">
            <v>7509552840261</v>
          </cell>
          <cell r="F5734" t="str">
            <v>VOGUE MASC PEST AMOR PRIM VISTA X 9 GR</v>
          </cell>
          <cell r="H5734" t="str">
            <v>MAQUILLAJE</v>
          </cell>
          <cell r="I5734" t="str">
            <v>MáSCARA DE PESTAñAS</v>
          </cell>
          <cell r="J5734">
            <v>2</v>
          </cell>
        </row>
        <row r="5735">
          <cell r="B5735">
            <v>1001443</v>
          </cell>
          <cell r="C5735">
            <v>6841</v>
          </cell>
          <cell r="D5735">
            <v>7509552848830</v>
          </cell>
          <cell r="F5735" t="str">
            <v>VOGUE MASC PEST CURVAS PERFECTAS X 9 GR</v>
          </cell>
          <cell r="H5735" t="str">
            <v>MAQUILLAJE</v>
          </cell>
          <cell r="I5735" t="str">
            <v>MáSCARA DE PESTAñAS</v>
          </cell>
          <cell r="J5735">
            <v>2</v>
          </cell>
        </row>
        <row r="5736">
          <cell r="B5736">
            <v>834069</v>
          </cell>
          <cell r="C5736">
            <v>3041</v>
          </cell>
          <cell r="D5736">
            <v>7702433228862</v>
          </cell>
          <cell r="F5736" t="str">
            <v>VOGUE MASC PEST EFE MUÑECA X 9 GR</v>
          </cell>
          <cell r="H5736" t="str">
            <v>MAQUILLAJE</v>
          </cell>
          <cell r="I5736" t="str">
            <v>MáSCARA DE PESTAñAS</v>
          </cell>
          <cell r="J5736">
            <v>0</v>
          </cell>
        </row>
        <row r="5737">
          <cell r="B5737">
            <v>834070</v>
          </cell>
          <cell r="C5737">
            <v>3024</v>
          </cell>
          <cell r="D5737">
            <v>7702433228879</v>
          </cell>
          <cell r="F5737" t="str">
            <v>VOGUE MASC PEST EFE TOTAL 6 X 9 GR</v>
          </cell>
          <cell r="H5737" t="str">
            <v>MAQUILLAJE</v>
          </cell>
          <cell r="I5737" t="str">
            <v>MáSCARA DE PESTAñAS</v>
          </cell>
          <cell r="J5737">
            <v>0</v>
          </cell>
        </row>
        <row r="5738">
          <cell r="B5738">
            <v>1001442</v>
          </cell>
          <cell r="C5738">
            <v>6840</v>
          </cell>
          <cell r="D5738">
            <v>7509552876253</v>
          </cell>
          <cell r="F5738" t="str">
            <v>VOGUE MASC PEST INFINITO X 9 GR</v>
          </cell>
          <cell r="H5738" t="str">
            <v>MAQUILLAJE</v>
          </cell>
          <cell r="I5738" t="str">
            <v>MáSCARA DE PESTAñAS</v>
          </cell>
          <cell r="J5738">
            <v>2</v>
          </cell>
        </row>
        <row r="5739">
          <cell r="B5739">
            <v>834071</v>
          </cell>
          <cell r="C5739">
            <v>3157</v>
          </cell>
          <cell r="D5739">
            <v>7509552842852</v>
          </cell>
          <cell r="F5739" t="str">
            <v>VOGUE MASC PEST RESIST 36H NEGRO</v>
          </cell>
          <cell r="H5739" t="str">
            <v>MAQUILLAJE</v>
          </cell>
          <cell r="I5739" t="str">
            <v>MáSCARA DE PESTAñAS</v>
          </cell>
          <cell r="J5739">
            <v>0</v>
          </cell>
        </row>
        <row r="5740">
          <cell r="B5740">
            <v>834072</v>
          </cell>
          <cell r="C5740">
            <v>4597</v>
          </cell>
          <cell r="D5740">
            <v>7702433292825</v>
          </cell>
          <cell r="F5740" t="str">
            <v>VOGUE RUBOR BRONCE X 4 GR</v>
          </cell>
          <cell r="H5740" t="str">
            <v>MAQUILLAJE</v>
          </cell>
          <cell r="I5740" t="str">
            <v>RUBOR</v>
          </cell>
          <cell r="J5740">
            <v>1</v>
          </cell>
        </row>
        <row r="5741">
          <cell r="B5741">
            <v>834073</v>
          </cell>
          <cell r="C5741">
            <v>5498</v>
          </cell>
          <cell r="D5741">
            <v>7702433292818</v>
          </cell>
          <cell r="F5741" t="str">
            <v>VOGUE RUBOR VIOLET X 4 GR</v>
          </cell>
          <cell r="H5741" t="str">
            <v>MAQUILLAJE</v>
          </cell>
          <cell r="I5741" t="str">
            <v>RUBOR</v>
          </cell>
          <cell r="J5741">
            <v>1</v>
          </cell>
        </row>
        <row r="5742">
          <cell r="B5742">
            <v>834074</v>
          </cell>
          <cell r="C5742">
            <v>3599</v>
          </cell>
          <cell r="D5742">
            <v>7702433293280</v>
          </cell>
          <cell r="F5742" t="str">
            <v>VOGUE SOMBRAS SUP FANT BRAZIL X 6 GR</v>
          </cell>
          <cell r="H5742" t="str">
            <v>MAQUILLAJE</v>
          </cell>
          <cell r="I5742" t="str">
            <v>SOMBRAS</v>
          </cell>
          <cell r="J5742">
            <v>2</v>
          </cell>
        </row>
        <row r="5743">
          <cell r="B5743">
            <v>834075</v>
          </cell>
          <cell r="C5743">
            <v>3600</v>
          </cell>
          <cell r="D5743">
            <v>7702433293297</v>
          </cell>
          <cell r="F5743" t="str">
            <v>VOGUE SOMBRAS SUP FANT JARD ROM X 6 GR</v>
          </cell>
          <cell r="H5743" t="str">
            <v>MAQUILLAJE</v>
          </cell>
          <cell r="I5743" t="str">
            <v>SOMBRAS</v>
          </cell>
          <cell r="J5743">
            <v>0</v>
          </cell>
        </row>
        <row r="5744">
          <cell r="B5744">
            <v>1030672</v>
          </cell>
          <cell r="C5744">
            <v>6895</v>
          </cell>
          <cell r="D5744">
            <v>7804656600200</v>
          </cell>
          <cell r="F5744" t="str">
            <v>VONILLE CD COM REC X 28</v>
          </cell>
          <cell r="H5744" t="str">
            <v>MEDICAMENTOS</v>
          </cell>
          <cell r="I5744" t="str">
            <v>HORMONALES</v>
          </cell>
          <cell r="J5744">
            <v>4</v>
          </cell>
        </row>
        <row r="5745">
          <cell r="B5745">
            <v>834076</v>
          </cell>
          <cell r="C5745">
            <v>4226</v>
          </cell>
          <cell r="D5745">
            <v>7897337714839</v>
          </cell>
          <cell r="F5745" t="str">
            <v>VYTORIN COM 10/20 MG X 28</v>
          </cell>
          <cell r="H5745" t="str">
            <v>MEDICAMENTOS</v>
          </cell>
          <cell r="I5745" t="str">
            <v>CARDIOVASCULAR</v>
          </cell>
          <cell r="J5745">
            <v>0</v>
          </cell>
        </row>
        <row r="5746">
          <cell r="B5746">
            <v>832229</v>
          </cell>
          <cell r="C5746">
            <v>6354</v>
          </cell>
          <cell r="D5746">
            <v>659525520724</v>
          </cell>
          <cell r="F5746" t="str">
            <v>WAKE UP GOMIT X 60 NEWPHARMA</v>
          </cell>
          <cell r="H5746" t="str">
            <v>SUPLEMENTOS</v>
          </cell>
          <cell r="I5746" t="str">
            <v>VITAMINAS Y MINERALES</v>
          </cell>
          <cell r="J5746">
            <v>1</v>
          </cell>
        </row>
        <row r="5747">
          <cell r="B5747">
            <v>834077</v>
          </cell>
          <cell r="C5747">
            <v>3160</v>
          </cell>
          <cell r="D5747">
            <v>5099514001431</v>
          </cell>
          <cell r="F5747" t="str">
            <v>WATERWIPES TOA HUM X 60</v>
          </cell>
          <cell r="H5747" t="str">
            <v>HIGIENE Y CUIDADO PERSONAL</v>
          </cell>
          <cell r="I5747" t="str">
            <v>TOALLAS HúMEDAS</v>
          </cell>
          <cell r="J5747">
            <v>0</v>
          </cell>
        </row>
        <row r="5748">
          <cell r="B5748">
            <v>834078</v>
          </cell>
          <cell r="C5748">
            <v>5456</v>
          </cell>
          <cell r="D5748">
            <v>7809576419376</v>
          </cell>
          <cell r="F5748" t="str">
            <v>WHEY PROTEIN POL CHOCOLATE X 850 GR NUTRAPHARM</v>
          </cell>
          <cell r="H5748" t="str">
            <v>SUPLEMENTOS</v>
          </cell>
          <cell r="I5748" t="str">
            <v>DEPORTIVOS</v>
          </cell>
          <cell r="J5748">
            <v>2</v>
          </cell>
        </row>
        <row r="5749">
          <cell r="B5749">
            <v>834079</v>
          </cell>
          <cell r="C5749">
            <v>5451</v>
          </cell>
          <cell r="D5749">
            <v>7809576419383</v>
          </cell>
          <cell r="F5749" t="str">
            <v>WHEY PROTEIN POL VAINILLA X 850 GR NUTRAPHARM</v>
          </cell>
          <cell r="H5749" t="str">
            <v>SUPLEMENTOS</v>
          </cell>
          <cell r="I5749" t="str">
            <v>DEPORTIVOS</v>
          </cell>
          <cell r="J5749">
            <v>1</v>
          </cell>
        </row>
        <row r="5750">
          <cell r="B5750">
            <v>855830</v>
          </cell>
          <cell r="C5750">
            <v>6580</v>
          </cell>
          <cell r="D5750">
            <v>850059630204</v>
          </cell>
          <cell r="F5750" t="str">
            <v>WHEY PROTEIN WOMAN VAINILLA X 1076 GR FNL</v>
          </cell>
          <cell r="H5750" t="str">
            <v>SUPLEMENTOS</v>
          </cell>
          <cell r="I5750" t="str">
            <v>DEPORTIVOS</v>
          </cell>
          <cell r="J5750">
            <v>1</v>
          </cell>
        </row>
        <row r="5751">
          <cell r="B5751">
            <v>834080</v>
          </cell>
          <cell r="C5751">
            <v>4122</v>
          </cell>
          <cell r="D5751">
            <v>7809634801198</v>
          </cell>
          <cell r="F5751" t="str">
            <v>WIN COTTON ALG HIDR X 100 GR</v>
          </cell>
          <cell r="H5751" t="str">
            <v>DISPOSITIVOS MéDICOS</v>
          </cell>
          <cell r="I5751" t="str">
            <v>ALGODóN, APóSITOS Y GASAS</v>
          </cell>
          <cell r="J5751">
            <v>0</v>
          </cell>
        </row>
        <row r="5752">
          <cell r="B5752">
            <v>834081</v>
          </cell>
          <cell r="C5752">
            <v>5743</v>
          </cell>
          <cell r="D5752">
            <v>7809634801112</v>
          </cell>
          <cell r="F5752" t="str">
            <v>WIN PLUS PAÑ G X 8</v>
          </cell>
          <cell r="H5752" t="str">
            <v>HIGIENE Y CUIDADO PERSONAL</v>
          </cell>
          <cell r="I5752" t="str">
            <v>PAñALES Y SABANILLAS</v>
          </cell>
          <cell r="J5752">
            <v>0</v>
          </cell>
        </row>
        <row r="5753">
          <cell r="B5753">
            <v>834082</v>
          </cell>
          <cell r="C5753">
            <v>6397</v>
          </cell>
          <cell r="D5753">
            <v>7809634801099</v>
          </cell>
          <cell r="F5753" t="str">
            <v>WIN PLUS PAÑ M X 8</v>
          </cell>
          <cell r="H5753" t="str">
            <v>HIGIENE Y CUIDADO PERSONAL</v>
          </cell>
          <cell r="I5753" t="str">
            <v>PAñALES Y SABANILLAS</v>
          </cell>
          <cell r="J5753">
            <v>1</v>
          </cell>
        </row>
        <row r="5754">
          <cell r="B5754">
            <v>834083</v>
          </cell>
          <cell r="C5754">
            <v>5737</v>
          </cell>
          <cell r="D5754">
            <v>7809634801310</v>
          </cell>
          <cell r="F5754" t="str">
            <v>WIN PLUS PAÑ PANTS G X 16</v>
          </cell>
          <cell r="H5754" t="str">
            <v>HIGIENE Y CUIDADO PERSONAL</v>
          </cell>
          <cell r="I5754" t="str">
            <v>PAñALES Y SABANILLAS</v>
          </cell>
          <cell r="J5754">
            <v>0</v>
          </cell>
        </row>
        <row r="5755">
          <cell r="B5755">
            <v>834084</v>
          </cell>
          <cell r="C5755">
            <v>5255</v>
          </cell>
          <cell r="D5755">
            <v>7809634801280</v>
          </cell>
          <cell r="F5755" t="str">
            <v>WIN PLUS PAÑ PANTS G X 8</v>
          </cell>
          <cell r="H5755" t="str">
            <v>HIGIENE Y CUIDADO PERSONAL</v>
          </cell>
          <cell r="I5755" t="str">
            <v>PAñALES Y SABANILLAS</v>
          </cell>
          <cell r="J5755">
            <v>0</v>
          </cell>
        </row>
        <row r="5756">
          <cell r="B5756">
            <v>834085</v>
          </cell>
          <cell r="C5756">
            <v>5930</v>
          </cell>
          <cell r="D5756">
            <v>7809634801297</v>
          </cell>
          <cell r="F5756" t="str">
            <v>WIN PLUS PAÑ PANTS M X 16</v>
          </cell>
          <cell r="H5756" t="str">
            <v>HIGIENE Y CUIDADO PERSONAL</v>
          </cell>
          <cell r="I5756" t="str">
            <v>PAñALES Y SABANILLAS</v>
          </cell>
          <cell r="J5756">
            <v>0</v>
          </cell>
        </row>
        <row r="5757">
          <cell r="B5757">
            <v>834086</v>
          </cell>
          <cell r="C5757">
            <v>5256</v>
          </cell>
          <cell r="D5757">
            <v>7809634801303</v>
          </cell>
          <cell r="F5757" t="str">
            <v>WIN PLUS PAÑ PANTS M X 8</v>
          </cell>
          <cell r="H5757" t="str">
            <v>HIGIENE Y CUIDADO PERSONAL</v>
          </cell>
          <cell r="I5757" t="str">
            <v>PAñALES Y SABANILLAS</v>
          </cell>
          <cell r="J5757">
            <v>0</v>
          </cell>
        </row>
        <row r="5758">
          <cell r="B5758">
            <v>834087</v>
          </cell>
          <cell r="C5758">
            <v>4487</v>
          </cell>
          <cell r="D5758">
            <v>7809634801037</v>
          </cell>
          <cell r="F5758" t="str">
            <v>WIN TOA HUM ADULTOS XG X 45</v>
          </cell>
          <cell r="H5758" t="str">
            <v>HIGIENE Y CUIDADO PERSONAL</v>
          </cell>
          <cell r="I5758" t="str">
            <v>TOALLAS HúMEDAS</v>
          </cell>
          <cell r="J5758">
            <v>0</v>
          </cell>
        </row>
        <row r="5759">
          <cell r="B5759">
            <v>834088</v>
          </cell>
          <cell r="C5759">
            <v>3910</v>
          </cell>
          <cell r="D5759">
            <v>7800026772447</v>
          </cell>
          <cell r="F5759" t="str">
            <v>WINASORB INFANTIL JAR 150 MG/5ML X 60 ML</v>
          </cell>
          <cell r="H5759" t="str">
            <v>MEDICAMENTOS</v>
          </cell>
          <cell r="I5759" t="str">
            <v>ANALGESIA</v>
          </cell>
          <cell r="J5759">
            <v>0</v>
          </cell>
        </row>
        <row r="5760">
          <cell r="B5760">
            <v>834089</v>
          </cell>
          <cell r="C5760">
            <v>4221</v>
          </cell>
          <cell r="D5760">
            <v>7804651937493</v>
          </cell>
          <cell r="F5760" t="str">
            <v>X RAY CAP COLAGENO ZINC Q10 VIT B12 X 30</v>
          </cell>
          <cell r="H5760" t="str">
            <v>SUPLEMENTOS</v>
          </cell>
          <cell r="I5760" t="str">
            <v>VITAMINAS Y MINERALES</v>
          </cell>
          <cell r="J5760">
            <v>0</v>
          </cell>
        </row>
        <row r="5761">
          <cell r="B5761">
            <v>834090</v>
          </cell>
          <cell r="C5761">
            <v>2731</v>
          </cell>
          <cell r="D5761">
            <v>1256894146</v>
          </cell>
          <cell r="F5761" t="str">
            <v>XERAC AC DES 6,25% X 35 ML</v>
          </cell>
          <cell r="H5761" t="str">
            <v>HIGIENE Y CUIDADO PERSONAL</v>
          </cell>
          <cell r="I5761" t="str">
            <v>DESODORANTES</v>
          </cell>
          <cell r="J5761">
            <v>1</v>
          </cell>
        </row>
        <row r="5762">
          <cell r="B5762">
            <v>834091</v>
          </cell>
          <cell r="C5762">
            <v>3423</v>
          </cell>
          <cell r="D5762">
            <v>8427426014930</v>
          </cell>
          <cell r="F5762" t="str">
            <v>XEROS SP BUC MANZANA X 15 ML</v>
          </cell>
          <cell r="H5762" t="str">
            <v>HIGIENE Y CUIDADO PERSONAL</v>
          </cell>
          <cell r="I5762" t="str">
            <v>COLUTORIOS</v>
          </cell>
          <cell r="J5762">
            <v>1</v>
          </cell>
        </row>
        <row r="5763">
          <cell r="B5763">
            <v>834092</v>
          </cell>
          <cell r="C5763">
            <v>5952</v>
          </cell>
          <cell r="D5763">
            <v>7809526397884</v>
          </cell>
          <cell r="F5763" t="str">
            <v>XINDER CRE TOP 0,05% X 45 GR</v>
          </cell>
          <cell r="H5763" t="str">
            <v>MEDICAMENTOS</v>
          </cell>
          <cell r="I5763" t="str">
            <v>CORTICOIDES</v>
          </cell>
          <cell r="J5763">
            <v>1</v>
          </cell>
        </row>
        <row r="5764">
          <cell r="B5764">
            <v>834093</v>
          </cell>
          <cell r="C5764">
            <v>3216</v>
          </cell>
          <cell r="D5764">
            <v>7795373000407</v>
          </cell>
          <cell r="F5764" t="str">
            <v>XINDER ESP TOP 0,05% X 60 GR</v>
          </cell>
          <cell r="H5764" t="str">
            <v>MEDICAMENTOS</v>
          </cell>
          <cell r="I5764" t="str">
            <v>CORTICOIDES</v>
          </cell>
          <cell r="J5764">
            <v>1</v>
          </cell>
        </row>
        <row r="5765">
          <cell r="B5765">
            <v>834094</v>
          </cell>
          <cell r="C5765">
            <v>4116</v>
          </cell>
          <cell r="D5765">
            <v>7809526397891</v>
          </cell>
          <cell r="F5765" t="str">
            <v>XINDER LOC CAP 0,05% X 40 ML</v>
          </cell>
          <cell r="H5765" t="str">
            <v>MEDICAMENTOS</v>
          </cell>
          <cell r="I5765" t="str">
            <v>SALUD CAPILAR</v>
          </cell>
          <cell r="J5765">
            <v>0</v>
          </cell>
        </row>
        <row r="5766">
          <cell r="B5766">
            <v>834095</v>
          </cell>
          <cell r="C5766">
            <v>4586</v>
          </cell>
          <cell r="D5766">
            <v>7804612011880</v>
          </cell>
          <cell r="F5766" t="str">
            <v>XINDER SHA 0,05% X 100 GR</v>
          </cell>
          <cell r="H5766" t="str">
            <v>MEDICAMENTOS</v>
          </cell>
          <cell r="I5766" t="str">
            <v>CORTICOIDES</v>
          </cell>
          <cell r="J5766">
            <v>0</v>
          </cell>
        </row>
        <row r="5767">
          <cell r="B5767">
            <v>834096</v>
          </cell>
          <cell r="C5767">
            <v>3069</v>
          </cell>
          <cell r="D5767">
            <v>7804612010654</v>
          </cell>
          <cell r="F5767" t="str">
            <v>XINDER SHA 0.05% X 150 GR</v>
          </cell>
          <cell r="H5767" t="str">
            <v>MEDICAMENTOS</v>
          </cell>
          <cell r="I5767" t="str">
            <v>CORTICOIDES</v>
          </cell>
          <cell r="J5767">
            <v>1</v>
          </cell>
        </row>
        <row r="5768">
          <cell r="B5768">
            <v>834097</v>
          </cell>
          <cell r="C5768">
            <v>1395</v>
          </cell>
          <cell r="D5768">
            <v>7800060038752</v>
          </cell>
          <cell r="F5768" t="str">
            <v>XOLOF SOL OFT 0,3 % X 5 ML</v>
          </cell>
          <cell r="H5768" t="str">
            <v>MEDICAMENTOS</v>
          </cell>
          <cell r="I5768" t="str">
            <v>OFTALMOLóGICOS</v>
          </cell>
          <cell r="J5768">
            <v>1</v>
          </cell>
        </row>
        <row r="5769">
          <cell r="B5769">
            <v>834098</v>
          </cell>
          <cell r="C5769">
            <v>1401</v>
          </cell>
          <cell r="D5769">
            <v>7800060038837</v>
          </cell>
          <cell r="F5769" t="str">
            <v>XOLOF UNG OFT 0,3 % X 3,5 GR</v>
          </cell>
          <cell r="H5769" t="str">
            <v>MEDICAMENTOS</v>
          </cell>
          <cell r="I5769" t="str">
            <v>OFTALMOLóGICOS</v>
          </cell>
          <cell r="J5769">
            <v>2</v>
          </cell>
        </row>
        <row r="5770">
          <cell r="B5770">
            <v>834099</v>
          </cell>
          <cell r="C5770">
            <v>2851</v>
          </cell>
          <cell r="D5770">
            <v>7800060038912</v>
          </cell>
          <cell r="F5770" t="str">
            <v>XOLOF-D SUS OFT X 5 ML</v>
          </cell>
          <cell r="H5770" t="str">
            <v>MEDICAMENTOS</v>
          </cell>
          <cell r="I5770" t="str">
            <v>OFTALMOLóGICOS</v>
          </cell>
          <cell r="J5770">
            <v>1</v>
          </cell>
        </row>
        <row r="5771">
          <cell r="B5771">
            <v>834100</v>
          </cell>
          <cell r="C5771">
            <v>3371</v>
          </cell>
          <cell r="D5771">
            <v>7800060039056</v>
          </cell>
          <cell r="F5771" t="str">
            <v>XOLOF-D UNG OFT X 3,5 GR</v>
          </cell>
          <cell r="H5771" t="str">
            <v>MEDICAMENTOS</v>
          </cell>
          <cell r="I5771" t="str">
            <v>OFTALMOLóGICOS</v>
          </cell>
          <cell r="J5771">
            <v>2</v>
          </cell>
        </row>
        <row r="5772">
          <cell r="B5772">
            <v>834101</v>
          </cell>
          <cell r="C5772">
            <v>6034</v>
          </cell>
          <cell r="D5772">
            <v>7804665350301</v>
          </cell>
          <cell r="F5772" t="str">
            <v>XTREME BOOST CREATINA POL 5 GR X 20</v>
          </cell>
          <cell r="H5772" t="str">
            <v>SUPLEMENTOS</v>
          </cell>
          <cell r="I5772" t="str">
            <v>DEPORTIVOS</v>
          </cell>
          <cell r="J5772">
            <v>2</v>
          </cell>
        </row>
        <row r="5773">
          <cell r="B5773">
            <v>833885</v>
          </cell>
          <cell r="C5773">
            <v>2497</v>
          </cell>
          <cell r="D5773">
            <v>7804671180015</v>
          </cell>
          <cell r="F5773" t="str">
            <v>XTREME BOOST ENERGY TAB EFE X 20</v>
          </cell>
          <cell r="H5773" t="str">
            <v>SUPLEMENTOS</v>
          </cell>
          <cell r="I5773" t="str">
            <v>VITAMINAS Y MINERALES</v>
          </cell>
          <cell r="J5773">
            <v>2</v>
          </cell>
        </row>
        <row r="5774">
          <cell r="B5774">
            <v>834102</v>
          </cell>
          <cell r="C5774">
            <v>2204</v>
          </cell>
          <cell r="D5774">
            <v>7804671180022</v>
          </cell>
          <cell r="F5774" t="str">
            <v>XTREME BOOST HYDRATION TAB EFE X 20</v>
          </cell>
          <cell r="H5774" t="str">
            <v>SUPLEMENTOS</v>
          </cell>
          <cell r="I5774" t="str">
            <v>VITAMINAS Y MINERALES</v>
          </cell>
          <cell r="J5774">
            <v>3</v>
          </cell>
        </row>
        <row r="5775">
          <cell r="B5775">
            <v>834103</v>
          </cell>
          <cell r="C5775">
            <v>2035</v>
          </cell>
          <cell r="D5775">
            <v>7809591401806</v>
          </cell>
          <cell r="F5775" t="str">
            <v>XUMADOL COM 1 GR X 20</v>
          </cell>
          <cell r="H5775" t="str">
            <v>MEDICAMENTOS</v>
          </cell>
          <cell r="I5775" t="str">
            <v>ANALGESIA</v>
          </cell>
          <cell r="J5775">
            <v>6</v>
          </cell>
        </row>
        <row r="5776">
          <cell r="B5776">
            <v>834104</v>
          </cell>
          <cell r="C5776">
            <v>2036</v>
          </cell>
          <cell r="D5776">
            <v>7809591400113</v>
          </cell>
          <cell r="F5776" t="str">
            <v>XUMADOL SBR EFV 1 GR X 20</v>
          </cell>
          <cell r="H5776" t="str">
            <v>MEDICAMENTOS</v>
          </cell>
          <cell r="I5776" t="str">
            <v>ANALGESIA</v>
          </cell>
          <cell r="J5776">
            <v>5</v>
          </cell>
        </row>
        <row r="5777">
          <cell r="B5777">
            <v>834105</v>
          </cell>
          <cell r="C5777">
            <v>2037</v>
          </cell>
          <cell r="D5777">
            <v>7730979097031</v>
          </cell>
          <cell r="F5777" t="str">
            <v>XUMER COM 120 MG X 7</v>
          </cell>
          <cell r="H5777" t="str">
            <v>MEDICAMENTOS</v>
          </cell>
          <cell r="I5777" t="str">
            <v>ANALGESIA</v>
          </cell>
          <cell r="J5777">
            <v>0</v>
          </cell>
        </row>
        <row r="5778">
          <cell r="B5778">
            <v>855933</v>
          </cell>
          <cell r="C5778">
            <v>6640</v>
          </cell>
          <cell r="D5778">
            <v>7795373016552</v>
          </cell>
          <cell r="F5778" t="str">
            <v>XYLISOL LN X 100 ML</v>
          </cell>
          <cell r="H5778" t="str">
            <v>DISPOSITIVOS MéDICOS</v>
          </cell>
          <cell r="I5778" t="str">
            <v>RESPIRATORIO</v>
          </cell>
          <cell r="J5778">
            <v>1</v>
          </cell>
        </row>
        <row r="5779">
          <cell r="B5779">
            <v>834106</v>
          </cell>
          <cell r="C5779">
            <v>4833</v>
          </cell>
          <cell r="D5779">
            <v>7795373016477</v>
          </cell>
          <cell r="F5779" t="str">
            <v>XYLISOL SP NAS X 25 ML</v>
          </cell>
          <cell r="H5779" t="str">
            <v>DISPOSITIVOS MéDICOS</v>
          </cell>
          <cell r="I5779" t="str">
            <v>RESPIRATORIO</v>
          </cell>
          <cell r="J5779">
            <v>0</v>
          </cell>
        </row>
        <row r="5780">
          <cell r="B5780">
            <v>834107</v>
          </cell>
          <cell r="C5780">
            <v>6469</v>
          </cell>
          <cell r="D5780">
            <v>7896116866301</v>
          </cell>
          <cell r="F5780" t="str">
            <v>YAZ COM REC X 28</v>
          </cell>
          <cell r="H5780" t="str">
            <v>MEDICAMENTOS</v>
          </cell>
          <cell r="I5780" t="str">
            <v>HORMONALES</v>
          </cell>
          <cell r="J5780">
            <v>1</v>
          </cell>
        </row>
        <row r="5781">
          <cell r="B5781">
            <v>834108</v>
          </cell>
          <cell r="C5781">
            <v>4247</v>
          </cell>
          <cell r="D5781">
            <v>7800004004553</v>
          </cell>
          <cell r="F5781" t="str">
            <v>YES GEL LUB CHOCOLATE MENTA X 40 ML</v>
          </cell>
          <cell r="H5781" t="str">
            <v>SALUD SEXUAL</v>
          </cell>
          <cell r="I5781" t="str">
            <v>PRESERVATIVOS Y LUBRICANTES</v>
          </cell>
          <cell r="J5781">
            <v>0</v>
          </cell>
        </row>
        <row r="5782">
          <cell r="B5782">
            <v>834109</v>
          </cell>
          <cell r="C5782">
            <v>4655</v>
          </cell>
          <cell r="D5782">
            <v>7800004004560</v>
          </cell>
          <cell r="F5782" t="str">
            <v>YES GEL LUB HOT X 40 ML</v>
          </cell>
          <cell r="H5782" t="str">
            <v>SALUD SEXUAL</v>
          </cell>
          <cell r="I5782" t="str">
            <v>PRESERVATIVOS Y LUBRICANTES</v>
          </cell>
          <cell r="J5782">
            <v>0</v>
          </cell>
        </row>
        <row r="5783">
          <cell r="B5783">
            <v>834110</v>
          </cell>
          <cell r="C5783">
            <v>1434</v>
          </cell>
          <cell r="D5783">
            <v>7800004003761</v>
          </cell>
          <cell r="F5783" t="str">
            <v>YES GEL LUB HOT X 55 ML</v>
          </cell>
          <cell r="H5783" t="str">
            <v>SALUD SEXUAL</v>
          </cell>
          <cell r="I5783" t="str">
            <v>PRESERVATIVOS Y LUBRICANTES</v>
          </cell>
          <cell r="J5783">
            <v>0</v>
          </cell>
        </row>
        <row r="5784">
          <cell r="B5784">
            <v>834111</v>
          </cell>
          <cell r="C5784">
            <v>1432</v>
          </cell>
          <cell r="D5784">
            <v>7800004004539</v>
          </cell>
          <cell r="F5784" t="str">
            <v>YES GEL LUB ICE X 40 ML</v>
          </cell>
          <cell r="H5784" t="str">
            <v>SALUD SEXUAL</v>
          </cell>
          <cell r="I5784" t="str">
            <v>PRESERVATIVOS Y LUBRICANTES</v>
          </cell>
          <cell r="J5784">
            <v>1</v>
          </cell>
        </row>
        <row r="5785">
          <cell r="B5785">
            <v>834112</v>
          </cell>
          <cell r="C5785">
            <v>1433</v>
          </cell>
          <cell r="D5785">
            <v>7800004003747</v>
          </cell>
          <cell r="F5785" t="str">
            <v>YES GEL LUB X 30 ML</v>
          </cell>
          <cell r="H5785" t="str">
            <v>SALUD SEXUAL</v>
          </cell>
          <cell r="I5785" t="str">
            <v>PRESERVATIVOS Y LUBRICANTES</v>
          </cell>
          <cell r="J5785">
            <v>0</v>
          </cell>
        </row>
        <row r="5786">
          <cell r="B5786">
            <v>834113</v>
          </cell>
          <cell r="C5786">
            <v>5984</v>
          </cell>
          <cell r="D5786">
            <v>3662042004667</v>
          </cell>
          <cell r="F5786" t="str">
            <v>ZABAK SOL OFT 0,025% X 5 ML</v>
          </cell>
          <cell r="H5786" t="str">
            <v>MEDICAMENTOS</v>
          </cell>
          <cell r="I5786" t="str">
            <v>OFTALMOLóGICOS</v>
          </cell>
          <cell r="J5786">
            <v>0</v>
          </cell>
        </row>
        <row r="5787">
          <cell r="B5787">
            <v>834114</v>
          </cell>
          <cell r="C5787">
            <v>2157</v>
          </cell>
          <cell r="D5787">
            <v>7800060414679</v>
          </cell>
          <cell r="F5787" t="str">
            <v>ZAFIN COM REC X 14</v>
          </cell>
          <cell r="H5787" t="str">
            <v>MEDICAMENTOS</v>
          </cell>
          <cell r="I5787" t="str">
            <v>ANALGESIA</v>
          </cell>
          <cell r="J5787">
            <v>0</v>
          </cell>
        </row>
        <row r="5788">
          <cell r="B5788">
            <v>834115</v>
          </cell>
          <cell r="C5788">
            <v>5274</v>
          </cell>
          <cell r="D5788">
            <v>7800060413863</v>
          </cell>
          <cell r="F5788" t="str">
            <v>ZAFIN COM REC X 28</v>
          </cell>
          <cell r="H5788" t="str">
            <v>MEDICAMENTOS</v>
          </cell>
          <cell r="I5788" t="str">
            <v>ANALGESIA</v>
          </cell>
          <cell r="J5788">
            <v>1</v>
          </cell>
        </row>
        <row r="5789">
          <cell r="B5789">
            <v>834116</v>
          </cell>
          <cell r="C5789">
            <v>2038</v>
          </cell>
          <cell r="D5789">
            <v>7800055000115</v>
          </cell>
          <cell r="F5789" t="str">
            <v>ZALDIAR COM X 20</v>
          </cell>
          <cell r="H5789" t="str">
            <v>MEDICAMENTOS</v>
          </cell>
          <cell r="I5789" t="str">
            <v>ANALGESIA</v>
          </cell>
          <cell r="J5789">
            <v>0</v>
          </cell>
        </row>
        <row r="5790">
          <cell r="B5790">
            <v>834117</v>
          </cell>
          <cell r="C5790">
            <v>1459</v>
          </cell>
          <cell r="D5790">
            <v>3700756600666</v>
          </cell>
          <cell r="F5790" t="str">
            <v>ZAO DELINEADOR OJOS 066</v>
          </cell>
          <cell r="H5790" t="str">
            <v>MAQUILLAJE</v>
          </cell>
          <cell r="I5790" t="str">
            <v>DELINEADORES</v>
          </cell>
          <cell r="J5790">
            <v>0</v>
          </cell>
        </row>
        <row r="5791">
          <cell r="B5791">
            <v>834118</v>
          </cell>
          <cell r="C5791">
            <v>1464</v>
          </cell>
          <cell r="D5791">
            <v>3700756657219</v>
          </cell>
          <cell r="F5791" t="str">
            <v>ZAO ILUMINADOR FLUIDO 721</v>
          </cell>
          <cell r="H5791" t="str">
            <v>MAQUILLAJE</v>
          </cell>
          <cell r="I5791" t="str">
            <v>ILUMINADORES</v>
          </cell>
          <cell r="J5791">
            <v>0</v>
          </cell>
        </row>
        <row r="5792">
          <cell r="B5792">
            <v>834119</v>
          </cell>
          <cell r="C5792">
            <v>1460</v>
          </cell>
          <cell r="D5792">
            <v>3700756600369</v>
          </cell>
          <cell r="F5792" t="str">
            <v>ZAO LABIAL 036</v>
          </cell>
          <cell r="H5792" t="str">
            <v>MAQUILLAJE</v>
          </cell>
          <cell r="I5792" t="str">
            <v>LABIALES</v>
          </cell>
          <cell r="J5792">
            <v>0</v>
          </cell>
        </row>
        <row r="5793">
          <cell r="B5793">
            <v>834120</v>
          </cell>
          <cell r="C5793">
            <v>1468</v>
          </cell>
          <cell r="D5793">
            <v>3700756604114</v>
          </cell>
          <cell r="F5793" t="str">
            <v>ZAO LABIAL 411</v>
          </cell>
          <cell r="H5793" t="str">
            <v>MAQUILLAJE</v>
          </cell>
          <cell r="I5793" t="str">
            <v>LABIALES</v>
          </cell>
          <cell r="J5793">
            <v>0</v>
          </cell>
        </row>
        <row r="5794">
          <cell r="B5794">
            <v>834121</v>
          </cell>
          <cell r="C5794">
            <v>1458</v>
          </cell>
          <cell r="D5794">
            <v>3700756604145</v>
          </cell>
          <cell r="F5794" t="str">
            <v>ZAO LABIAL 414</v>
          </cell>
          <cell r="H5794" t="str">
            <v>MAQUILLAJE</v>
          </cell>
          <cell r="I5794" t="str">
            <v>LABIALES</v>
          </cell>
          <cell r="J5794">
            <v>0</v>
          </cell>
        </row>
        <row r="5795">
          <cell r="B5795">
            <v>834122</v>
          </cell>
          <cell r="C5795">
            <v>1465</v>
          </cell>
          <cell r="D5795">
            <v>3700756604640</v>
          </cell>
          <cell r="F5795" t="str">
            <v>ZAO LABIAL 464</v>
          </cell>
          <cell r="H5795" t="str">
            <v>MAQUILLAJE</v>
          </cell>
          <cell r="I5795" t="str">
            <v>LABIALES</v>
          </cell>
          <cell r="J5795">
            <v>0</v>
          </cell>
        </row>
        <row r="5796">
          <cell r="B5796">
            <v>834123</v>
          </cell>
          <cell r="C5796">
            <v>1462</v>
          </cell>
          <cell r="D5796">
            <v>3700756604657</v>
          </cell>
          <cell r="F5796" t="str">
            <v>ZAO LABIAL 465</v>
          </cell>
          <cell r="H5796" t="str">
            <v>MAQUILLAJE</v>
          </cell>
          <cell r="I5796" t="str">
            <v>LABIALES</v>
          </cell>
          <cell r="J5796">
            <v>0</v>
          </cell>
        </row>
        <row r="5797">
          <cell r="B5797">
            <v>834124</v>
          </cell>
          <cell r="C5797">
            <v>1466</v>
          </cell>
          <cell r="D5797">
            <v>3700756604695</v>
          </cell>
          <cell r="F5797" t="str">
            <v>ZAO LABIAL 469</v>
          </cell>
          <cell r="H5797" t="str">
            <v>MAQUILLAJE</v>
          </cell>
          <cell r="I5797" t="str">
            <v>LABIALES</v>
          </cell>
          <cell r="J5797">
            <v>0</v>
          </cell>
        </row>
        <row r="5798">
          <cell r="B5798">
            <v>834125</v>
          </cell>
          <cell r="C5798">
            <v>1463</v>
          </cell>
          <cell r="D5798">
            <v>3700756614694</v>
          </cell>
          <cell r="F5798" t="str">
            <v>ZAO LABIAL RECARGA 469</v>
          </cell>
          <cell r="H5798" t="str">
            <v>MAQUILLAJE</v>
          </cell>
          <cell r="I5798" t="str">
            <v>LABIALES</v>
          </cell>
          <cell r="J5798">
            <v>0</v>
          </cell>
        </row>
        <row r="5799">
          <cell r="B5799">
            <v>834126</v>
          </cell>
          <cell r="C5799">
            <v>1467</v>
          </cell>
          <cell r="D5799">
            <v>3700756605524</v>
          </cell>
          <cell r="F5799" t="str">
            <v>ZAO LAPIZ DELINEADOR 552</v>
          </cell>
          <cell r="H5799" t="str">
            <v>MAQUILLAJE</v>
          </cell>
          <cell r="I5799" t="str">
            <v>DELINEADORES</v>
          </cell>
          <cell r="J5799">
            <v>0</v>
          </cell>
        </row>
        <row r="5800">
          <cell r="B5800">
            <v>834127</v>
          </cell>
          <cell r="C5800">
            <v>1461</v>
          </cell>
          <cell r="D5800">
            <v>3700756650852</v>
          </cell>
          <cell r="F5800" t="str">
            <v>ZAO MASCARA DE PESTAÑAS 085</v>
          </cell>
          <cell r="H5800" t="str">
            <v>MAQUILLAJE</v>
          </cell>
          <cell r="I5800" t="str">
            <v>MáSCARA DE PESTAñAS</v>
          </cell>
          <cell r="J5800">
            <v>0</v>
          </cell>
        </row>
        <row r="5801">
          <cell r="B5801">
            <v>834128</v>
          </cell>
          <cell r="C5801">
            <v>1457</v>
          </cell>
          <cell r="D5801">
            <v>3700756600901</v>
          </cell>
          <cell r="F5801" t="str">
            <v>ZAO MASCARA PESTAÑAS 090</v>
          </cell>
          <cell r="H5801" t="str">
            <v>MAQUILLAJE</v>
          </cell>
          <cell r="I5801" t="str">
            <v>MáSCARA DE PESTAñAS</v>
          </cell>
          <cell r="J5801">
            <v>0</v>
          </cell>
        </row>
        <row r="5802">
          <cell r="B5802">
            <v>834129</v>
          </cell>
          <cell r="C5802">
            <v>1455</v>
          </cell>
          <cell r="D5802">
            <v>3700756603117</v>
          </cell>
          <cell r="F5802" t="str">
            <v>ZAO PVO ILUMINADOR 311</v>
          </cell>
          <cell r="H5802" t="str">
            <v>MAQUILLAJE</v>
          </cell>
          <cell r="I5802" t="str">
            <v>ILUMINADORES</v>
          </cell>
          <cell r="J5802">
            <v>1</v>
          </cell>
        </row>
        <row r="5803">
          <cell r="B5803">
            <v>834130</v>
          </cell>
          <cell r="C5803">
            <v>1454</v>
          </cell>
          <cell r="D5803">
            <v>3700756605005</v>
          </cell>
          <cell r="F5803" t="str">
            <v>ZAO PVO SEDA MINERAL 500</v>
          </cell>
          <cell r="H5803" t="str">
            <v>MAQUILLAJE</v>
          </cell>
          <cell r="I5803" t="str">
            <v>BASES</v>
          </cell>
          <cell r="J5803">
            <v>0</v>
          </cell>
        </row>
        <row r="5804">
          <cell r="B5804">
            <v>834131</v>
          </cell>
          <cell r="C5804">
            <v>1456</v>
          </cell>
          <cell r="D5804">
            <v>3700756603254</v>
          </cell>
          <cell r="F5804" t="str">
            <v>ZAO RUBOR 325</v>
          </cell>
          <cell r="H5804" t="str">
            <v>MAQUILLAJE</v>
          </cell>
          <cell r="I5804" t="str">
            <v>RUBOR</v>
          </cell>
          <cell r="J5804">
            <v>0</v>
          </cell>
        </row>
        <row r="5805">
          <cell r="B5805">
            <v>834132</v>
          </cell>
          <cell r="C5805">
            <v>4926</v>
          </cell>
          <cell r="D5805">
            <v>736085414257</v>
          </cell>
          <cell r="F5805" t="str">
            <v>ZEBESTEN SOL OFT 0,09% X 5 ML</v>
          </cell>
          <cell r="H5805" t="str">
            <v>MEDICAMENTOS</v>
          </cell>
          <cell r="I5805" t="str">
            <v>OFTALMOLóGICOS</v>
          </cell>
          <cell r="J5805">
            <v>1</v>
          </cell>
        </row>
        <row r="5806">
          <cell r="B5806">
            <v>834133</v>
          </cell>
          <cell r="C5806">
            <v>5106</v>
          </cell>
          <cell r="D5806">
            <v>6927394511100</v>
          </cell>
          <cell r="F5806" t="str">
            <v>ZENMED OXIMETRO PULSO X 1</v>
          </cell>
          <cell r="H5806" t="str">
            <v>DISPOSITIVOS MéDICOS</v>
          </cell>
          <cell r="I5806" t="str">
            <v>OXíMETROS</v>
          </cell>
          <cell r="J5806">
            <v>0</v>
          </cell>
        </row>
        <row r="5807">
          <cell r="B5807">
            <v>834134</v>
          </cell>
          <cell r="C5807">
            <v>6464</v>
          </cell>
          <cell r="D5807">
            <v>7804669530013</v>
          </cell>
          <cell r="F5807" t="str">
            <v>ZENMED TENSIOMETRO DIGITAL MUÑECA X 1</v>
          </cell>
          <cell r="H5807" t="str">
            <v>DISPOSITIVOS MéDICOS</v>
          </cell>
          <cell r="I5807" t="str">
            <v>OTROS DM</v>
          </cell>
          <cell r="J5807">
            <v>1</v>
          </cell>
        </row>
        <row r="5808">
          <cell r="B5808">
            <v>829503</v>
          </cell>
          <cell r="C5808">
            <v>5713</v>
          </cell>
          <cell r="D5808">
            <v>8777202011098</v>
          </cell>
          <cell r="F5808" t="str">
            <v>ZENS CAP X 60 FNL</v>
          </cell>
          <cell r="H5808" t="str">
            <v>SUPLEMENTOS</v>
          </cell>
          <cell r="I5808" t="str">
            <v>VITAMINAS Y MINERALES</v>
          </cell>
          <cell r="J5808">
            <v>1</v>
          </cell>
        </row>
        <row r="5809">
          <cell r="B5809">
            <v>834135</v>
          </cell>
          <cell r="C5809">
            <v>6037</v>
          </cell>
          <cell r="D5809">
            <v>7804679370227</v>
          </cell>
          <cell r="F5809" t="str">
            <v>ZEOLITA CAP X 60 HERBOMAX</v>
          </cell>
          <cell r="H5809" t="str">
            <v>SUPLEMENTOS</v>
          </cell>
          <cell r="I5809" t="str">
            <v>PRODUCTOS NATURALES</v>
          </cell>
          <cell r="J5809">
            <v>0</v>
          </cell>
        </row>
        <row r="5810">
          <cell r="B5810">
            <v>834136</v>
          </cell>
          <cell r="C5810">
            <v>3122</v>
          </cell>
          <cell r="D5810">
            <v>7795373011977</v>
          </cell>
          <cell r="F5810" t="str">
            <v>ZEPIKEN SOL OFT 0,2% X 5 ML</v>
          </cell>
          <cell r="H5810" t="str">
            <v>MEDICAMENTOS</v>
          </cell>
          <cell r="I5810" t="str">
            <v>OFTALMOLóGICOS</v>
          </cell>
          <cell r="J5810">
            <v>0</v>
          </cell>
        </row>
        <row r="5811">
          <cell r="B5811">
            <v>834137</v>
          </cell>
          <cell r="C5811">
            <v>4434</v>
          </cell>
          <cell r="D5811">
            <v>7804650882831</v>
          </cell>
          <cell r="F5811" t="str">
            <v>ZETIROL COM 10 MG X 28</v>
          </cell>
          <cell r="H5811" t="str">
            <v>MEDICAMENTOS</v>
          </cell>
          <cell r="I5811" t="str">
            <v>CARDIOVASCULAR</v>
          </cell>
          <cell r="J5811">
            <v>0</v>
          </cell>
        </row>
        <row r="5812">
          <cell r="B5812">
            <v>834138</v>
          </cell>
          <cell r="C5812">
            <v>6094</v>
          </cell>
          <cell r="D5812">
            <v>7702418133075</v>
          </cell>
          <cell r="F5812" t="str">
            <v>ZIAC COM REC 10 MG X 30</v>
          </cell>
          <cell r="H5812" t="str">
            <v>MEDICAMENTOS</v>
          </cell>
          <cell r="I5812" t="str">
            <v>CARDIOVASCULAR</v>
          </cell>
          <cell r="J5812">
            <v>0</v>
          </cell>
        </row>
        <row r="5813">
          <cell r="B5813">
            <v>834139</v>
          </cell>
          <cell r="C5813">
            <v>2297</v>
          </cell>
          <cell r="D5813">
            <v>7800063311180</v>
          </cell>
          <cell r="F5813" t="str">
            <v>ZILFIC COM REC 50 MG X 1</v>
          </cell>
          <cell r="H5813" t="str">
            <v>MEDICAMENTOS</v>
          </cell>
          <cell r="I5813" t="str">
            <v>SISTEMA CIRCULATORIO</v>
          </cell>
          <cell r="J5813">
            <v>0</v>
          </cell>
        </row>
        <row r="5814">
          <cell r="B5814">
            <v>834140</v>
          </cell>
          <cell r="C5814">
            <v>2298</v>
          </cell>
          <cell r="D5814">
            <v>7800063310824</v>
          </cell>
          <cell r="F5814" t="str">
            <v>ZILFIC COM REC 50 MG X 2</v>
          </cell>
          <cell r="H5814" t="str">
            <v>MEDICAMENTOS</v>
          </cell>
          <cell r="I5814" t="str">
            <v>SISTEMA CIRCULATORIO</v>
          </cell>
          <cell r="J5814">
            <v>0</v>
          </cell>
        </row>
        <row r="5815">
          <cell r="B5815">
            <v>834141</v>
          </cell>
          <cell r="C5815">
            <v>5752</v>
          </cell>
          <cell r="D5815">
            <v>7804612011323</v>
          </cell>
          <cell r="F5815" t="str">
            <v>ZINAC ESP LIMP X 150 ML</v>
          </cell>
          <cell r="H5815" t="str">
            <v>DERMOCOSMéTICA</v>
          </cell>
          <cell r="I5815" t="str">
            <v>CUIDADO CORPORAL</v>
          </cell>
          <cell r="J5815">
            <v>0</v>
          </cell>
        </row>
        <row r="5816">
          <cell r="B5816">
            <v>834142</v>
          </cell>
          <cell r="C5816">
            <v>1435</v>
          </cell>
          <cell r="D5816">
            <v>7805633022930</v>
          </cell>
          <cell r="F5816" t="str">
            <v>ZINC CAP 15 MG X 30 SPRINGLIFE</v>
          </cell>
          <cell r="H5816" t="str">
            <v>SUPLEMENTOS</v>
          </cell>
          <cell r="I5816" t="str">
            <v>VITAMINAS Y MINERALES</v>
          </cell>
          <cell r="J5816">
            <v>0</v>
          </cell>
        </row>
        <row r="5817">
          <cell r="B5817">
            <v>834143</v>
          </cell>
          <cell r="C5817">
            <v>1436</v>
          </cell>
          <cell r="D5817">
            <v>7809576412186</v>
          </cell>
          <cell r="F5817" t="str">
            <v>ZINC COM 15 MG X 60 NUTRAPHARM</v>
          </cell>
          <cell r="H5817" t="str">
            <v>SUPLEMENTOS</v>
          </cell>
          <cell r="I5817" t="str">
            <v>VITAMINAS Y MINERALES</v>
          </cell>
          <cell r="J5817">
            <v>0</v>
          </cell>
        </row>
        <row r="5818">
          <cell r="B5818">
            <v>834144</v>
          </cell>
          <cell r="C5818">
            <v>3937</v>
          </cell>
          <cell r="D5818">
            <v>614143259029</v>
          </cell>
          <cell r="F5818" t="str">
            <v>ZINC PLUS CAP 20 MG X 90 WELLPLUS</v>
          </cell>
          <cell r="H5818" t="str">
            <v>SUPLEMENTOS</v>
          </cell>
          <cell r="I5818" t="str">
            <v>VITAMINAS Y MINERALES</v>
          </cell>
          <cell r="J5818">
            <v>5</v>
          </cell>
        </row>
        <row r="5819">
          <cell r="B5819">
            <v>834145</v>
          </cell>
          <cell r="C5819">
            <v>2942</v>
          </cell>
          <cell r="D5819">
            <v>658325195378</v>
          </cell>
          <cell r="F5819" t="str">
            <v>ZINC QUELATO CAP 10 MG X 60 GREEN MEDICAL</v>
          </cell>
          <cell r="H5819" t="str">
            <v>SUPLEMENTOS</v>
          </cell>
          <cell r="I5819" t="str">
            <v>VITAMINAS Y MINERALES</v>
          </cell>
          <cell r="J5819">
            <v>7</v>
          </cell>
        </row>
        <row r="5820">
          <cell r="B5820">
            <v>834146</v>
          </cell>
          <cell r="C5820">
            <v>4599</v>
          </cell>
          <cell r="D5820">
            <v>7809591401240</v>
          </cell>
          <cell r="F5820" t="str">
            <v>ZINCOVIT PLUS JAR X 120 ML</v>
          </cell>
          <cell r="H5820" t="str">
            <v>MEDICAMENTOS</v>
          </cell>
          <cell r="I5820" t="str">
            <v>VITAMINAS Y MINERALES</v>
          </cell>
          <cell r="J5820">
            <v>1</v>
          </cell>
        </row>
        <row r="5821">
          <cell r="B5821">
            <v>834147</v>
          </cell>
          <cell r="C5821">
            <v>3180</v>
          </cell>
          <cell r="D5821">
            <v>7809591402582</v>
          </cell>
          <cell r="F5821" t="str">
            <v>ZINCOVIT SOL ORA GOT 5 MG/ML X 30 ML</v>
          </cell>
          <cell r="H5821" t="str">
            <v>MEDICAMENTOS</v>
          </cell>
          <cell r="I5821" t="str">
            <v>VITAMINAS Y MINERALES</v>
          </cell>
          <cell r="J5821">
            <v>0</v>
          </cell>
        </row>
        <row r="5822">
          <cell r="B5822">
            <v>834148</v>
          </cell>
          <cell r="C5822">
            <v>2952</v>
          </cell>
          <cell r="D5822">
            <v>7804612011712</v>
          </cell>
          <cell r="F5822" t="str">
            <v>ZINLERGIA COM REC 120 MG X 30</v>
          </cell>
          <cell r="H5822" t="str">
            <v>MEDICAMENTOS</v>
          </cell>
          <cell r="I5822" t="str">
            <v>ALERGIAS</v>
          </cell>
          <cell r="J5822">
            <v>0</v>
          </cell>
        </row>
        <row r="5823">
          <cell r="B5823">
            <v>834149</v>
          </cell>
          <cell r="C5823">
            <v>2039</v>
          </cell>
          <cell r="D5823">
            <v>7800060125803</v>
          </cell>
          <cell r="F5823" t="str">
            <v>ZIVAL COM 5 MG X 40</v>
          </cell>
          <cell r="H5823" t="str">
            <v>MEDICAMENTOS</v>
          </cell>
          <cell r="I5823" t="str">
            <v>ALERGIAS</v>
          </cell>
          <cell r="J5823">
            <v>1</v>
          </cell>
        </row>
        <row r="5824">
          <cell r="B5824">
            <v>834150</v>
          </cell>
          <cell r="C5824">
            <v>5205</v>
          </cell>
          <cell r="D5824">
            <v>7800060134126</v>
          </cell>
          <cell r="F5824" t="str">
            <v>ZIVAL FORTE SOL ORA 5 MG/5ML X 120 ML</v>
          </cell>
          <cell r="H5824" t="str">
            <v>MEDICAMENTOS</v>
          </cell>
          <cell r="I5824" t="str">
            <v>ALERGIAS</v>
          </cell>
          <cell r="J5824">
            <v>1</v>
          </cell>
        </row>
        <row r="5825">
          <cell r="B5825">
            <v>834151</v>
          </cell>
          <cell r="C5825">
            <v>4779</v>
          </cell>
          <cell r="D5825">
            <v>7800060126022</v>
          </cell>
          <cell r="F5825" t="str">
            <v>ZIVAL SOL ORA 2,5 MG/5ML X 120 ML</v>
          </cell>
          <cell r="H5825" t="str">
            <v>MEDICAMENTOS</v>
          </cell>
          <cell r="I5825" t="str">
            <v>ALERGIAS</v>
          </cell>
          <cell r="J5825">
            <v>2</v>
          </cell>
        </row>
        <row r="5826">
          <cell r="B5826">
            <v>834152</v>
          </cell>
          <cell r="C5826">
            <v>3251</v>
          </cell>
          <cell r="D5826">
            <v>7800060125995</v>
          </cell>
          <cell r="F5826" t="str">
            <v>ZIVAL SOL ORA GOT 5 MG/ML X 20 ML</v>
          </cell>
          <cell r="H5826" t="str">
            <v>MEDICAMENTOS</v>
          </cell>
          <cell r="I5826" t="str">
            <v>ALERGIAS</v>
          </cell>
          <cell r="J5826">
            <v>1</v>
          </cell>
        </row>
        <row r="5827">
          <cell r="B5827">
            <v>834153</v>
          </cell>
          <cell r="C5827">
            <v>5882</v>
          </cell>
          <cell r="D5827">
            <v>7896108058967</v>
          </cell>
          <cell r="F5827" t="str">
            <v>ZMA CAP X 90 EXTREMO SUR</v>
          </cell>
          <cell r="H5827" t="str">
            <v>SUPLEMENTOS</v>
          </cell>
          <cell r="I5827" t="str">
            <v>VITAMINAS Y MINERALES</v>
          </cell>
          <cell r="J5827">
            <v>2</v>
          </cell>
        </row>
        <row r="5828">
          <cell r="B5828">
            <v>834154</v>
          </cell>
          <cell r="C5828">
            <v>2374</v>
          </cell>
          <cell r="D5828">
            <v>737186233402</v>
          </cell>
          <cell r="F5828" t="str">
            <v>ZMA CAP X 90 VITALAB</v>
          </cell>
          <cell r="H5828" t="str">
            <v>SUPLEMENTOS</v>
          </cell>
          <cell r="I5828" t="str">
            <v>VITAMINAS Y MINERALES</v>
          </cell>
          <cell r="J5828">
            <v>0</v>
          </cell>
        </row>
        <row r="5829">
          <cell r="B5829">
            <v>834155</v>
          </cell>
          <cell r="C5829">
            <v>2430</v>
          </cell>
          <cell r="D5829">
            <v>737186364915</v>
          </cell>
          <cell r="F5829" t="str">
            <v>ZN/SE/CU/MN CAP X 60 WELLPLUS</v>
          </cell>
          <cell r="H5829" t="str">
            <v>SUPLEMENTOS</v>
          </cell>
          <cell r="I5829" t="str">
            <v>VITAMINAS Y MINERALES</v>
          </cell>
          <cell r="J5829">
            <v>0</v>
          </cell>
        </row>
        <row r="5830">
          <cell r="B5830">
            <v>834156</v>
          </cell>
          <cell r="C5830">
            <v>2653</v>
          </cell>
          <cell r="D5830">
            <v>7800060132184</v>
          </cell>
          <cell r="F5830" t="str">
            <v>ZOMEL HP COM DIS TRITERAPIA X 28 DSS</v>
          </cell>
          <cell r="H5830" t="str">
            <v>MEDICAMENTOS</v>
          </cell>
          <cell r="I5830" t="str">
            <v>GASTROINTESTINAL</v>
          </cell>
          <cell r="J5830">
            <v>1</v>
          </cell>
        </row>
        <row r="5831">
          <cell r="B5831">
            <v>834157</v>
          </cell>
          <cell r="C5831">
            <v>2040</v>
          </cell>
          <cell r="D5831">
            <v>7800041047414</v>
          </cell>
          <cell r="F5831" t="str">
            <v>ZOMETIC COM 7,5 MG X 30</v>
          </cell>
          <cell r="H5831" t="str">
            <v>MEDICAMENTOS</v>
          </cell>
          <cell r="I5831" t="str">
            <v>SISTEMA NERVIOSO</v>
          </cell>
          <cell r="J5831">
            <v>3</v>
          </cell>
        </row>
        <row r="5832">
          <cell r="B5832">
            <v>834158</v>
          </cell>
          <cell r="C5832">
            <v>2041</v>
          </cell>
          <cell r="D5832">
            <v>7800063310640</v>
          </cell>
          <cell r="F5832" t="str">
            <v>ZONIX COM REC 7,5 MG X 30</v>
          </cell>
          <cell r="H5832" t="str">
            <v>MEDICAMENTOS</v>
          </cell>
          <cell r="I5832" t="str">
            <v>SISTEMA NERVIOSO</v>
          </cell>
          <cell r="J5832">
            <v>0</v>
          </cell>
        </row>
        <row r="5833">
          <cell r="B5833">
            <v>834159</v>
          </cell>
          <cell r="C5833">
            <v>2042</v>
          </cell>
          <cell r="D5833">
            <v>7804614930370</v>
          </cell>
          <cell r="F5833" t="str">
            <v>ZOPICLONA COM 7,5 MG X 30 INTERPHARMA</v>
          </cell>
          <cell r="H5833" t="str">
            <v>MEDICAMENTOS</v>
          </cell>
          <cell r="I5833" t="str">
            <v>SISTEMA NERVIOSO</v>
          </cell>
          <cell r="J5833">
            <v>0</v>
          </cell>
        </row>
        <row r="5834">
          <cell r="B5834">
            <v>1113204</v>
          </cell>
          <cell r="C5834">
            <v>6942</v>
          </cell>
          <cell r="D5834">
            <v>7804650886020</v>
          </cell>
          <cell r="F5834" t="str">
            <v>ZOPICLONA COM REC 7,5 MG X 30 ASCEND</v>
          </cell>
          <cell r="H5834" t="str">
            <v>MEDICAMENTOS</v>
          </cell>
          <cell r="I5834" t="str">
            <v>SISTEMA NERVIOSO</v>
          </cell>
          <cell r="J5834">
            <v>0</v>
          </cell>
        </row>
        <row r="5835">
          <cell r="B5835">
            <v>834160</v>
          </cell>
          <cell r="C5835">
            <v>2389</v>
          </cell>
          <cell r="D5835">
            <v>7800007807083</v>
          </cell>
          <cell r="F5835" t="str">
            <v>ZOPICLONA COM REC 7,5 MG X 30 LAB CHILE</v>
          </cell>
          <cell r="H5835" t="str">
            <v>MEDICAMENTOS</v>
          </cell>
          <cell r="I5835" t="str">
            <v>SISTEMA NERVIOSO</v>
          </cell>
          <cell r="J5835">
            <v>5</v>
          </cell>
        </row>
        <row r="5836">
          <cell r="B5836">
            <v>834161</v>
          </cell>
          <cell r="C5836">
            <v>2633</v>
          </cell>
          <cell r="D5836">
            <v>7800063001708</v>
          </cell>
          <cell r="F5836" t="str">
            <v>ZOPICLONA COM REC 7,5 MG X 30 MINTLAB</v>
          </cell>
          <cell r="H5836" t="str">
            <v>MEDICAMENTOS</v>
          </cell>
          <cell r="I5836" t="str">
            <v>SISTEMA NERVIOSO</v>
          </cell>
          <cell r="J5836">
            <v>1</v>
          </cell>
        </row>
        <row r="5837">
          <cell r="B5837">
            <v>928971</v>
          </cell>
          <cell r="C5837">
            <v>6741</v>
          </cell>
          <cell r="D5837">
            <v>8901079150752</v>
          </cell>
          <cell r="F5837" t="str">
            <v>ZOPICLONA COM REC 7,5 MG X 30 SEVEN PHARMA</v>
          </cell>
          <cell r="H5837" t="str">
            <v>MEDICAMENTOS</v>
          </cell>
          <cell r="I5837" t="str">
            <v>SISTEMA NERVIOSO</v>
          </cell>
          <cell r="J5837">
            <v>7</v>
          </cell>
        </row>
        <row r="5838">
          <cell r="B5838">
            <v>834162</v>
          </cell>
          <cell r="C5838">
            <v>2043</v>
          </cell>
          <cell r="D5838">
            <v>7800007747211</v>
          </cell>
          <cell r="F5838" t="str">
            <v>ZOPINOM COM REC 3 MG X 30</v>
          </cell>
          <cell r="H5838" t="str">
            <v>MEDICAMENTOS</v>
          </cell>
          <cell r="I5838" t="str">
            <v>SISTEMA NERVIOSO</v>
          </cell>
          <cell r="J5838">
            <v>2</v>
          </cell>
        </row>
        <row r="5839">
          <cell r="B5839">
            <v>834163</v>
          </cell>
          <cell r="C5839">
            <v>2044</v>
          </cell>
          <cell r="D5839">
            <v>7800007803023</v>
          </cell>
          <cell r="F5839" t="str">
            <v>ZUBAM ODT COM DIS 10 MG X 30</v>
          </cell>
          <cell r="H5839" t="str">
            <v>MEDICAMENTOS</v>
          </cell>
          <cell r="I5839" t="str">
            <v>PSICOTRóPICOS</v>
          </cell>
          <cell r="J5839">
            <v>0</v>
          </cell>
        </row>
        <row r="5840">
          <cell r="B5840">
            <v>834164</v>
          </cell>
          <cell r="C5840">
            <v>5031</v>
          </cell>
          <cell r="D5840">
            <v>7800007803030</v>
          </cell>
          <cell r="F5840" t="str">
            <v>ZUBAM ODT COM DIS 5 MG X 30</v>
          </cell>
          <cell r="H5840" t="str">
            <v>MEDICAMENTOS</v>
          </cell>
          <cell r="I5840" t="str">
            <v>PSICOTRóPICOS</v>
          </cell>
          <cell r="J5840">
            <v>1</v>
          </cell>
        </row>
        <row r="5841">
          <cell r="B5841">
            <v>834165</v>
          </cell>
          <cell r="C5841">
            <v>3325</v>
          </cell>
          <cell r="D5841">
            <v>7804616661234</v>
          </cell>
          <cell r="F5841" t="str">
            <v>ZZZMAX CAP X 30</v>
          </cell>
          <cell r="H5841" t="str">
            <v>SUPLEMENTOS</v>
          </cell>
          <cell r="I5841" t="str">
            <v>PRODUCTOS NATURALES</v>
          </cell>
          <cell r="J5841">
            <v>0</v>
          </cell>
        </row>
        <row r="5842">
          <cell r="B5842">
            <v>834166</v>
          </cell>
          <cell r="C5842">
            <v>3314</v>
          </cell>
          <cell r="D5842">
            <v>7804616660718</v>
          </cell>
          <cell r="F5842" t="str">
            <v>ZZZMAX SOL ORA SP X 30 ML</v>
          </cell>
          <cell r="H5842" t="str">
            <v>SUPLEMENTOS</v>
          </cell>
          <cell r="I5842" t="str">
            <v>PRODUCTOS NATURALES</v>
          </cell>
          <cell r="J5842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510029-7A77-F34A-8A28-8CDA7E85138F}">
  <dimension ref="A1:BZ186"/>
  <sheetViews>
    <sheetView tabSelected="1" topLeftCell="BM1" zoomScaleNormal="100" workbookViewId="0">
      <selection activeCell="BO1" sqref="BO1"/>
    </sheetView>
  </sheetViews>
  <sheetFormatPr baseColWidth="10" defaultRowHeight="16" x14ac:dyDescent="0.2"/>
  <cols>
    <col min="5" max="5" width="49.5" bestFit="1" customWidth="1"/>
    <col min="6" max="6" width="18.1640625" bestFit="1" customWidth="1"/>
    <col min="7" max="9" width="18.1640625" customWidth="1"/>
    <col min="25" max="25" width="24.33203125" bestFit="1" customWidth="1"/>
    <col min="26" max="26" width="20.6640625" bestFit="1" customWidth="1"/>
    <col min="34" max="34" width="44.1640625" bestFit="1" customWidth="1"/>
    <col min="35" max="35" width="36" bestFit="1" customWidth="1"/>
    <col min="36" max="36" width="18.6640625" bestFit="1" customWidth="1"/>
    <col min="37" max="37" width="64.6640625" bestFit="1" customWidth="1"/>
    <col min="38" max="38" width="32.33203125" bestFit="1" customWidth="1"/>
    <col min="55" max="55" width="39" bestFit="1" customWidth="1"/>
    <col min="57" max="57" width="29" bestFit="1" customWidth="1"/>
    <col min="58" max="58" width="38.33203125" bestFit="1" customWidth="1"/>
    <col min="59" max="59" width="30.83203125" bestFit="1" customWidth="1"/>
    <col min="60" max="60" width="15.83203125" bestFit="1" customWidth="1"/>
    <col min="71" max="71" width="12.1640625" bestFit="1" customWidth="1"/>
  </cols>
  <sheetData>
    <row r="1" spans="1:78" x14ac:dyDescent="0.2">
      <c r="A1" s="14" t="s">
        <v>0</v>
      </c>
      <c r="B1" s="15" t="s">
        <v>1</v>
      </c>
      <c r="C1" s="1" t="s">
        <v>15</v>
      </c>
      <c r="D1" s="1" t="s">
        <v>16</v>
      </c>
      <c r="E1" s="14" t="s">
        <v>2</v>
      </c>
      <c r="F1" s="14" t="s">
        <v>999</v>
      </c>
      <c r="G1" s="14" t="s">
        <v>1002</v>
      </c>
      <c r="H1" s="23" t="s">
        <v>1003</v>
      </c>
      <c r="I1" s="23" t="s">
        <v>1001</v>
      </c>
      <c r="J1" s="14" t="s">
        <v>3</v>
      </c>
      <c r="K1" s="23" t="s">
        <v>1004</v>
      </c>
      <c r="L1" s="14" t="s">
        <v>950</v>
      </c>
      <c r="M1" s="14" t="s">
        <v>951</v>
      </c>
      <c r="N1" s="14" t="s">
        <v>952</v>
      </c>
      <c r="O1" s="14" t="s">
        <v>953</v>
      </c>
      <c r="P1" s="14" t="s">
        <v>4</v>
      </c>
      <c r="Q1" s="14" t="s">
        <v>5</v>
      </c>
      <c r="R1" s="14" t="s">
        <v>6</v>
      </c>
      <c r="S1" s="14" t="s">
        <v>7</v>
      </c>
      <c r="T1" s="14" t="s">
        <v>954</v>
      </c>
      <c r="U1" s="14" t="s">
        <v>955</v>
      </c>
      <c r="V1" s="14" t="s">
        <v>956</v>
      </c>
      <c r="W1" s="14" t="s">
        <v>8</v>
      </c>
      <c r="X1" s="14" t="s">
        <v>9</v>
      </c>
      <c r="Y1" s="23" t="s">
        <v>1022</v>
      </c>
      <c r="Z1" s="14"/>
      <c r="AA1" s="14" t="s">
        <v>10</v>
      </c>
      <c r="AB1" s="14" t="s">
        <v>11</v>
      </c>
      <c r="AC1" s="14" t="s">
        <v>12</v>
      </c>
      <c r="AD1" s="14" t="s">
        <v>13</v>
      </c>
      <c r="AE1" s="1" t="s">
        <v>14</v>
      </c>
      <c r="AF1" s="17" t="s">
        <v>957</v>
      </c>
      <c r="AG1" s="17" t="s">
        <v>958</v>
      </c>
      <c r="AH1" s="17" t="s">
        <v>959</v>
      </c>
      <c r="AI1" s="17" t="s">
        <v>960</v>
      </c>
      <c r="AJ1" s="17" t="s">
        <v>961</v>
      </c>
      <c r="AK1" s="17" t="s">
        <v>962</v>
      </c>
      <c r="AL1" s="17" t="s">
        <v>991</v>
      </c>
      <c r="AM1" s="17" t="s">
        <v>990</v>
      </c>
      <c r="AN1" s="17" t="s">
        <v>998</v>
      </c>
      <c r="BB1" s="24" t="s">
        <v>1023</v>
      </c>
      <c r="BC1" s="24" t="s">
        <v>1024</v>
      </c>
      <c r="BD1" s="24" t="s">
        <v>1025</v>
      </c>
      <c r="BE1" s="24" t="s">
        <v>1026</v>
      </c>
      <c r="BF1" s="25" t="s">
        <v>1027</v>
      </c>
      <c r="BG1" s="25"/>
      <c r="BH1" s="25"/>
      <c r="BI1" s="24" t="s">
        <v>1028</v>
      </c>
      <c r="BJ1" s="24" t="s">
        <v>1029</v>
      </c>
      <c r="BK1" s="24" t="s">
        <v>1030</v>
      </c>
      <c r="BL1" s="24" t="s">
        <v>1031</v>
      </c>
      <c r="BM1" s="24" t="s">
        <v>1032</v>
      </c>
      <c r="BO1" s="24" t="s">
        <v>1023</v>
      </c>
      <c r="BP1" s="24" t="s">
        <v>1024</v>
      </c>
      <c r="BQ1" s="24" t="s">
        <v>1025</v>
      </c>
      <c r="BR1" s="24" t="s">
        <v>1026</v>
      </c>
      <c r="BS1" s="24" t="s">
        <v>1027</v>
      </c>
      <c r="BT1" s="24" t="s">
        <v>1028</v>
      </c>
      <c r="BU1" s="24" t="s">
        <v>1029</v>
      </c>
      <c r="BV1" s="24" t="s">
        <v>1030</v>
      </c>
      <c r="BW1" s="24" t="s">
        <v>1031</v>
      </c>
      <c r="BX1" s="24" t="s">
        <v>1032</v>
      </c>
      <c r="BY1" s="24" t="s">
        <v>1044</v>
      </c>
      <c r="BZ1" s="24" t="s">
        <v>3</v>
      </c>
    </row>
    <row r="2" spans="1:78" x14ac:dyDescent="0.2">
      <c r="A2" s="2" t="s">
        <v>17</v>
      </c>
      <c r="B2" s="3">
        <v>269</v>
      </c>
      <c r="C2">
        <v>6502</v>
      </c>
      <c r="D2">
        <v>828950</v>
      </c>
      <c r="E2" s="2" t="s">
        <v>18</v>
      </c>
      <c r="F2" s="2" t="str">
        <f t="shared" ref="F2:F12" si="0">+MID(E2,1,FIND(Q2,E2,1)-2)</f>
        <v>(CB) ALERGIOL FORTE</v>
      </c>
      <c r="G2" s="20" t="str">
        <f>+T2</f>
        <v>0,2%</v>
      </c>
      <c r="H2" s="18" t="str">
        <f>+PROPER(RIGHT(F2,LEN(F2)-5))&amp;" "&amp;G2</f>
        <v>Alergiol Forte 0,2%</v>
      </c>
      <c r="I2" s="2" t="str">
        <f>+VLOOKUP(Q2,Hoja2!A:B,2,0)</f>
        <v>solución oftálmica</v>
      </c>
      <c r="J2" s="2" t="s">
        <v>19</v>
      </c>
      <c r="K2" s="2" t="str">
        <f>PROPER(J2)</f>
        <v>Smb Farma</v>
      </c>
      <c r="L2" s="2" t="s">
        <v>20</v>
      </c>
      <c r="M2" s="2" t="str">
        <f>+L2</f>
        <v>OLOPATADINA</v>
      </c>
      <c r="N2" s="2"/>
      <c r="O2" s="2"/>
      <c r="P2" s="2" t="s">
        <v>21</v>
      </c>
      <c r="Q2" s="2" t="s">
        <v>22</v>
      </c>
      <c r="R2" s="4">
        <v>2E-3</v>
      </c>
      <c r="T2" s="20" t="s">
        <v>992</v>
      </c>
      <c r="U2" s="2"/>
      <c r="V2" s="2"/>
      <c r="W2">
        <v>5</v>
      </c>
      <c r="X2" t="s">
        <v>23</v>
      </c>
      <c r="Y2" t="str">
        <f>+IF(AND(X2="ud.",COUNTIF(Hoja2!$I$3:$I$11,Hoja1!Q2)&gt;0),Hoja1!W2&amp;" "&amp;IF(Hoja1!W2=1,VLOOKUP(Hoja1!Q2,Hoja2!$A:$D,3,0),VLOOKUP(Hoja1!Q2,Hoja2!$A:$D,4,0)),IF(AND(X2="ud.",COUNTIF(Hoja2!$I$3:$I$11,Hoja1!Q2)&lt;0),Hoja1!W2&amp;" "&amp;"unidad, "&amp;VLOOKUP(Hoja1!Q2,Hoja2!$A:$B,2,0),Hoja1!W2&amp;" "&amp;Hoja1!X2&amp;" "&amp;VLOOKUP(Hoja1!Q2,Hoja2!$A:$B,2,0)))</f>
        <v>5 ml. solución oftálmica</v>
      </c>
      <c r="Z2" t="str">
        <f>+IF(X2="ud.",IF(W2&lt;&gt;1,W2&amp;" "&amp;VLOOKUP(Q2,Hoja2!A:D,4,0),Hoja1!W2&amp;" "&amp;VLOOKUP(Hoja1!Q2,Hoja2!A:D,3,0)),Hoja1!W2&amp;" "&amp;Hoja1!X2&amp;" "&amp;VLOOKUP(Hoja1!Q2,Hoja2!A:B,2,0))</f>
        <v>5 ml. solución oftálmica</v>
      </c>
      <c r="AA2" t="s">
        <v>24</v>
      </c>
      <c r="AB2" t="s">
        <v>25</v>
      </c>
      <c r="AC2" t="s">
        <v>26</v>
      </c>
      <c r="AD2" t="s">
        <v>27</v>
      </c>
      <c r="AE2" s="5">
        <v>14360</v>
      </c>
      <c r="AF2" t="str">
        <f t="shared" ref="AF2:AF33" si="1">+E2</f>
        <v>(CB) ALERGIOL FORTE SOL OFT 0,2% X 5 ML</v>
      </c>
      <c r="AG2" t="str">
        <f>+J2</f>
        <v>SMB FARMA</v>
      </c>
      <c r="AH2" t="str">
        <f>+M2&amp;" "&amp;T2</f>
        <v>OLOPATADINA 0,2%</v>
      </c>
      <c r="AI2" t="str">
        <f t="shared" ref="AI2:AI33" si="2">+IF(N2="","",N2&amp;" "&amp;U2)</f>
        <v/>
      </c>
      <c r="AJ2" t="str">
        <f t="shared" ref="AJ2:AJ33" si="3">+IF(O2="","",O2&amp;" "&amp;V2)</f>
        <v/>
      </c>
      <c r="AK2" t="str">
        <f>+IF(AND(AI2="",AJ2=""),AH2,IF(AND(AJ2="",AI2&lt;&gt;""),AH2&amp;" "&amp;AI2,AH2&amp;" "&amp;AI2&amp;" "&amp;AJ2))</f>
        <v>OLOPATADINA 0,2%</v>
      </c>
      <c r="AL2" t="str">
        <f>+VLOOKUP($Q2,Hoja2!$A:$B,2,0)</f>
        <v>solución oftálmica</v>
      </c>
      <c r="AM2" t="str">
        <f>+AF2&amp;" "&amp;AG2&amp;" "&amp;AK2&amp;" "&amp;AL2</f>
        <v>(CB) ALERGIOL FORTE SOL OFT 0,2% X 5 ML SMB FARMA OLOPATADINA 0,2% solución oftálmica</v>
      </c>
      <c r="BB2">
        <f>+D2</f>
        <v>828950</v>
      </c>
      <c r="BC2" t="str">
        <f>+H2&amp;" "&amp;IF(S2="","x ",S2&amp;" x ")&amp;Y2</f>
        <v>Alergiol Forte 0,2% x 5 ml. solución oftálmica</v>
      </c>
      <c r="BD2" s="11">
        <f>+AE2</f>
        <v>14360</v>
      </c>
      <c r="BE2" s="4" t="str">
        <f>+H2</f>
        <v>Alergiol Forte 0,2%</v>
      </c>
      <c r="BF2" t="str">
        <f>+PROPER(M2)</f>
        <v>Olopatadina</v>
      </c>
      <c r="BG2" t="str">
        <f>+PROPER(N2)</f>
        <v/>
      </c>
      <c r="BH2" t="str">
        <f>+PROPER(O2)</f>
        <v/>
      </c>
      <c r="BI2" t="str">
        <f>+IF(AND(X2="ud.",COUNTIF(Hoja2!$I$3:$I$11,Hoja1!Q2)&gt;0),IF(Hoja1!W2=1,VLOOKUP(Hoja1!Q2,Hoja2!$A:$D,3,0),VLOOKUP(Hoja1!Q2,Hoja2!$A:$D,4,0)),IF(AND(X2="ud.",COUNTIF(Hoja2!$I$3:$I$11,Hoja1!Q2)&lt;0),VLOOKUP(Hoja1!Q2,Hoja2!$A:$B,2,0),VLOOKUP(Hoja1!Q2,Hoja2!$A:$B,2,0)))</f>
        <v>solución oftálmica</v>
      </c>
      <c r="BJ2" t="str">
        <f>+G2&amp;" "&amp;S2</f>
        <v xml:space="preserve">0,2% </v>
      </c>
      <c r="BK2">
        <f>+W2</f>
        <v>5</v>
      </c>
      <c r="BL2" t="str">
        <f>+X2</f>
        <v>ml.</v>
      </c>
      <c r="BO2">
        <f>+BB2</f>
        <v>828950</v>
      </c>
      <c r="BP2" t="str">
        <f>+BC2</f>
        <v>Alergiol Forte 0,2% x 5 ml. solución oftálmica</v>
      </c>
      <c r="BQ2" s="11">
        <f>+BD2</f>
        <v>14360</v>
      </c>
      <c r="BR2" s="4" t="str">
        <f>+BE2</f>
        <v>Alergiol Forte 0,2%</v>
      </c>
      <c r="BS2" t="str">
        <f>+IF(AND(BG2="",BH2=""),BF2,IF(AND(BG2&lt;&gt;"",BH2=""),BF2&amp;";"&amp;BG2,BF2&amp;";"&amp;BG2&amp;";"&amp;BH2))</f>
        <v>Olopatadina</v>
      </c>
      <c r="BT2" t="str">
        <f>+BI2</f>
        <v>solución oftálmica</v>
      </c>
      <c r="BU2" t="str">
        <f>+BJ2</f>
        <v xml:space="preserve">0,2% </v>
      </c>
      <c r="BV2">
        <f>+BK2</f>
        <v>5</v>
      </c>
      <c r="BW2" t="str">
        <f>+BL2</f>
        <v>ml.</v>
      </c>
      <c r="BY2">
        <f>IF(VLOOKUP(BO2,'[1]Informe articulo stock venta'!$B$1:$J$65536,9,0)&gt;0,1,0)</f>
        <v>0</v>
      </c>
      <c r="BZ2" t="str">
        <f>+K2</f>
        <v>Smb Farma</v>
      </c>
    </row>
    <row r="3" spans="1:78" x14ac:dyDescent="0.2">
      <c r="A3" s="2" t="s">
        <v>28</v>
      </c>
      <c r="B3" s="3">
        <v>539</v>
      </c>
      <c r="C3">
        <v>4956</v>
      </c>
      <c r="D3">
        <v>828955</v>
      </c>
      <c r="E3" s="2" t="s">
        <v>29</v>
      </c>
      <c r="F3" s="2" t="str">
        <f t="shared" si="0"/>
        <v>(CB) ARCOXIA</v>
      </c>
      <c r="G3" s="2">
        <f t="shared" ref="G3:G24" si="4">+R3</f>
        <v>60</v>
      </c>
      <c r="H3" s="18" t="str">
        <f t="shared" ref="H3:H66" si="5">+PROPER(RIGHT(F3,LEN(F3)-5))&amp;" "&amp;G3</f>
        <v>Arcoxia 60</v>
      </c>
      <c r="I3" s="2" t="str">
        <f>+VLOOKUP(Q3,Hoja2!A:B,2,0)</f>
        <v>comprimido recubierto</v>
      </c>
      <c r="J3" s="2" t="s">
        <v>30</v>
      </c>
      <c r="K3" s="2" t="str">
        <f t="shared" ref="K3:K66" si="6">PROPER(J3)</f>
        <v>Organon</v>
      </c>
      <c r="L3" s="2" t="s">
        <v>31</v>
      </c>
      <c r="M3" s="2" t="str">
        <f t="shared" ref="M3:M9" si="7">+L3</f>
        <v>ETORICOXIB</v>
      </c>
      <c r="N3" s="2"/>
      <c r="O3" s="2"/>
      <c r="P3" s="2" t="s">
        <v>32</v>
      </c>
      <c r="Q3" s="2" t="s">
        <v>33</v>
      </c>
      <c r="R3">
        <v>60</v>
      </c>
      <c r="S3" t="s">
        <v>34</v>
      </c>
      <c r="T3" s="2" t="str">
        <f t="shared" ref="T3:T9" si="8">+UPPER(R3&amp;" "&amp;S3)</f>
        <v>60 MG</v>
      </c>
      <c r="U3" s="2"/>
      <c r="V3" s="2"/>
      <c r="W3">
        <v>14</v>
      </c>
      <c r="X3" t="s">
        <v>35</v>
      </c>
      <c r="Y3" t="str">
        <f>+IF(AND(X3="ud.",COUNTIF(Hoja2!$I$3:$I$11,Hoja1!Q3)&gt;0),Hoja1!W3&amp;" "&amp;IF(Hoja1!W3=1,VLOOKUP(Hoja1!Q3,Hoja2!$A:$D,3,0),VLOOKUP(Hoja1!Q3,Hoja2!$A:$D,4,0)),IF(AND(X3="ud.",COUNTIF(Hoja2!$I$3:$I$11,Hoja1!Q3)&lt;0),Hoja1!W3&amp;" "&amp;"unidad, "&amp;VLOOKUP(Hoja1!Q3,Hoja2!$A:$B,2,0),Hoja1!W3&amp;" "&amp;Hoja1!X3&amp;" "&amp;VLOOKUP(Hoja1!Q3,Hoja2!$A:$B,2,0)))</f>
        <v>14 comprimidos recubiertos</v>
      </c>
      <c r="Z3" t="str">
        <f>+IF(X3="ud.",IF(W3&lt;&gt;1,W3&amp;" "&amp;VLOOKUP(Q3,Hoja2!A:D,4,0),Hoja1!W3&amp;" "&amp;VLOOKUP(Hoja1!Q3,Hoja2!A:D,3,0)),Hoja1!W3&amp;" "&amp;Hoja1!X3&amp;" "&amp;VLOOKUP(Hoja1!Q3,Hoja2!A:B,2,0))</f>
        <v>14 comprimidos recubiertos</v>
      </c>
      <c r="AA3" t="s">
        <v>36</v>
      </c>
      <c r="AB3" t="s">
        <v>25</v>
      </c>
      <c r="AC3" t="s">
        <v>26</v>
      </c>
      <c r="AD3" t="s">
        <v>37</v>
      </c>
      <c r="AE3" s="5">
        <v>7070</v>
      </c>
      <c r="AF3" t="str">
        <f t="shared" si="1"/>
        <v>(CB) ARCOXIA COM REC 60 MG X 14</v>
      </c>
      <c r="AG3" t="str">
        <f t="shared" ref="AG3:AG66" si="9">+J3</f>
        <v>ORGANON</v>
      </c>
      <c r="AH3" t="str">
        <f t="shared" ref="AH3:AH66" si="10">+M3&amp;" "&amp;T3</f>
        <v>ETORICOXIB 60 MG</v>
      </c>
      <c r="AI3" t="str">
        <f t="shared" si="2"/>
        <v/>
      </c>
      <c r="AJ3" t="str">
        <f t="shared" si="3"/>
        <v/>
      </c>
      <c r="AK3" t="str">
        <f t="shared" ref="AK3:AK66" si="11">+IF(AND(AI3="",AJ3=""),AH3,IF(AND(AJ3="",AI3&lt;&gt;""),AH3&amp;" "&amp;AI3,AH3&amp;" "&amp;AI3&amp;" "&amp;AJ3))</f>
        <v>ETORICOXIB 60 MG</v>
      </c>
      <c r="AL3" t="str">
        <f>+VLOOKUP($Q3,Hoja2!$A:$B,2,0)</f>
        <v>comprimido recubierto</v>
      </c>
      <c r="AM3" t="str">
        <f t="shared" ref="AM3:AM66" si="12">+AF3&amp;" "&amp;AG3&amp;" "&amp;AK3&amp;" "&amp;AL3</f>
        <v>(CB) ARCOXIA COM REC 60 MG X 14 ORGANON ETORICOXIB 60 MG comprimido recubierto</v>
      </c>
      <c r="BB3">
        <f t="shared" ref="BB3:BB66" si="13">+D3</f>
        <v>828955</v>
      </c>
      <c r="BC3" t="str">
        <f t="shared" ref="BC3:BC66" si="14">+H3&amp;" "&amp;IF(S3="","x ",S3&amp;" x ")&amp;Y3</f>
        <v>Arcoxia 60 mg x 14 comprimidos recubiertos</v>
      </c>
      <c r="BD3" s="11">
        <f t="shared" ref="BD3:BD66" si="15">+AE3</f>
        <v>7070</v>
      </c>
      <c r="BE3" s="4" t="str">
        <f t="shared" ref="BE3:BE66" si="16">+H3</f>
        <v>Arcoxia 60</v>
      </c>
      <c r="BF3" t="str">
        <f t="shared" ref="BF3:BF66" si="17">+PROPER(M3)</f>
        <v>Etoricoxib</v>
      </c>
      <c r="BG3" t="str">
        <f t="shared" ref="BG3:BG66" si="18">+PROPER(N3)</f>
        <v/>
      </c>
      <c r="BH3" t="str">
        <f t="shared" ref="BH3:BH66" si="19">+PROPER(O3)</f>
        <v/>
      </c>
      <c r="BI3" t="str">
        <f>+IF(AND(X3="ud.",COUNTIF(Hoja2!$I$3:$I$11,Hoja1!Q3)&gt;0),IF(Hoja1!W3=1,VLOOKUP(Hoja1!Q3,Hoja2!$A:$D,3,0),VLOOKUP(Hoja1!Q3,Hoja2!$A:$D,4,0)),IF(AND(X3="ud.",COUNTIF(Hoja2!$I$3:$I$11,Hoja1!Q3)&lt;0),VLOOKUP(Hoja1!Q3,Hoja2!$A:$B,2,0),VLOOKUP(Hoja1!Q3,Hoja2!$A:$B,2,0)))</f>
        <v>comprimidos recubiertos</v>
      </c>
      <c r="BJ3" t="str">
        <f t="shared" ref="BJ3:BJ66" si="20">+G3&amp;" "&amp;S3</f>
        <v>60 mg</v>
      </c>
      <c r="BK3">
        <f t="shared" ref="BK3:BK66" si="21">+W3</f>
        <v>14</v>
      </c>
      <c r="BL3" t="str">
        <f t="shared" ref="BL3:BL66" si="22">+X3</f>
        <v>ud.</v>
      </c>
      <c r="BO3">
        <f t="shared" ref="BO3:BO66" si="23">+BB3</f>
        <v>828955</v>
      </c>
      <c r="BP3" t="str">
        <f t="shared" ref="BP3:BP66" si="24">+BC3</f>
        <v>Arcoxia 60 mg x 14 comprimidos recubiertos</v>
      </c>
      <c r="BQ3" s="11">
        <f t="shared" ref="BQ3:BQ66" si="25">+BD3</f>
        <v>7070</v>
      </c>
      <c r="BR3" s="4" t="str">
        <f t="shared" ref="BR3:BR66" si="26">+BE3</f>
        <v>Arcoxia 60</v>
      </c>
      <c r="BS3" t="str">
        <f t="shared" ref="BS3:BS66" si="27">+IF(AND(BG3="",BH3=""),BF3,IF(AND(BG3&lt;&gt;"",BH3=""),BF3&amp;";"&amp;BG3,BF3&amp;";"&amp;BG3&amp;";"&amp;BH3))</f>
        <v>Etoricoxib</v>
      </c>
      <c r="BT3" t="str">
        <f t="shared" ref="BT3:BT66" si="28">+BI3</f>
        <v>comprimidos recubiertos</v>
      </c>
      <c r="BU3" t="str">
        <f t="shared" ref="BU3:BU66" si="29">+BJ3</f>
        <v>60 mg</v>
      </c>
      <c r="BV3">
        <f t="shared" ref="BV3:BV66" si="30">+BK3</f>
        <v>14</v>
      </c>
      <c r="BW3" t="str">
        <f t="shared" ref="BW3:BW66" si="31">+BL3</f>
        <v>ud.</v>
      </c>
      <c r="BY3">
        <f>IF(VLOOKUP(BO3,'[1]Informe articulo stock venta'!$B$1:$J$65536,9,0)&gt;0,1,0)</f>
        <v>0</v>
      </c>
      <c r="BZ3" t="str">
        <f t="shared" ref="BZ3:BZ66" si="32">+K3</f>
        <v>Organon</v>
      </c>
    </row>
    <row r="4" spans="1:78" x14ac:dyDescent="0.2">
      <c r="A4" s="2" t="s">
        <v>38</v>
      </c>
      <c r="B4" s="3">
        <v>582</v>
      </c>
      <c r="C4">
        <v>4875</v>
      </c>
      <c r="D4">
        <v>828956</v>
      </c>
      <c r="E4" s="2" t="s">
        <v>39</v>
      </c>
      <c r="F4" s="2" t="str">
        <f t="shared" si="0"/>
        <v>(CB) ARTROTIN</v>
      </c>
      <c r="G4" s="2">
        <f t="shared" si="4"/>
        <v>20</v>
      </c>
      <c r="H4" s="18" t="str">
        <f t="shared" si="5"/>
        <v>Artrotin 20</v>
      </c>
      <c r="I4" s="2" t="str">
        <f>+VLOOKUP(Q4,Hoja2!A:B,2,0)</f>
        <v>comprimido recubierto</v>
      </c>
      <c r="J4" s="2" t="s">
        <v>40</v>
      </c>
      <c r="K4" s="2" t="str">
        <f t="shared" si="6"/>
        <v>Abbott</v>
      </c>
      <c r="L4" s="2" t="s">
        <v>41</v>
      </c>
      <c r="M4" s="2" t="str">
        <f t="shared" si="7"/>
        <v>LEFLUNOMIDA</v>
      </c>
      <c r="N4" s="2"/>
      <c r="O4" s="2"/>
      <c r="P4" s="2" t="s">
        <v>42</v>
      </c>
      <c r="Q4" s="2" t="s">
        <v>33</v>
      </c>
      <c r="R4">
        <v>20</v>
      </c>
      <c r="S4" t="s">
        <v>34</v>
      </c>
      <c r="T4" s="2" t="str">
        <f t="shared" si="8"/>
        <v>20 MG</v>
      </c>
      <c r="U4" s="2"/>
      <c r="V4" s="2"/>
      <c r="W4">
        <v>30</v>
      </c>
      <c r="X4" t="s">
        <v>35</v>
      </c>
      <c r="Y4" t="str">
        <f>+IF(AND(X4="ud.",COUNTIF(Hoja2!$I$3:$I$11,Hoja1!Q4)&gt;0),Hoja1!W4&amp;" "&amp;IF(Hoja1!W4=1,VLOOKUP(Hoja1!Q4,Hoja2!$A:$D,3,0),VLOOKUP(Hoja1!Q4,Hoja2!$A:$D,4,0)),IF(AND(X4="ud.",COUNTIF(Hoja2!$I$3:$I$11,Hoja1!Q4)&lt;0),Hoja1!W4&amp;" "&amp;"unidad, "&amp;VLOOKUP(Hoja1!Q4,Hoja2!$A:$B,2,0),Hoja1!W4&amp;" "&amp;Hoja1!X4&amp;" "&amp;VLOOKUP(Hoja1!Q4,Hoja2!$A:$B,2,0)))</f>
        <v>30 comprimidos recubiertos</v>
      </c>
      <c r="Z4" t="str">
        <f>+IF(X4="ud.",IF(W4&lt;&gt;1,W4&amp;" "&amp;VLOOKUP(Q4,Hoja2!A:D,4,0),Hoja1!W4&amp;" "&amp;VLOOKUP(Hoja1!Q4,Hoja2!A:D,3,0)),Hoja1!W4&amp;" "&amp;Hoja1!X4&amp;" "&amp;VLOOKUP(Hoja1!Q4,Hoja2!A:B,2,0))</f>
        <v>30 comprimidos recubiertos</v>
      </c>
      <c r="AA4" t="s">
        <v>43</v>
      </c>
      <c r="AB4" t="s">
        <v>44</v>
      </c>
      <c r="AC4" t="s">
        <v>26</v>
      </c>
      <c r="AD4" t="s">
        <v>45</v>
      </c>
      <c r="AE4" s="5">
        <v>22230</v>
      </c>
      <c r="AF4" t="str">
        <f t="shared" si="1"/>
        <v>(CB) ARTROTIN COM REC 20 MG X 30</v>
      </c>
      <c r="AG4" t="str">
        <f t="shared" si="9"/>
        <v>ABBOTT</v>
      </c>
      <c r="AH4" t="str">
        <f t="shared" si="10"/>
        <v>LEFLUNOMIDA 20 MG</v>
      </c>
      <c r="AI4" t="str">
        <f t="shared" si="2"/>
        <v/>
      </c>
      <c r="AJ4" t="str">
        <f t="shared" si="3"/>
        <v/>
      </c>
      <c r="AK4" t="str">
        <f t="shared" si="11"/>
        <v>LEFLUNOMIDA 20 MG</v>
      </c>
      <c r="AL4" t="str">
        <f>+VLOOKUP($Q4,Hoja2!$A:$B,2,0)</f>
        <v>comprimido recubierto</v>
      </c>
      <c r="AM4" t="str">
        <f t="shared" si="12"/>
        <v>(CB) ARTROTIN COM REC 20 MG X 30 ABBOTT LEFLUNOMIDA 20 MG comprimido recubierto</v>
      </c>
      <c r="BB4">
        <f t="shared" si="13"/>
        <v>828956</v>
      </c>
      <c r="BC4" t="str">
        <f t="shared" si="14"/>
        <v>Artrotin 20 mg x 30 comprimidos recubiertos</v>
      </c>
      <c r="BD4" s="11">
        <f t="shared" si="15"/>
        <v>22230</v>
      </c>
      <c r="BE4" s="4" t="str">
        <f t="shared" si="16"/>
        <v>Artrotin 20</v>
      </c>
      <c r="BF4" t="str">
        <f t="shared" si="17"/>
        <v>Leflunomida</v>
      </c>
      <c r="BG4" t="str">
        <f t="shared" si="18"/>
        <v/>
      </c>
      <c r="BH4" t="str">
        <f t="shared" si="19"/>
        <v/>
      </c>
      <c r="BI4" t="str">
        <f>+IF(AND(X4="ud.",COUNTIF(Hoja2!$I$3:$I$11,Hoja1!Q4)&gt;0),IF(Hoja1!W4=1,VLOOKUP(Hoja1!Q4,Hoja2!$A:$D,3,0),VLOOKUP(Hoja1!Q4,Hoja2!$A:$D,4,0)),IF(AND(X4="ud.",COUNTIF(Hoja2!$I$3:$I$11,Hoja1!Q4)&lt;0),VLOOKUP(Hoja1!Q4,Hoja2!$A:$B,2,0),VLOOKUP(Hoja1!Q4,Hoja2!$A:$B,2,0)))</f>
        <v>comprimidos recubiertos</v>
      </c>
      <c r="BJ4" t="str">
        <f t="shared" si="20"/>
        <v>20 mg</v>
      </c>
      <c r="BK4">
        <f t="shared" si="21"/>
        <v>30</v>
      </c>
      <c r="BL4" t="str">
        <f t="shared" si="22"/>
        <v>ud.</v>
      </c>
      <c r="BO4">
        <f t="shared" si="23"/>
        <v>828956</v>
      </c>
      <c r="BP4" t="str">
        <f t="shared" si="24"/>
        <v>Artrotin 20 mg x 30 comprimidos recubiertos</v>
      </c>
      <c r="BQ4" s="11">
        <f t="shared" si="25"/>
        <v>22230</v>
      </c>
      <c r="BR4" s="4" t="str">
        <f t="shared" si="26"/>
        <v>Artrotin 20</v>
      </c>
      <c r="BS4" t="str">
        <f t="shared" si="27"/>
        <v>Leflunomida</v>
      </c>
      <c r="BT4" t="str">
        <f t="shared" si="28"/>
        <v>comprimidos recubiertos</v>
      </c>
      <c r="BU4" t="str">
        <f t="shared" si="29"/>
        <v>20 mg</v>
      </c>
      <c r="BV4">
        <f t="shared" si="30"/>
        <v>30</v>
      </c>
      <c r="BW4" t="str">
        <f t="shared" si="31"/>
        <v>ud.</v>
      </c>
      <c r="BY4">
        <f>IF(VLOOKUP(BO4,'[1]Informe articulo stock venta'!$B$1:$J$65536,9,0)&gt;0,1,0)</f>
        <v>0</v>
      </c>
      <c r="BZ4" t="str">
        <f t="shared" si="32"/>
        <v>Abbott</v>
      </c>
    </row>
    <row r="5" spans="1:78" x14ac:dyDescent="0.2">
      <c r="A5" s="2" t="s">
        <v>46</v>
      </c>
      <c r="B5" s="3">
        <v>1766</v>
      </c>
      <c r="C5">
        <v>5210</v>
      </c>
      <c r="D5">
        <v>828968</v>
      </c>
      <c r="E5" s="2" t="s">
        <v>47</v>
      </c>
      <c r="F5" s="2" t="str">
        <f t="shared" si="0"/>
        <v>(CB) CIBLEX</v>
      </c>
      <c r="G5" s="2">
        <f t="shared" si="4"/>
        <v>30</v>
      </c>
      <c r="H5" s="18" t="str">
        <f t="shared" si="5"/>
        <v>Ciblex 30</v>
      </c>
      <c r="I5" s="2" t="str">
        <f>+VLOOKUP(Q5,Hoja2!A:B,2,0)</f>
        <v>comprimido recubierto</v>
      </c>
      <c r="J5" s="2" t="s">
        <v>40</v>
      </c>
      <c r="K5" s="2" t="str">
        <f t="shared" si="6"/>
        <v>Abbott</v>
      </c>
      <c r="L5" s="2" t="s">
        <v>48</v>
      </c>
      <c r="M5" s="2" t="str">
        <f t="shared" si="7"/>
        <v>MIRTAZAPINA</v>
      </c>
      <c r="N5" s="2"/>
      <c r="O5" s="2"/>
      <c r="P5" s="2" t="s">
        <v>49</v>
      </c>
      <c r="Q5" s="2" t="s">
        <v>33</v>
      </c>
      <c r="R5" s="2">
        <v>30</v>
      </c>
      <c r="S5" s="2" t="s">
        <v>34</v>
      </c>
      <c r="T5" s="2" t="str">
        <f t="shared" si="8"/>
        <v>30 MG</v>
      </c>
      <c r="U5" s="2"/>
      <c r="V5" s="2"/>
      <c r="W5" s="2">
        <v>30</v>
      </c>
      <c r="X5" s="2" t="s">
        <v>35</v>
      </c>
      <c r="Y5" t="str">
        <f>+IF(AND(X5="ud.",COUNTIF(Hoja2!$I$3:$I$11,Hoja1!Q5)&gt;0),Hoja1!W5&amp;" "&amp;IF(Hoja1!W5=1,VLOOKUP(Hoja1!Q5,Hoja2!$A:$D,3,0),VLOOKUP(Hoja1!Q5,Hoja2!$A:$D,4,0)),IF(AND(X5="ud.",COUNTIF(Hoja2!$I$3:$I$11,Hoja1!Q5)&lt;0),Hoja1!W5&amp;" "&amp;"unidad, "&amp;VLOOKUP(Hoja1!Q5,Hoja2!$A:$B,2,0),Hoja1!W5&amp;" "&amp;Hoja1!X5&amp;" "&amp;VLOOKUP(Hoja1!Q5,Hoja2!$A:$B,2,0)))</f>
        <v>30 comprimidos recubiertos</v>
      </c>
      <c r="Z5" t="str">
        <f>+IF(X5="ud.",IF(W5&lt;&gt;1,W5&amp;" "&amp;VLOOKUP(Q5,Hoja2!A:D,4,0),Hoja1!W5&amp;" "&amp;VLOOKUP(Hoja1!Q5,Hoja2!A:D,3,0)),Hoja1!W5&amp;" "&amp;Hoja1!X5&amp;" "&amp;VLOOKUP(Hoja1!Q5,Hoja2!A:B,2,0))</f>
        <v>30 comprimidos recubiertos</v>
      </c>
      <c r="AA5" s="2" t="s">
        <v>50</v>
      </c>
      <c r="AB5" t="s">
        <v>25</v>
      </c>
      <c r="AC5" t="s">
        <v>26</v>
      </c>
      <c r="AD5" t="s">
        <v>51</v>
      </c>
      <c r="AE5" s="5">
        <v>14250</v>
      </c>
      <c r="AF5" t="str">
        <f t="shared" si="1"/>
        <v>(CB) CIBLEX COM REC 30 MG X 30</v>
      </c>
      <c r="AG5" t="str">
        <f t="shared" si="9"/>
        <v>ABBOTT</v>
      </c>
      <c r="AH5" t="str">
        <f t="shared" si="10"/>
        <v>MIRTAZAPINA 30 MG</v>
      </c>
      <c r="AI5" t="str">
        <f t="shared" si="2"/>
        <v/>
      </c>
      <c r="AJ5" t="str">
        <f t="shared" si="3"/>
        <v/>
      </c>
      <c r="AK5" t="str">
        <f t="shared" si="11"/>
        <v>MIRTAZAPINA 30 MG</v>
      </c>
      <c r="AL5" t="str">
        <f>+VLOOKUP($Q5,Hoja2!$A:$B,2,0)</f>
        <v>comprimido recubierto</v>
      </c>
      <c r="AM5" t="str">
        <f t="shared" si="12"/>
        <v>(CB) CIBLEX COM REC 30 MG X 30 ABBOTT MIRTAZAPINA 30 MG comprimido recubierto</v>
      </c>
      <c r="BB5">
        <f t="shared" si="13"/>
        <v>828968</v>
      </c>
      <c r="BC5" t="str">
        <f t="shared" si="14"/>
        <v>Ciblex 30 mg x 30 comprimidos recubiertos</v>
      </c>
      <c r="BD5" s="11">
        <f t="shared" si="15"/>
        <v>14250</v>
      </c>
      <c r="BE5" s="4" t="str">
        <f t="shared" si="16"/>
        <v>Ciblex 30</v>
      </c>
      <c r="BF5" t="str">
        <f t="shared" si="17"/>
        <v>Mirtazapina</v>
      </c>
      <c r="BG5" t="str">
        <f t="shared" si="18"/>
        <v/>
      </c>
      <c r="BH5" t="str">
        <f t="shared" si="19"/>
        <v/>
      </c>
      <c r="BI5" t="str">
        <f>+IF(AND(X5="ud.",COUNTIF(Hoja2!$I$3:$I$11,Hoja1!Q5)&gt;0),IF(Hoja1!W5=1,VLOOKUP(Hoja1!Q5,Hoja2!$A:$D,3,0),VLOOKUP(Hoja1!Q5,Hoja2!$A:$D,4,0)),IF(AND(X5="ud.",COUNTIF(Hoja2!$I$3:$I$11,Hoja1!Q5)&lt;0),VLOOKUP(Hoja1!Q5,Hoja2!$A:$B,2,0),VLOOKUP(Hoja1!Q5,Hoja2!$A:$B,2,0)))</f>
        <v>comprimidos recubiertos</v>
      </c>
      <c r="BJ5" t="str">
        <f t="shared" si="20"/>
        <v>30 mg</v>
      </c>
      <c r="BK5">
        <f t="shared" si="21"/>
        <v>30</v>
      </c>
      <c r="BL5" t="str">
        <f t="shared" si="22"/>
        <v>ud.</v>
      </c>
      <c r="BO5">
        <f t="shared" si="23"/>
        <v>828968</v>
      </c>
      <c r="BP5" t="str">
        <f t="shared" si="24"/>
        <v>Ciblex 30 mg x 30 comprimidos recubiertos</v>
      </c>
      <c r="BQ5" s="11">
        <f t="shared" si="25"/>
        <v>14250</v>
      </c>
      <c r="BR5" s="4" t="str">
        <f t="shared" si="26"/>
        <v>Ciblex 30</v>
      </c>
      <c r="BS5" t="str">
        <f t="shared" si="27"/>
        <v>Mirtazapina</v>
      </c>
      <c r="BT5" t="str">
        <f t="shared" si="28"/>
        <v>comprimidos recubiertos</v>
      </c>
      <c r="BU5" t="str">
        <f t="shared" si="29"/>
        <v>30 mg</v>
      </c>
      <c r="BV5">
        <f t="shared" si="30"/>
        <v>30</v>
      </c>
      <c r="BW5" t="str">
        <f t="shared" si="31"/>
        <v>ud.</v>
      </c>
      <c r="BY5">
        <f>IF(VLOOKUP(BO5,'[1]Informe articulo stock venta'!$B$1:$J$65536,9,0)&gt;0,1,0)</f>
        <v>0</v>
      </c>
      <c r="BZ5" t="str">
        <f t="shared" si="32"/>
        <v>Abbott</v>
      </c>
    </row>
    <row r="6" spans="1:78" x14ac:dyDescent="0.2">
      <c r="A6" s="2" t="s">
        <v>52</v>
      </c>
      <c r="B6" s="3">
        <v>2532</v>
      </c>
      <c r="C6">
        <v>4192</v>
      </c>
      <c r="D6">
        <v>828976</v>
      </c>
      <c r="E6" s="2" t="s">
        <v>53</v>
      </c>
      <c r="F6" s="2" t="str">
        <f t="shared" si="0"/>
        <v>(CB) DEPO-MEDROL</v>
      </c>
      <c r="G6" s="2">
        <f t="shared" si="4"/>
        <v>40</v>
      </c>
      <c r="H6" s="18" t="str">
        <f t="shared" si="5"/>
        <v>Depo-Medrol 40</v>
      </c>
      <c r="I6" s="2" t="str">
        <f>+VLOOKUP(Q6,Hoja2!A:B,2,0)</f>
        <v>suspensión inyectable</v>
      </c>
      <c r="J6" s="2" t="s">
        <v>54</v>
      </c>
      <c r="K6" s="2" t="str">
        <f t="shared" si="6"/>
        <v>Pfizer</v>
      </c>
      <c r="L6" s="2" t="s">
        <v>55</v>
      </c>
      <c r="M6" s="2" t="str">
        <f t="shared" si="7"/>
        <v>METILPREDNISOLONA</v>
      </c>
      <c r="N6" s="2"/>
      <c r="O6" s="2"/>
      <c r="P6" s="2" t="s">
        <v>56</v>
      </c>
      <c r="Q6" s="2" t="s">
        <v>57</v>
      </c>
      <c r="R6" s="2">
        <v>40</v>
      </c>
      <c r="S6" s="2" t="s">
        <v>58</v>
      </c>
      <c r="T6" s="2" t="str">
        <f t="shared" si="8"/>
        <v>40 MG/ML</v>
      </c>
      <c r="U6" s="2"/>
      <c r="V6" s="2"/>
      <c r="W6" s="2">
        <v>1</v>
      </c>
      <c r="X6" s="2" t="s">
        <v>35</v>
      </c>
      <c r="Y6" t="str">
        <f>+IF(AND(X6="ud.",COUNTIF(Hoja2!$I$3:$I$11,Hoja1!Q6)&gt;0),Hoja1!W6&amp;" "&amp;IF(Hoja1!W6=1,VLOOKUP(Hoja1!Q6,Hoja2!$A:$D,3,0),VLOOKUP(Hoja1!Q6,Hoja2!$A:$D,4,0)),IF(AND(X6="ud.",COUNTIF(Hoja2!$I$3:$I$11,Hoja1!Q6)&lt;0),Hoja1!W6&amp;" "&amp;"unidad, "&amp;VLOOKUP(Hoja1!Q6,Hoja2!$A:$B,2,0),Hoja1!W6&amp;" "&amp;Hoja1!X6&amp;" "&amp;VLOOKUP(Hoja1!Q6,Hoja2!$A:$B,2,0)))</f>
        <v>1 ud. suspensión inyectable</v>
      </c>
      <c r="Z6" t="str">
        <f>+IF(X6="ud.",IF(W6&lt;&gt;1,W6&amp;" "&amp;VLOOKUP(Q6,Hoja2!A:D,4,0),Hoja1!W6&amp;" "&amp;VLOOKUP(Hoja1!Q6,Hoja2!A:D,3,0)),Hoja1!W6&amp;" "&amp;Hoja1!X6&amp;" "&amp;VLOOKUP(Hoja1!Q6,Hoja2!A:B,2,0))</f>
        <v xml:space="preserve">1 </v>
      </c>
      <c r="AA6" s="2" t="s">
        <v>59</v>
      </c>
      <c r="AB6" s="2" t="s">
        <v>44</v>
      </c>
      <c r="AC6" s="2" t="s">
        <v>26</v>
      </c>
      <c r="AD6" s="2" t="s">
        <v>60</v>
      </c>
      <c r="AE6" s="5">
        <v>24710</v>
      </c>
      <c r="AF6" t="str">
        <f t="shared" si="1"/>
        <v>(CB) DEPO-MEDROL SUS INY 40 MG/ML X 1</v>
      </c>
      <c r="AG6" t="str">
        <f t="shared" si="9"/>
        <v>PFIZER</v>
      </c>
      <c r="AH6" t="str">
        <f t="shared" si="10"/>
        <v>METILPREDNISOLONA 40 MG/ML</v>
      </c>
      <c r="AI6" t="str">
        <f t="shared" si="2"/>
        <v/>
      </c>
      <c r="AJ6" t="str">
        <f t="shared" si="3"/>
        <v/>
      </c>
      <c r="AK6" t="str">
        <f t="shared" si="11"/>
        <v>METILPREDNISOLONA 40 MG/ML</v>
      </c>
      <c r="AL6" t="str">
        <f>+VLOOKUP($Q6,Hoja2!$A:$B,2,0)</f>
        <v>suspensión inyectable</v>
      </c>
      <c r="AM6" t="str">
        <f t="shared" si="12"/>
        <v>(CB) DEPO-MEDROL SUS INY 40 MG/ML X 1 PFIZER METILPREDNISOLONA 40 MG/ML suspensión inyectable</v>
      </c>
      <c r="BB6">
        <f t="shared" si="13"/>
        <v>828976</v>
      </c>
      <c r="BC6" t="str">
        <f t="shared" si="14"/>
        <v>Depo-Medrol 40 mg/ml x 1 ud. suspensión inyectable</v>
      </c>
      <c r="BD6" s="11">
        <f t="shared" si="15"/>
        <v>24710</v>
      </c>
      <c r="BE6" s="4" t="str">
        <f t="shared" si="16"/>
        <v>Depo-Medrol 40</v>
      </c>
      <c r="BF6" t="str">
        <f t="shared" si="17"/>
        <v>Metilprednisolona</v>
      </c>
      <c r="BG6" t="str">
        <f t="shared" si="18"/>
        <v/>
      </c>
      <c r="BH6" t="str">
        <f t="shared" si="19"/>
        <v/>
      </c>
      <c r="BI6" t="str">
        <f>+IF(AND(X6="ud.",COUNTIF(Hoja2!$I$3:$I$11,Hoja1!Q6)&gt;0),IF(Hoja1!W6=1,VLOOKUP(Hoja1!Q6,Hoja2!$A:$D,3,0),VLOOKUP(Hoja1!Q6,Hoja2!$A:$D,4,0)),IF(AND(X6="ud.",COUNTIF(Hoja2!$I$3:$I$11,Hoja1!Q6)&lt;0),VLOOKUP(Hoja1!Q6,Hoja2!$A:$B,2,0),VLOOKUP(Hoja1!Q6,Hoja2!$A:$B,2,0)))</f>
        <v>suspensión inyectable</v>
      </c>
      <c r="BJ6" t="str">
        <f t="shared" si="20"/>
        <v>40 mg/ml</v>
      </c>
      <c r="BK6">
        <f t="shared" si="21"/>
        <v>1</v>
      </c>
      <c r="BL6" t="str">
        <f t="shared" si="22"/>
        <v>ud.</v>
      </c>
      <c r="BO6">
        <f t="shared" si="23"/>
        <v>828976</v>
      </c>
      <c r="BP6" t="str">
        <f t="shared" si="24"/>
        <v>Depo-Medrol 40 mg/ml x 1 ud. suspensión inyectable</v>
      </c>
      <c r="BQ6" s="11">
        <f t="shared" si="25"/>
        <v>24710</v>
      </c>
      <c r="BR6" s="4" t="str">
        <f t="shared" si="26"/>
        <v>Depo-Medrol 40</v>
      </c>
      <c r="BS6" t="str">
        <f t="shared" si="27"/>
        <v>Metilprednisolona</v>
      </c>
      <c r="BT6" t="str">
        <f t="shared" si="28"/>
        <v>suspensión inyectable</v>
      </c>
      <c r="BU6" t="str">
        <f t="shared" si="29"/>
        <v>40 mg/ml</v>
      </c>
      <c r="BV6">
        <f t="shared" si="30"/>
        <v>1</v>
      </c>
      <c r="BW6" t="str">
        <f t="shared" si="31"/>
        <v>ud.</v>
      </c>
      <c r="BY6">
        <f>IF(VLOOKUP(BO6,'[1]Informe articulo stock venta'!$B$1:$J$65536,9,0)&gt;0,1,0)</f>
        <v>1</v>
      </c>
      <c r="BZ6" t="str">
        <f t="shared" si="32"/>
        <v>Pfizer</v>
      </c>
    </row>
    <row r="7" spans="1:78" x14ac:dyDescent="0.2">
      <c r="A7" s="2" t="s">
        <v>61</v>
      </c>
      <c r="B7" s="3">
        <v>2763</v>
      </c>
      <c r="C7">
        <v>5372</v>
      </c>
      <c r="D7">
        <v>828982</v>
      </c>
      <c r="E7" s="2" t="s">
        <v>62</v>
      </c>
      <c r="F7" s="2" t="str">
        <f t="shared" si="0"/>
        <v>(CB) DOSTINEX</v>
      </c>
      <c r="G7" s="2">
        <f t="shared" si="4"/>
        <v>0.5</v>
      </c>
      <c r="H7" s="18" t="str">
        <f t="shared" si="5"/>
        <v>Dostinex 0,5</v>
      </c>
      <c r="I7" s="2" t="str">
        <f>+VLOOKUP(Q7,Hoja2!A:B,2,0)</f>
        <v>comprimido</v>
      </c>
      <c r="J7" s="2" t="s">
        <v>54</v>
      </c>
      <c r="K7" s="2" t="str">
        <f t="shared" si="6"/>
        <v>Pfizer</v>
      </c>
      <c r="L7" s="2" t="s">
        <v>63</v>
      </c>
      <c r="M7" s="2" t="str">
        <f t="shared" si="7"/>
        <v>CABERGOLINA</v>
      </c>
      <c r="N7" s="2"/>
      <c r="O7" s="2"/>
      <c r="P7" s="2" t="s">
        <v>64</v>
      </c>
      <c r="Q7" s="2" t="s">
        <v>65</v>
      </c>
      <c r="R7" s="2">
        <v>0.5</v>
      </c>
      <c r="S7" s="2" t="s">
        <v>34</v>
      </c>
      <c r="T7" s="2" t="str">
        <f t="shared" si="8"/>
        <v>0,5 MG</v>
      </c>
      <c r="U7" s="2"/>
      <c r="V7" s="2"/>
      <c r="W7" s="2">
        <v>2</v>
      </c>
      <c r="X7" s="2" t="s">
        <v>35</v>
      </c>
      <c r="Y7" t="str">
        <f>+IF(AND(X7="ud.",COUNTIF(Hoja2!$I$3:$I$11,Hoja1!Q7)&gt;0),Hoja1!W7&amp;" "&amp;IF(Hoja1!W7=1,VLOOKUP(Hoja1!Q7,Hoja2!$A:$D,3,0),VLOOKUP(Hoja1!Q7,Hoja2!$A:$D,4,0)),IF(AND(X7="ud.",COUNTIF(Hoja2!$I$3:$I$11,Hoja1!Q7)&lt;0),Hoja1!W7&amp;" "&amp;"unidad, "&amp;VLOOKUP(Hoja1!Q7,Hoja2!$A:$B,2,0),Hoja1!W7&amp;" "&amp;Hoja1!X7&amp;" "&amp;VLOOKUP(Hoja1!Q7,Hoja2!$A:$B,2,0)))</f>
        <v>2 comprimidos</v>
      </c>
      <c r="Z7" t="str">
        <f>+IF(X7="ud.",IF(W7&lt;&gt;1,W7&amp;" "&amp;VLOOKUP(Q7,Hoja2!A:D,4,0),Hoja1!W7&amp;" "&amp;VLOOKUP(Hoja1!Q7,Hoja2!A:D,3,0)),Hoja1!W7&amp;" "&amp;Hoja1!X7&amp;" "&amp;VLOOKUP(Hoja1!Q7,Hoja2!A:B,2,0))</f>
        <v>2 comprimidos</v>
      </c>
      <c r="AA7" s="2" t="s">
        <v>66</v>
      </c>
      <c r="AB7" s="2" t="s">
        <v>25</v>
      </c>
      <c r="AC7" s="2" t="s">
        <v>26</v>
      </c>
      <c r="AD7" t="s">
        <v>67</v>
      </c>
      <c r="AE7" s="5">
        <v>14140</v>
      </c>
      <c r="AF7" t="str">
        <f t="shared" si="1"/>
        <v>(CB) DOSTINEX COM 0,5 MG X 2</v>
      </c>
      <c r="AG7" t="str">
        <f t="shared" si="9"/>
        <v>PFIZER</v>
      </c>
      <c r="AH7" t="str">
        <f t="shared" si="10"/>
        <v>CABERGOLINA 0,5 MG</v>
      </c>
      <c r="AI7" t="str">
        <f t="shared" si="2"/>
        <v/>
      </c>
      <c r="AJ7" t="str">
        <f t="shared" si="3"/>
        <v/>
      </c>
      <c r="AK7" t="str">
        <f t="shared" si="11"/>
        <v>CABERGOLINA 0,5 MG</v>
      </c>
      <c r="AL7" t="str">
        <f>+VLOOKUP($Q7,Hoja2!$A:$B,2,0)</f>
        <v>comprimido</v>
      </c>
      <c r="AM7" t="str">
        <f t="shared" si="12"/>
        <v>(CB) DOSTINEX COM 0,5 MG X 2 PFIZER CABERGOLINA 0,5 MG comprimido</v>
      </c>
      <c r="BB7">
        <f t="shared" si="13"/>
        <v>828982</v>
      </c>
      <c r="BC7" t="str">
        <f t="shared" si="14"/>
        <v>Dostinex 0,5 mg x 2 comprimidos</v>
      </c>
      <c r="BD7" s="11">
        <f t="shared" si="15"/>
        <v>14140</v>
      </c>
      <c r="BE7" s="4" t="str">
        <f t="shared" si="16"/>
        <v>Dostinex 0,5</v>
      </c>
      <c r="BF7" t="str">
        <f t="shared" si="17"/>
        <v>Cabergolina</v>
      </c>
      <c r="BG7" t="str">
        <f t="shared" si="18"/>
        <v/>
      </c>
      <c r="BH7" t="str">
        <f t="shared" si="19"/>
        <v/>
      </c>
      <c r="BI7" t="str">
        <f>+IF(AND(X7="ud.",COUNTIF(Hoja2!$I$3:$I$11,Hoja1!Q7)&gt;0),IF(Hoja1!W7=1,VLOOKUP(Hoja1!Q7,Hoja2!$A:$D,3,0),VLOOKUP(Hoja1!Q7,Hoja2!$A:$D,4,0)),IF(AND(X7="ud.",COUNTIF(Hoja2!$I$3:$I$11,Hoja1!Q7)&lt;0),VLOOKUP(Hoja1!Q7,Hoja2!$A:$B,2,0),VLOOKUP(Hoja1!Q7,Hoja2!$A:$B,2,0)))</f>
        <v>comprimidos</v>
      </c>
      <c r="BJ7" t="str">
        <f t="shared" si="20"/>
        <v>0,5 mg</v>
      </c>
      <c r="BK7">
        <f t="shared" si="21"/>
        <v>2</v>
      </c>
      <c r="BL7" t="str">
        <f t="shared" si="22"/>
        <v>ud.</v>
      </c>
      <c r="BO7">
        <f t="shared" si="23"/>
        <v>828982</v>
      </c>
      <c r="BP7" t="str">
        <f t="shared" si="24"/>
        <v>Dostinex 0,5 mg x 2 comprimidos</v>
      </c>
      <c r="BQ7" s="11">
        <f t="shared" si="25"/>
        <v>14140</v>
      </c>
      <c r="BR7" s="4" t="str">
        <f t="shared" si="26"/>
        <v>Dostinex 0,5</v>
      </c>
      <c r="BS7" t="str">
        <f t="shared" si="27"/>
        <v>Cabergolina</v>
      </c>
      <c r="BT7" t="str">
        <f t="shared" si="28"/>
        <v>comprimidos</v>
      </c>
      <c r="BU7" t="str">
        <f t="shared" si="29"/>
        <v>0,5 mg</v>
      </c>
      <c r="BV7">
        <f t="shared" si="30"/>
        <v>2</v>
      </c>
      <c r="BW7" t="str">
        <f t="shared" si="31"/>
        <v>ud.</v>
      </c>
      <c r="BY7">
        <f>IF(VLOOKUP(BO7,'[1]Informe articulo stock venta'!$B$1:$J$65536,9,0)&gt;0,1,0)</f>
        <v>0</v>
      </c>
      <c r="BZ7" t="str">
        <f t="shared" si="32"/>
        <v>Pfizer</v>
      </c>
    </row>
    <row r="8" spans="1:78" x14ac:dyDescent="0.2">
      <c r="A8" s="2" t="s">
        <v>68</v>
      </c>
      <c r="B8" s="3">
        <v>3606</v>
      </c>
      <c r="C8">
        <v>4353</v>
      </c>
      <c r="D8">
        <v>828995</v>
      </c>
      <c r="E8" s="2" t="s">
        <v>69</v>
      </c>
      <c r="F8" s="2" t="str">
        <f t="shared" si="0"/>
        <v>(CB) FLIXONASE</v>
      </c>
      <c r="G8" s="2">
        <f t="shared" si="4"/>
        <v>50</v>
      </c>
      <c r="H8" s="18" t="str">
        <f t="shared" si="5"/>
        <v>Flixonase 50</v>
      </c>
      <c r="I8" s="2" t="str">
        <f>+VLOOKUP(Q8,Hoja2!A:B,2,0)</f>
        <v>suspensión para nebulización nasal</v>
      </c>
      <c r="J8" s="2" t="s">
        <v>70</v>
      </c>
      <c r="K8" s="2" t="str">
        <f t="shared" si="6"/>
        <v>Gsk</v>
      </c>
      <c r="L8" s="2" t="s">
        <v>385</v>
      </c>
      <c r="M8" s="2" t="str">
        <f t="shared" si="7"/>
        <v>FLUTICASONA</v>
      </c>
      <c r="N8" s="2"/>
      <c r="O8" s="2"/>
      <c r="P8" s="2" t="s">
        <v>56</v>
      </c>
      <c r="Q8" s="2" t="s">
        <v>71</v>
      </c>
      <c r="R8">
        <v>50</v>
      </c>
      <c r="S8" s="2" t="s">
        <v>72</v>
      </c>
      <c r="T8" s="2" t="str">
        <f t="shared" si="8"/>
        <v>50 MCG</v>
      </c>
      <c r="U8" s="2"/>
      <c r="V8" s="2"/>
      <c r="W8">
        <v>120</v>
      </c>
      <c r="X8" t="s">
        <v>73</v>
      </c>
      <c r="Y8" t="str">
        <f>+IF(AND(X8="ud.",COUNTIF(Hoja2!$I$3:$I$11,Hoja1!Q8)&gt;0),Hoja1!W8&amp;" "&amp;IF(Hoja1!W8=1,VLOOKUP(Hoja1!Q8,Hoja2!$A:$D,3,0),VLOOKUP(Hoja1!Q8,Hoja2!$A:$D,4,0)),IF(AND(X8="ud.",COUNTIF(Hoja2!$I$3:$I$11,Hoja1!Q8)&lt;0),Hoja1!W8&amp;" "&amp;"unidad, "&amp;VLOOKUP(Hoja1!Q8,Hoja2!$A:$B,2,0),Hoja1!W8&amp;" "&amp;Hoja1!X8&amp;" "&amp;VLOOKUP(Hoja1!Q8,Hoja2!$A:$B,2,0)))</f>
        <v>120 dss. suspensión para nebulización nasal</v>
      </c>
      <c r="Z8" t="str">
        <f>+IF(X8="ud.",IF(W8&lt;&gt;1,W8&amp;" "&amp;VLOOKUP(Q8,Hoja2!A:D,4,0),Hoja1!W8&amp;" "&amp;VLOOKUP(Hoja1!Q8,Hoja2!A:D,3,0)),Hoja1!W8&amp;" "&amp;Hoja1!X8&amp;" "&amp;VLOOKUP(Hoja1!Q8,Hoja2!A:B,2,0))</f>
        <v>120 dss. suspensión para nebulización nasal</v>
      </c>
      <c r="AA8" s="2" t="s">
        <v>74</v>
      </c>
      <c r="AB8" t="s">
        <v>44</v>
      </c>
      <c r="AC8" s="2" t="s">
        <v>26</v>
      </c>
      <c r="AD8" s="2" t="s">
        <v>75</v>
      </c>
      <c r="AE8" s="5">
        <v>8420</v>
      </c>
      <c r="AF8" t="str">
        <f t="shared" si="1"/>
        <v>(CB) FLIXONASE SUS NEB NAS 50 MCG X 120 DSS</v>
      </c>
      <c r="AG8" t="str">
        <f t="shared" si="9"/>
        <v>GSK</v>
      </c>
      <c r="AH8" t="str">
        <f t="shared" si="10"/>
        <v>FLUTICASONA 50 MCG</v>
      </c>
      <c r="AI8" t="str">
        <f t="shared" si="2"/>
        <v/>
      </c>
      <c r="AJ8" t="str">
        <f t="shared" si="3"/>
        <v/>
      </c>
      <c r="AK8" t="str">
        <f t="shared" si="11"/>
        <v>FLUTICASONA 50 MCG</v>
      </c>
      <c r="AL8" t="str">
        <f>+VLOOKUP($Q8,Hoja2!$A:$B,2,0)</f>
        <v>suspensión para nebulización nasal</v>
      </c>
      <c r="AM8" t="str">
        <f t="shared" si="12"/>
        <v>(CB) FLIXONASE SUS NEB NAS 50 MCG X 120 DSS GSK FLUTICASONA 50 MCG suspensión para nebulización nasal</v>
      </c>
      <c r="BB8">
        <f t="shared" si="13"/>
        <v>828995</v>
      </c>
      <c r="BC8" t="str">
        <f t="shared" si="14"/>
        <v>Flixonase 50 mcg x 120 dss. suspensión para nebulización nasal</v>
      </c>
      <c r="BD8" s="11">
        <f t="shared" si="15"/>
        <v>8420</v>
      </c>
      <c r="BE8" s="4" t="str">
        <f t="shared" si="16"/>
        <v>Flixonase 50</v>
      </c>
      <c r="BF8" t="str">
        <f t="shared" si="17"/>
        <v>Fluticasona</v>
      </c>
      <c r="BG8" t="str">
        <f t="shared" si="18"/>
        <v/>
      </c>
      <c r="BH8" t="str">
        <f t="shared" si="19"/>
        <v/>
      </c>
      <c r="BI8" t="str">
        <f>+IF(AND(X8="ud.",COUNTIF(Hoja2!$I$3:$I$11,Hoja1!Q8)&gt;0),IF(Hoja1!W8=1,VLOOKUP(Hoja1!Q8,Hoja2!$A:$D,3,0),VLOOKUP(Hoja1!Q8,Hoja2!$A:$D,4,0)),IF(AND(X8="ud.",COUNTIF(Hoja2!$I$3:$I$11,Hoja1!Q8)&lt;0),VLOOKUP(Hoja1!Q8,Hoja2!$A:$B,2,0),VLOOKUP(Hoja1!Q8,Hoja2!$A:$B,2,0)))</f>
        <v>suspensión para nebulización nasal</v>
      </c>
      <c r="BJ8" t="str">
        <f t="shared" si="20"/>
        <v>50 mcg</v>
      </c>
      <c r="BK8">
        <f t="shared" si="21"/>
        <v>120</v>
      </c>
      <c r="BL8" t="str">
        <f t="shared" si="22"/>
        <v>dss.</v>
      </c>
      <c r="BO8">
        <f t="shared" si="23"/>
        <v>828995</v>
      </c>
      <c r="BP8" t="str">
        <f t="shared" si="24"/>
        <v>Flixonase 50 mcg x 120 dss. suspensión para nebulización nasal</v>
      </c>
      <c r="BQ8" s="11">
        <f t="shared" si="25"/>
        <v>8420</v>
      </c>
      <c r="BR8" s="4" t="str">
        <f t="shared" si="26"/>
        <v>Flixonase 50</v>
      </c>
      <c r="BS8" t="str">
        <f t="shared" si="27"/>
        <v>Fluticasona</v>
      </c>
      <c r="BT8" t="str">
        <f t="shared" si="28"/>
        <v>suspensión para nebulización nasal</v>
      </c>
      <c r="BU8" t="str">
        <f t="shared" si="29"/>
        <v>50 mcg</v>
      </c>
      <c r="BV8">
        <f t="shared" si="30"/>
        <v>120</v>
      </c>
      <c r="BW8" t="str">
        <f t="shared" si="31"/>
        <v>dss.</v>
      </c>
      <c r="BY8">
        <f>IF(VLOOKUP(BO8,'[1]Informe articulo stock venta'!$B$1:$J$65536,9,0)&gt;0,1,0)</f>
        <v>1</v>
      </c>
      <c r="BZ8" t="str">
        <f t="shared" si="32"/>
        <v>Gsk</v>
      </c>
    </row>
    <row r="9" spans="1:78" x14ac:dyDescent="0.2">
      <c r="A9" s="2" t="s">
        <v>76</v>
      </c>
      <c r="B9" s="3">
        <v>3774</v>
      </c>
      <c r="C9">
        <v>5133</v>
      </c>
      <c r="D9">
        <v>829003</v>
      </c>
      <c r="E9" s="2" t="s">
        <v>77</v>
      </c>
      <c r="F9" s="2" t="str">
        <f t="shared" si="0"/>
        <v>(CB) GALVUS</v>
      </c>
      <c r="G9" s="2">
        <f t="shared" si="4"/>
        <v>50</v>
      </c>
      <c r="H9" s="18" t="str">
        <f t="shared" si="5"/>
        <v>Galvus 50</v>
      </c>
      <c r="I9" s="2" t="str">
        <f>+VLOOKUP(Q9,Hoja2!A:B,2,0)</f>
        <v>comprimido</v>
      </c>
      <c r="J9" s="2" t="s">
        <v>78</v>
      </c>
      <c r="K9" s="2" t="str">
        <f t="shared" si="6"/>
        <v>Novartis</v>
      </c>
      <c r="L9" s="2" t="s">
        <v>79</v>
      </c>
      <c r="M9" s="2" t="str">
        <f t="shared" si="7"/>
        <v>VILDAGLIPTINA</v>
      </c>
      <c r="N9" s="2"/>
      <c r="O9" s="2"/>
      <c r="P9" t="s">
        <v>80</v>
      </c>
      <c r="Q9" t="s">
        <v>65</v>
      </c>
      <c r="R9">
        <v>50</v>
      </c>
      <c r="S9" t="s">
        <v>34</v>
      </c>
      <c r="T9" s="2" t="str">
        <f t="shared" si="8"/>
        <v>50 MG</v>
      </c>
      <c r="W9">
        <v>56</v>
      </c>
      <c r="X9" t="s">
        <v>35</v>
      </c>
      <c r="Y9" t="str">
        <f>+IF(AND(X9="ud.",COUNTIF(Hoja2!$I$3:$I$11,Hoja1!Q9)&gt;0),Hoja1!W9&amp;" "&amp;IF(Hoja1!W9=1,VLOOKUP(Hoja1!Q9,Hoja2!$A:$D,3,0),VLOOKUP(Hoja1!Q9,Hoja2!$A:$D,4,0)),IF(AND(X9="ud.",COUNTIF(Hoja2!$I$3:$I$11,Hoja1!Q9)&lt;0),Hoja1!W9&amp;" "&amp;"unidad, "&amp;VLOOKUP(Hoja1!Q9,Hoja2!$A:$B,2,0),Hoja1!W9&amp;" "&amp;Hoja1!X9&amp;" "&amp;VLOOKUP(Hoja1!Q9,Hoja2!$A:$B,2,0)))</f>
        <v>56 comprimidos</v>
      </c>
      <c r="Z9" t="str">
        <f>+IF(X9="ud.",IF(W9&lt;&gt;1,W9&amp;" "&amp;VLOOKUP(Q9,Hoja2!A:D,4,0),Hoja1!W9&amp;" "&amp;VLOOKUP(Hoja1!Q9,Hoja2!A:D,3,0)),Hoja1!W9&amp;" "&amp;Hoja1!X9&amp;" "&amp;VLOOKUP(Hoja1!Q9,Hoja2!A:B,2,0))</f>
        <v>56 comprimidos</v>
      </c>
      <c r="AA9" t="s">
        <v>81</v>
      </c>
      <c r="AB9" t="s">
        <v>25</v>
      </c>
      <c r="AC9" t="s">
        <v>26</v>
      </c>
      <c r="AD9" t="s">
        <v>82</v>
      </c>
      <c r="AE9" s="5">
        <v>9930</v>
      </c>
      <c r="AF9" t="str">
        <f t="shared" si="1"/>
        <v>(CB) GALVUS COM 50 MG X 56</v>
      </c>
      <c r="AG9" t="str">
        <f t="shared" si="9"/>
        <v>NOVARTIS</v>
      </c>
      <c r="AH9" t="str">
        <f t="shared" si="10"/>
        <v>VILDAGLIPTINA 50 MG</v>
      </c>
      <c r="AI9" t="str">
        <f t="shared" si="2"/>
        <v/>
      </c>
      <c r="AJ9" t="str">
        <f t="shared" si="3"/>
        <v/>
      </c>
      <c r="AK9" t="str">
        <f t="shared" si="11"/>
        <v>VILDAGLIPTINA 50 MG</v>
      </c>
      <c r="AL9" t="str">
        <f>+VLOOKUP($Q9,Hoja2!$A:$B,2,0)</f>
        <v>comprimido</v>
      </c>
      <c r="AM9" t="str">
        <f t="shared" si="12"/>
        <v>(CB) GALVUS COM 50 MG X 56 NOVARTIS VILDAGLIPTINA 50 MG comprimido</v>
      </c>
      <c r="BB9">
        <f t="shared" si="13"/>
        <v>829003</v>
      </c>
      <c r="BC9" t="str">
        <f t="shared" si="14"/>
        <v>Galvus 50 mg x 56 comprimidos</v>
      </c>
      <c r="BD9" s="11">
        <f t="shared" si="15"/>
        <v>9930</v>
      </c>
      <c r="BE9" s="4" t="str">
        <f t="shared" si="16"/>
        <v>Galvus 50</v>
      </c>
      <c r="BF9" t="str">
        <f t="shared" si="17"/>
        <v>Vildagliptina</v>
      </c>
      <c r="BG9" t="str">
        <f t="shared" si="18"/>
        <v/>
      </c>
      <c r="BH9" t="str">
        <f t="shared" si="19"/>
        <v/>
      </c>
      <c r="BI9" t="str">
        <f>+IF(AND(X9="ud.",COUNTIF(Hoja2!$I$3:$I$11,Hoja1!Q9)&gt;0),IF(Hoja1!W9=1,VLOOKUP(Hoja1!Q9,Hoja2!$A:$D,3,0),VLOOKUP(Hoja1!Q9,Hoja2!$A:$D,4,0)),IF(AND(X9="ud.",COUNTIF(Hoja2!$I$3:$I$11,Hoja1!Q9)&lt;0),VLOOKUP(Hoja1!Q9,Hoja2!$A:$B,2,0),VLOOKUP(Hoja1!Q9,Hoja2!$A:$B,2,0)))</f>
        <v>comprimidos</v>
      </c>
      <c r="BJ9" t="str">
        <f t="shared" si="20"/>
        <v>50 mg</v>
      </c>
      <c r="BK9">
        <f t="shared" si="21"/>
        <v>56</v>
      </c>
      <c r="BL9" t="str">
        <f t="shared" si="22"/>
        <v>ud.</v>
      </c>
      <c r="BO9">
        <f t="shared" si="23"/>
        <v>829003</v>
      </c>
      <c r="BP9" t="str">
        <f t="shared" si="24"/>
        <v>Galvus 50 mg x 56 comprimidos</v>
      </c>
      <c r="BQ9" s="11">
        <f t="shared" si="25"/>
        <v>9930</v>
      </c>
      <c r="BR9" s="4" t="str">
        <f t="shared" si="26"/>
        <v>Galvus 50</v>
      </c>
      <c r="BS9" t="str">
        <f t="shared" si="27"/>
        <v>Vildagliptina</v>
      </c>
      <c r="BT9" t="str">
        <f t="shared" si="28"/>
        <v>comprimidos</v>
      </c>
      <c r="BU9" t="str">
        <f t="shared" si="29"/>
        <v>50 mg</v>
      </c>
      <c r="BV9">
        <f t="shared" si="30"/>
        <v>56</v>
      </c>
      <c r="BW9" t="str">
        <f t="shared" si="31"/>
        <v>ud.</v>
      </c>
      <c r="BX9" t="s">
        <v>1045</v>
      </c>
      <c r="BY9">
        <f>IF(VLOOKUP(BO9,'[1]Informe articulo stock venta'!$B$1:$J$65536,9,0)&gt;0,1,0)</f>
        <v>0</v>
      </c>
      <c r="BZ9" t="str">
        <f t="shared" si="32"/>
        <v>Novartis</v>
      </c>
    </row>
    <row r="10" spans="1:78" x14ac:dyDescent="0.2">
      <c r="A10" s="2" t="s">
        <v>83</v>
      </c>
      <c r="B10" s="3">
        <v>3776</v>
      </c>
      <c r="C10">
        <v>4354</v>
      </c>
      <c r="D10">
        <v>829006</v>
      </c>
      <c r="E10" s="2" t="s">
        <v>84</v>
      </c>
      <c r="F10" s="2" t="str">
        <f t="shared" si="0"/>
        <v>(CB) GALVUS MET</v>
      </c>
      <c r="G10" s="2" t="str">
        <f t="shared" si="4"/>
        <v>50/850</v>
      </c>
      <c r="H10" s="18" t="str">
        <f t="shared" si="5"/>
        <v>Galvus Met 50/850</v>
      </c>
      <c r="I10" s="2" t="str">
        <f>+VLOOKUP(Q10,Hoja2!A:B,2,0)</f>
        <v>comprimido recubierto</v>
      </c>
      <c r="J10" s="2" t="s">
        <v>78</v>
      </c>
      <c r="K10" s="2" t="str">
        <f t="shared" si="6"/>
        <v>Novartis</v>
      </c>
      <c r="L10" s="2" t="s">
        <v>85</v>
      </c>
      <c r="M10" s="2" t="s">
        <v>79</v>
      </c>
      <c r="N10" s="2" t="s">
        <v>892</v>
      </c>
      <c r="O10" s="2"/>
      <c r="P10" s="2" t="s">
        <v>80</v>
      </c>
      <c r="Q10" s="2" t="s">
        <v>33</v>
      </c>
      <c r="R10" s="2" t="s">
        <v>86</v>
      </c>
      <c r="S10" s="2" t="s">
        <v>34</v>
      </c>
      <c r="T10" s="2" t="s">
        <v>918</v>
      </c>
      <c r="U10" s="2" t="s">
        <v>919</v>
      </c>
      <c r="V10" s="2"/>
      <c r="W10">
        <v>56</v>
      </c>
      <c r="X10" s="2" t="s">
        <v>35</v>
      </c>
      <c r="Y10" t="str">
        <f>+IF(AND(X10="ud.",COUNTIF(Hoja2!$I$3:$I$11,Hoja1!Q10)&gt;0),Hoja1!W10&amp;" "&amp;IF(Hoja1!W10=1,VLOOKUP(Hoja1!Q10,Hoja2!$A:$D,3,0),VLOOKUP(Hoja1!Q10,Hoja2!$A:$D,4,0)),IF(AND(X10="ud.",COUNTIF(Hoja2!$I$3:$I$11,Hoja1!Q10)&lt;0),Hoja1!W10&amp;" "&amp;"unidad, "&amp;VLOOKUP(Hoja1!Q10,Hoja2!$A:$B,2,0),Hoja1!W10&amp;" "&amp;Hoja1!X10&amp;" "&amp;VLOOKUP(Hoja1!Q10,Hoja2!$A:$B,2,0)))</f>
        <v>56 comprimidos recubiertos</v>
      </c>
      <c r="Z10" t="str">
        <f>+IF(X10="ud.",IF(W10&lt;&gt;1,W10&amp;" "&amp;VLOOKUP(Q10,Hoja2!A:D,4,0),Hoja1!W10&amp;" "&amp;VLOOKUP(Hoja1!Q10,Hoja2!A:D,3,0)),Hoja1!W10&amp;" "&amp;Hoja1!X10&amp;" "&amp;VLOOKUP(Hoja1!Q10,Hoja2!A:B,2,0))</f>
        <v>56 comprimidos recubiertos</v>
      </c>
      <c r="AA10" s="2" t="s">
        <v>87</v>
      </c>
      <c r="AB10" s="2" t="s">
        <v>25</v>
      </c>
      <c r="AC10" s="2" t="s">
        <v>26</v>
      </c>
      <c r="AD10" s="2" t="s">
        <v>82</v>
      </c>
      <c r="AE10" s="5">
        <v>39360</v>
      </c>
      <c r="AF10" t="str">
        <f t="shared" si="1"/>
        <v>(CB) GALVUS MET COM REC 50/850 MG X 56</v>
      </c>
      <c r="AG10" t="str">
        <f t="shared" si="9"/>
        <v>NOVARTIS</v>
      </c>
      <c r="AH10" t="str">
        <f t="shared" si="10"/>
        <v>VILDAGLIPTINA 50 MG</v>
      </c>
      <c r="AI10" t="str">
        <f t="shared" si="2"/>
        <v>METFORMINA 850 MG</v>
      </c>
      <c r="AJ10" t="str">
        <f t="shared" si="3"/>
        <v/>
      </c>
      <c r="AK10" t="str">
        <f t="shared" si="11"/>
        <v>VILDAGLIPTINA 50 MG METFORMINA 850 MG</v>
      </c>
      <c r="AL10" t="str">
        <f>+VLOOKUP($Q10,Hoja2!$A:$B,2,0)</f>
        <v>comprimido recubierto</v>
      </c>
      <c r="AM10" t="str">
        <f t="shared" si="12"/>
        <v>(CB) GALVUS MET COM REC 50/850 MG X 56 NOVARTIS VILDAGLIPTINA 50 MG METFORMINA 850 MG comprimido recubierto</v>
      </c>
      <c r="BB10">
        <f t="shared" si="13"/>
        <v>829006</v>
      </c>
      <c r="BC10" t="str">
        <f t="shared" si="14"/>
        <v>Galvus Met 50/850 mg x 56 comprimidos recubiertos</v>
      </c>
      <c r="BD10" s="11">
        <f t="shared" si="15"/>
        <v>39360</v>
      </c>
      <c r="BE10" s="4" t="str">
        <f t="shared" si="16"/>
        <v>Galvus Met 50/850</v>
      </c>
      <c r="BF10" t="str">
        <f t="shared" si="17"/>
        <v>Vildagliptina</v>
      </c>
      <c r="BG10" t="str">
        <f t="shared" si="18"/>
        <v>Metformina</v>
      </c>
      <c r="BH10" t="str">
        <f t="shared" si="19"/>
        <v/>
      </c>
      <c r="BI10" t="str">
        <f>+IF(AND(X10="ud.",COUNTIF(Hoja2!$I$3:$I$11,Hoja1!Q10)&gt;0),IF(Hoja1!W10=1,VLOOKUP(Hoja1!Q10,Hoja2!$A:$D,3,0),VLOOKUP(Hoja1!Q10,Hoja2!$A:$D,4,0)),IF(AND(X10="ud.",COUNTIF(Hoja2!$I$3:$I$11,Hoja1!Q10)&lt;0),VLOOKUP(Hoja1!Q10,Hoja2!$A:$B,2,0),VLOOKUP(Hoja1!Q10,Hoja2!$A:$B,2,0)))</f>
        <v>comprimidos recubiertos</v>
      </c>
      <c r="BJ10" t="str">
        <f t="shared" si="20"/>
        <v>50/850 mg</v>
      </c>
      <c r="BK10">
        <f t="shared" si="21"/>
        <v>56</v>
      </c>
      <c r="BL10" t="str">
        <f t="shared" si="22"/>
        <v>ud.</v>
      </c>
      <c r="BO10">
        <f t="shared" si="23"/>
        <v>829006</v>
      </c>
      <c r="BP10" t="str">
        <f t="shared" si="24"/>
        <v>Galvus Met 50/850 mg x 56 comprimidos recubiertos</v>
      </c>
      <c r="BQ10" s="11">
        <f t="shared" si="25"/>
        <v>39360</v>
      </c>
      <c r="BR10" s="4" t="str">
        <f t="shared" si="26"/>
        <v>Galvus Met 50/850</v>
      </c>
      <c r="BS10" t="str">
        <f t="shared" si="27"/>
        <v>Vildagliptina;Metformina</v>
      </c>
      <c r="BT10" t="str">
        <f t="shared" si="28"/>
        <v>comprimidos recubiertos</v>
      </c>
      <c r="BU10" t="str">
        <f t="shared" si="29"/>
        <v>50/850 mg</v>
      </c>
      <c r="BV10">
        <f t="shared" si="30"/>
        <v>56</v>
      </c>
      <c r="BW10" t="str">
        <f t="shared" si="31"/>
        <v>ud.</v>
      </c>
      <c r="BX10" t="s">
        <v>1045</v>
      </c>
      <c r="BY10">
        <f>IF(VLOOKUP(BO10,'[1]Informe articulo stock venta'!$B$1:$J$65536,9,0)&gt;0,1,0)</f>
        <v>0</v>
      </c>
      <c r="BZ10" t="str">
        <f t="shared" si="32"/>
        <v>Novartis</v>
      </c>
    </row>
    <row r="11" spans="1:78" x14ac:dyDescent="0.2">
      <c r="A11" s="2" t="s">
        <v>88</v>
      </c>
      <c r="B11" s="3">
        <v>3899</v>
      </c>
      <c r="C11">
        <v>6921</v>
      </c>
      <c r="D11">
        <v>1089767</v>
      </c>
      <c r="E11" s="2" t="s">
        <v>1000</v>
      </c>
      <c r="F11" s="2" t="str">
        <f t="shared" si="0"/>
        <v>(CB) GESTEL</v>
      </c>
      <c r="G11" s="2">
        <f t="shared" si="4"/>
        <v>200</v>
      </c>
      <c r="H11" s="18" t="str">
        <f t="shared" si="5"/>
        <v>Gestel 200</v>
      </c>
      <c r="I11" s="2" t="str">
        <f>+VLOOKUP(Q11,Hoja2!A:B,2,0)</f>
        <v>cápsula blanda</v>
      </c>
      <c r="J11" s="2" t="s">
        <v>89</v>
      </c>
      <c r="K11" s="2" t="str">
        <f t="shared" si="6"/>
        <v>Exeltis</v>
      </c>
      <c r="L11" s="2" t="s">
        <v>90</v>
      </c>
      <c r="M11" s="2" t="str">
        <f t="shared" ref="M11:M16" si="33">+L11</f>
        <v>PROGESTERONA</v>
      </c>
      <c r="N11" s="2"/>
      <c r="O11" s="2"/>
      <c r="P11" s="2" t="s">
        <v>91</v>
      </c>
      <c r="Q11" s="2" t="s">
        <v>92</v>
      </c>
      <c r="R11">
        <v>200</v>
      </c>
      <c r="S11" t="s">
        <v>34</v>
      </c>
      <c r="T11" s="2" t="str">
        <f t="shared" ref="T11:T16" si="34">+UPPER(R11&amp;" "&amp;S11)</f>
        <v>200 MG</v>
      </c>
      <c r="U11" s="2"/>
      <c r="V11" s="2"/>
      <c r="W11">
        <v>30</v>
      </c>
      <c r="X11" t="s">
        <v>35</v>
      </c>
      <c r="Y11" t="str">
        <f>+IF(AND(X11="ud.",COUNTIF(Hoja2!$I$3:$I$11,Hoja1!Q11)&gt;0),Hoja1!W11&amp;" "&amp;IF(Hoja1!W11=1,VLOOKUP(Hoja1!Q11,Hoja2!$A:$D,3,0),VLOOKUP(Hoja1!Q11,Hoja2!$A:$D,4,0)),IF(AND(X11="ud.",COUNTIF(Hoja2!$I$3:$I$11,Hoja1!Q11)&lt;0),Hoja1!W11&amp;" "&amp;"unidad, "&amp;VLOOKUP(Hoja1!Q11,Hoja2!$A:$B,2,0),Hoja1!W11&amp;" "&amp;Hoja1!X11&amp;" "&amp;VLOOKUP(Hoja1!Q11,Hoja2!$A:$B,2,0)))</f>
        <v>30 ud. cápsula blanda</v>
      </c>
      <c r="Z11" t="str">
        <f>+IF(X11="ud.",IF(W11&lt;&gt;1,W11&amp;" "&amp;VLOOKUP(Q11,Hoja2!A:D,4,0),Hoja1!W11&amp;" "&amp;VLOOKUP(Hoja1!Q11,Hoja2!A:D,3,0)),Hoja1!W11&amp;" "&amp;Hoja1!X11&amp;" "&amp;VLOOKUP(Hoja1!Q11,Hoja2!A:B,2,0))</f>
        <v>30 cápsulas blandas</v>
      </c>
      <c r="AA11" t="s">
        <v>93</v>
      </c>
      <c r="AB11" t="s">
        <v>25</v>
      </c>
      <c r="AC11" t="s">
        <v>26</v>
      </c>
      <c r="AD11" t="s">
        <v>67</v>
      </c>
      <c r="AE11" s="5">
        <v>13860</v>
      </c>
      <c r="AF11" t="str">
        <f t="shared" si="1"/>
        <v>(CB) GESTEL CAP BLA 200 MG X 30</v>
      </c>
      <c r="AG11" t="str">
        <f t="shared" si="9"/>
        <v>EXELTIS</v>
      </c>
      <c r="AH11" t="str">
        <f t="shared" si="10"/>
        <v>PROGESTERONA 200 MG</v>
      </c>
      <c r="AI11" t="str">
        <f t="shared" si="2"/>
        <v/>
      </c>
      <c r="AJ11" t="str">
        <f t="shared" si="3"/>
        <v/>
      </c>
      <c r="AK11" t="str">
        <f t="shared" si="11"/>
        <v>PROGESTERONA 200 MG</v>
      </c>
      <c r="AL11" t="str">
        <f>+VLOOKUP($Q11,Hoja2!$A:$B,2,0)</f>
        <v>cápsula blanda</v>
      </c>
      <c r="AM11" t="str">
        <f t="shared" si="12"/>
        <v>(CB) GESTEL CAP BLA 200 MG X 30 EXELTIS PROGESTERONA 200 MG cápsula blanda</v>
      </c>
      <c r="BB11">
        <f t="shared" si="13"/>
        <v>1089767</v>
      </c>
      <c r="BC11" t="str">
        <f t="shared" si="14"/>
        <v>Gestel 200 mg x 30 ud. cápsula blanda</v>
      </c>
      <c r="BD11" s="11">
        <f t="shared" si="15"/>
        <v>13860</v>
      </c>
      <c r="BE11" s="4" t="str">
        <f t="shared" si="16"/>
        <v>Gestel 200</v>
      </c>
      <c r="BF11" t="str">
        <f t="shared" si="17"/>
        <v>Progesterona</v>
      </c>
      <c r="BG11" t="str">
        <f t="shared" si="18"/>
        <v/>
      </c>
      <c r="BH11" t="str">
        <f t="shared" si="19"/>
        <v/>
      </c>
      <c r="BI11" t="str">
        <f>+IF(AND(X11="ud.",COUNTIF(Hoja2!$I$3:$I$11,Hoja1!Q11)&gt;0),IF(Hoja1!W11=1,VLOOKUP(Hoja1!Q11,Hoja2!$A:$D,3,0),VLOOKUP(Hoja1!Q11,Hoja2!$A:$D,4,0)),IF(AND(X11="ud.",COUNTIF(Hoja2!$I$3:$I$11,Hoja1!Q11)&lt;0),VLOOKUP(Hoja1!Q11,Hoja2!$A:$B,2,0),VLOOKUP(Hoja1!Q11,Hoja2!$A:$B,2,0)))</f>
        <v>cápsula blanda</v>
      </c>
      <c r="BJ11" t="str">
        <f t="shared" si="20"/>
        <v>200 mg</v>
      </c>
      <c r="BK11">
        <f t="shared" si="21"/>
        <v>30</v>
      </c>
      <c r="BL11" t="str">
        <f t="shared" si="22"/>
        <v>ud.</v>
      </c>
      <c r="BO11">
        <f t="shared" si="23"/>
        <v>1089767</v>
      </c>
      <c r="BP11" t="str">
        <f t="shared" si="24"/>
        <v>Gestel 200 mg x 30 ud. cápsula blanda</v>
      </c>
      <c r="BQ11" s="11">
        <f t="shared" si="25"/>
        <v>13860</v>
      </c>
      <c r="BR11" s="4" t="str">
        <f t="shared" si="26"/>
        <v>Gestel 200</v>
      </c>
      <c r="BS11" t="str">
        <f t="shared" si="27"/>
        <v>Progesterona</v>
      </c>
      <c r="BT11" t="str">
        <f t="shared" si="28"/>
        <v>cápsula blanda</v>
      </c>
      <c r="BU11" t="str">
        <f t="shared" si="29"/>
        <v>200 mg</v>
      </c>
      <c r="BV11">
        <f t="shared" si="30"/>
        <v>30</v>
      </c>
      <c r="BW11" t="str">
        <f t="shared" si="31"/>
        <v>ud.</v>
      </c>
      <c r="BY11">
        <f>IF(VLOOKUP(BO11,'[1]Informe articulo stock venta'!$B$1:$J$65536,9,0)&gt;0,1,0)</f>
        <v>0</v>
      </c>
      <c r="BZ11" t="str">
        <f t="shared" si="32"/>
        <v>Exeltis</v>
      </c>
    </row>
    <row r="12" spans="1:78" x14ac:dyDescent="0.2">
      <c r="A12" s="2" t="s">
        <v>94</v>
      </c>
      <c r="B12" s="3">
        <v>4342</v>
      </c>
      <c r="C12">
        <v>4149</v>
      </c>
      <c r="D12">
        <v>829009</v>
      </c>
      <c r="E12" s="2" t="s">
        <v>95</v>
      </c>
      <c r="F12" s="2" t="str">
        <f t="shared" si="0"/>
        <v>(CB) IDENA</v>
      </c>
      <c r="G12" s="2">
        <f t="shared" si="4"/>
        <v>150</v>
      </c>
      <c r="H12" s="18" t="str">
        <f t="shared" si="5"/>
        <v>Idena 150</v>
      </c>
      <c r="I12" s="2" t="str">
        <f>+VLOOKUP(Q12,Hoja2!A:B,2,0)</f>
        <v>comprimido recubierto</v>
      </c>
      <c r="J12" s="2" t="s">
        <v>96</v>
      </c>
      <c r="K12" s="2" t="str">
        <f t="shared" si="6"/>
        <v>Tecnofarma</v>
      </c>
      <c r="L12" s="2" t="s">
        <v>97</v>
      </c>
      <c r="M12" s="2" t="str">
        <f t="shared" si="33"/>
        <v>ACIDO IBANDRONICO</v>
      </c>
      <c r="N12" s="2"/>
      <c r="O12" s="2"/>
      <c r="P12" s="2" t="s">
        <v>98</v>
      </c>
      <c r="Q12" s="2" t="s">
        <v>33</v>
      </c>
      <c r="R12">
        <v>150</v>
      </c>
      <c r="S12" s="2" t="s">
        <v>34</v>
      </c>
      <c r="T12" s="2" t="str">
        <f t="shared" si="34"/>
        <v>150 MG</v>
      </c>
      <c r="U12" s="2"/>
      <c r="V12" s="2"/>
      <c r="W12">
        <v>1</v>
      </c>
      <c r="X12" s="2" t="s">
        <v>35</v>
      </c>
      <c r="Y12" t="str">
        <f>+IF(AND(X12="ud.",COUNTIF(Hoja2!$I$3:$I$11,Hoja1!Q12)&gt;0),Hoja1!W12&amp;" "&amp;IF(Hoja1!W12=1,VLOOKUP(Hoja1!Q12,Hoja2!$A:$D,3,0),VLOOKUP(Hoja1!Q12,Hoja2!$A:$D,4,0)),IF(AND(X12="ud.",COUNTIF(Hoja2!$I$3:$I$11,Hoja1!Q12)&lt;0),Hoja1!W12&amp;" "&amp;"unidad, "&amp;VLOOKUP(Hoja1!Q12,Hoja2!$A:$B,2,0),Hoja1!W12&amp;" "&amp;Hoja1!X12&amp;" "&amp;VLOOKUP(Hoja1!Q12,Hoja2!$A:$B,2,0)))</f>
        <v>1 comprimido recubierto</v>
      </c>
      <c r="Z12" t="str">
        <f>+IF(X12="ud.",IF(W12&lt;&gt;1,W12&amp;" "&amp;VLOOKUP(Q12,Hoja2!A:D,4,0),Hoja1!W12&amp;" "&amp;VLOOKUP(Hoja1!Q12,Hoja2!A:D,3,0)),Hoja1!W12&amp;" "&amp;Hoja1!X12&amp;" "&amp;VLOOKUP(Hoja1!Q12,Hoja2!A:B,2,0))</f>
        <v>1 comprimido recubierto</v>
      </c>
      <c r="AA12" s="2" t="s">
        <v>99</v>
      </c>
      <c r="AB12" s="2" t="s">
        <v>25</v>
      </c>
      <c r="AC12" s="2" t="s">
        <v>26</v>
      </c>
      <c r="AD12" t="s">
        <v>82</v>
      </c>
      <c r="AE12" s="5">
        <v>11200</v>
      </c>
      <c r="AF12" t="str">
        <f t="shared" si="1"/>
        <v>(CB) IDENA COM REC 150 MG X 1</v>
      </c>
      <c r="AG12" t="str">
        <f t="shared" si="9"/>
        <v>TECNOFARMA</v>
      </c>
      <c r="AH12" t="str">
        <f t="shared" si="10"/>
        <v>ACIDO IBANDRONICO 150 MG</v>
      </c>
      <c r="AI12" t="str">
        <f t="shared" si="2"/>
        <v/>
      </c>
      <c r="AJ12" t="str">
        <f t="shared" si="3"/>
        <v/>
      </c>
      <c r="AK12" t="str">
        <f t="shared" si="11"/>
        <v>ACIDO IBANDRONICO 150 MG</v>
      </c>
      <c r="AL12" t="str">
        <f>+VLOOKUP($Q12,Hoja2!$A:$B,2,0)</f>
        <v>comprimido recubierto</v>
      </c>
      <c r="AM12" t="str">
        <f t="shared" si="12"/>
        <v>(CB) IDENA COM REC 150 MG X 1 TECNOFARMA ACIDO IBANDRONICO 150 MG comprimido recubierto</v>
      </c>
      <c r="BB12">
        <f t="shared" si="13"/>
        <v>829009</v>
      </c>
      <c r="BC12" t="str">
        <f t="shared" si="14"/>
        <v>Idena 150 mg x 1 comprimido recubierto</v>
      </c>
      <c r="BD12" s="11">
        <f t="shared" si="15"/>
        <v>11200</v>
      </c>
      <c r="BE12" s="4" t="str">
        <f t="shared" si="16"/>
        <v>Idena 150</v>
      </c>
      <c r="BF12" t="str">
        <f t="shared" si="17"/>
        <v>Acido Ibandronico</v>
      </c>
      <c r="BG12" t="str">
        <f t="shared" si="18"/>
        <v/>
      </c>
      <c r="BH12" t="str">
        <f t="shared" si="19"/>
        <v/>
      </c>
      <c r="BI12" t="str">
        <f>+IF(AND(X12="ud.",COUNTIF(Hoja2!$I$3:$I$11,Hoja1!Q12)&gt;0),IF(Hoja1!W12=1,VLOOKUP(Hoja1!Q12,Hoja2!$A:$D,3,0),VLOOKUP(Hoja1!Q12,Hoja2!$A:$D,4,0)),IF(AND(X12="ud.",COUNTIF(Hoja2!$I$3:$I$11,Hoja1!Q12)&lt;0),VLOOKUP(Hoja1!Q12,Hoja2!$A:$B,2,0),VLOOKUP(Hoja1!Q12,Hoja2!$A:$B,2,0)))</f>
        <v>comprimido recubierto</v>
      </c>
      <c r="BJ12" t="str">
        <f t="shared" si="20"/>
        <v>150 mg</v>
      </c>
      <c r="BK12">
        <f t="shared" si="21"/>
        <v>1</v>
      </c>
      <c r="BL12" t="str">
        <f t="shared" si="22"/>
        <v>ud.</v>
      </c>
      <c r="BO12">
        <f t="shared" si="23"/>
        <v>829009</v>
      </c>
      <c r="BP12" t="str">
        <f t="shared" si="24"/>
        <v>Idena 150 mg x 1 comprimido recubierto</v>
      </c>
      <c r="BQ12" s="11">
        <f t="shared" si="25"/>
        <v>11200</v>
      </c>
      <c r="BR12" s="4" t="str">
        <f t="shared" si="26"/>
        <v>Idena 150</v>
      </c>
      <c r="BS12" t="str">
        <f t="shared" si="27"/>
        <v>Acido Ibandronico</v>
      </c>
      <c r="BT12" t="str">
        <f t="shared" si="28"/>
        <v>comprimido recubierto</v>
      </c>
      <c r="BU12" t="str">
        <f t="shared" si="29"/>
        <v>150 mg</v>
      </c>
      <c r="BV12">
        <f t="shared" si="30"/>
        <v>1</v>
      </c>
      <c r="BW12" t="str">
        <f t="shared" si="31"/>
        <v>ud.</v>
      </c>
      <c r="BY12">
        <f>IF(VLOOKUP(BO12,'[1]Informe articulo stock venta'!$B$1:$J$65536,9,0)&gt;0,1,0)</f>
        <v>0</v>
      </c>
      <c r="BZ12" t="str">
        <f t="shared" si="32"/>
        <v>Tecnofarma</v>
      </c>
    </row>
    <row r="13" spans="1:78" x14ac:dyDescent="0.2">
      <c r="A13" s="2" t="s">
        <v>100</v>
      </c>
      <c r="B13" s="3">
        <v>4445</v>
      </c>
      <c r="C13">
        <v>3796</v>
      </c>
      <c r="D13">
        <v>829010</v>
      </c>
      <c r="E13" s="2" t="s">
        <v>101</v>
      </c>
      <c r="F13" s="2" t="s">
        <v>1035</v>
      </c>
      <c r="G13" s="2">
        <f t="shared" si="4"/>
        <v>68</v>
      </c>
      <c r="H13" s="18" t="str">
        <f t="shared" si="5"/>
        <v>Implanon 68</v>
      </c>
      <c r="I13" s="2" t="str">
        <f>+VLOOKUP(Q13,Hoja2!A:B,2,0)</f>
        <v>implante</v>
      </c>
      <c r="J13" s="2" t="s">
        <v>102</v>
      </c>
      <c r="K13" s="2" t="str">
        <f t="shared" si="6"/>
        <v>Msd</v>
      </c>
      <c r="L13" s="2" t="s">
        <v>103</v>
      </c>
      <c r="M13" s="2" t="str">
        <f t="shared" si="33"/>
        <v>ETONOGESTREL</v>
      </c>
      <c r="N13" s="2"/>
      <c r="O13" s="2"/>
      <c r="P13" s="2" t="s">
        <v>104</v>
      </c>
      <c r="Q13" s="2" t="s">
        <v>105</v>
      </c>
      <c r="R13" s="2">
        <v>68</v>
      </c>
      <c r="S13" s="2" t="s">
        <v>34</v>
      </c>
      <c r="T13" s="2" t="str">
        <f t="shared" si="34"/>
        <v>68 MG</v>
      </c>
      <c r="U13" s="2"/>
      <c r="V13" s="2"/>
      <c r="W13" s="2">
        <v>1</v>
      </c>
      <c r="X13" s="2" t="s">
        <v>35</v>
      </c>
      <c r="Y13" t="str">
        <f>+IF(AND(X13="ud.",COUNTIF(Hoja2!$I$3:$I$11,Hoja1!Q13)&gt;0),Hoja1!W13&amp;" "&amp;IF(Hoja1!W13=1,VLOOKUP(Hoja1!Q13,Hoja2!$A:$D,3,0),VLOOKUP(Hoja1!Q13,Hoja2!$A:$D,4,0)),IF(AND(X13="ud.",COUNTIF(Hoja2!$I$3:$I$11,Hoja1!Q13)&lt;0),Hoja1!W13&amp;" "&amp;"unidad, "&amp;VLOOKUP(Hoja1!Q13,Hoja2!$A:$B,2,0),Hoja1!W13&amp;" "&amp;Hoja1!X13&amp;" "&amp;VLOOKUP(Hoja1!Q13,Hoja2!$A:$B,2,0)))</f>
        <v>1 ud. implante</v>
      </c>
      <c r="Z13" t="str">
        <f>+IF(X13="ud.",IF(W13&lt;&gt;1,W13&amp;" "&amp;VLOOKUP(Q13,Hoja2!A:D,4,0),Hoja1!W13&amp;" "&amp;VLOOKUP(Hoja1!Q13,Hoja2!A:D,3,0)),Hoja1!W13&amp;" "&amp;Hoja1!X13&amp;" "&amp;VLOOKUP(Hoja1!Q13,Hoja2!A:B,2,0))</f>
        <v xml:space="preserve">1 </v>
      </c>
      <c r="AA13" s="2" t="s">
        <v>106</v>
      </c>
      <c r="AB13" s="2" t="s">
        <v>25</v>
      </c>
      <c r="AC13" s="2" t="s">
        <v>26</v>
      </c>
      <c r="AD13" s="2" t="s">
        <v>67</v>
      </c>
      <c r="AE13" s="5">
        <v>69670</v>
      </c>
      <c r="AF13" t="str">
        <f t="shared" si="1"/>
        <v>(CB) IMPLANON IMP 68 MG X 1</v>
      </c>
      <c r="AG13" t="str">
        <f t="shared" si="9"/>
        <v>MSD</v>
      </c>
      <c r="AH13" t="str">
        <f t="shared" si="10"/>
        <v>ETONOGESTREL 68 MG</v>
      </c>
      <c r="AI13" t="str">
        <f t="shared" si="2"/>
        <v/>
      </c>
      <c r="AJ13" t="str">
        <f t="shared" si="3"/>
        <v/>
      </c>
      <c r="AK13" t="str">
        <f t="shared" si="11"/>
        <v>ETONOGESTREL 68 MG</v>
      </c>
      <c r="AL13" t="str">
        <f>+VLOOKUP($Q13,Hoja2!$A:$B,2,0)</f>
        <v>implante</v>
      </c>
      <c r="AM13" t="str">
        <f t="shared" si="12"/>
        <v>(CB) IMPLANON IMP 68 MG X 1 MSD ETONOGESTREL 68 MG implante</v>
      </c>
      <c r="BB13">
        <f t="shared" si="13"/>
        <v>829010</v>
      </c>
      <c r="BC13" t="str">
        <f t="shared" si="14"/>
        <v>Implanon 68 mg x 1 ud. implante</v>
      </c>
      <c r="BD13" s="11">
        <f t="shared" si="15"/>
        <v>69670</v>
      </c>
      <c r="BE13" s="4" t="str">
        <f t="shared" si="16"/>
        <v>Implanon 68</v>
      </c>
      <c r="BF13" t="str">
        <f t="shared" si="17"/>
        <v>Etonogestrel</v>
      </c>
      <c r="BG13" t="str">
        <f t="shared" si="18"/>
        <v/>
      </c>
      <c r="BH13" t="str">
        <f t="shared" si="19"/>
        <v/>
      </c>
      <c r="BI13" t="str">
        <f>+IF(AND(X13="ud.",COUNTIF(Hoja2!$I$3:$I$11,Hoja1!Q13)&gt;0),IF(Hoja1!W13=1,VLOOKUP(Hoja1!Q13,Hoja2!$A:$D,3,0),VLOOKUP(Hoja1!Q13,Hoja2!$A:$D,4,0)),IF(AND(X13="ud.",COUNTIF(Hoja2!$I$3:$I$11,Hoja1!Q13)&lt;0),VLOOKUP(Hoja1!Q13,Hoja2!$A:$B,2,0),VLOOKUP(Hoja1!Q13,Hoja2!$A:$B,2,0)))</f>
        <v>implante</v>
      </c>
      <c r="BJ13" t="str">
        <f t="shared" si="20"/>
        <v>68 mg</v>
      </c>
      <c r="BK13">
        <f t="shared" si="21"/>
        <v>1</v>
      </c>
      <c r="BL13" t="str">
        <f t="shared" si="22"/>
        <v>ud.</v>
      </c>
      <c r="BO13">
        <f t="shared" si="23"/>
        <v>829010</v>
      </c>
      <c r="BP13" t="str">
        <f t="shared" si="24"/>
        <v>Implanon 68 mg x 1 ud. implante</v>
      </c>
      <c r="BQ13" s="11">
        <f t="shared" si="25"/>
        <v>69670</v>
      </c>
      <c r="BR13" s="4" t="str">
        <f t="shared" si="26"/>
        <v>Implanon 68</v>
      </c>
      <c r="BS13" t="str">
        <f t="shared" si="27"/>
        <v>Etonogestrel</v>
      </c>
      <c r="BT13" t="str">
        <f t="shared" si="28"/>
        <v>implante</v>
      </c>
      <c r="BU13" t="str">
        <f t="shared" si="29"/>
        <v>68 mg</v>
      </c>
      <c r="BV13">
        <f t="shared" si="30"/>
        <v>1</v>
      </c>
      <c r="BW13" t="str">
        <f t="shared" si="31"/>
        <v>ud.</v>
      </c>
      <c r="BY13">
        <f>IF(VLOOKUP(BO13,'[1]Informe articulo stock venta'!$B$1:$J$65536,9,0)&gt;0,1,0)</f>
        <v>1</v>
      </c>
      <c r="BZ13" t="str">
        <f t="shared" si="32"/>
        <v>Msd</v>
      </c>
    </row>
    <row r="14" spans="1:78" x14ac:dyDescent="0.2">
      <c r="A14" s="6" t="s">
        <v>107</v>
      </c>
      <c r="B14" s="3">
        <v>4473</v>
      </c>
      <c r="C14">
        <v>3772</v>
      </c>
      <c r="D14">
        <v>829011</v>
      </c>
      <c r="E14" s="2" t="s">
        <v>108</v>
      </c>
      <c r="F14" s="2" t="str">
        <f t="shared" ref="F14:F45" si="35">+MID(E14,1,FIND(Q14,E14,1)-2)</f>
        <v>(CB) INSULATARD PENFILL</v>
      </c>
      <c r="G14" s="2">
        <f t="shared" si="4"/>
        <v>100</v>
      </c>
      <c r="H14" s="18" t="str">
        <f t="shared" si="5"/>
        <v>Insulatard Penfill 100</v>
      </c>
      <c r="I14" s="2" t="str">
        <f>+VLOOKUP(Q14,Hoja2!A:B,2,0)</f>
        <v>suspensión inyectable</v>
      </c>
      <c r="J14" s="2" t="s">
        <v>109</v>
      </c>
      <c r="K14" s="2" t="str">
        <f t="shared" si="6"/>
        <v>Novo Nordisk</v>
      </c>
      <c r="L14" s="2" t="s">
        <v>110</v>
      </c>
      <c r="M14" s="2" t="str">
        <f t="shared" si="33"/>
        <v>INSULINA HUMANA ISOFANA</v>
      </c>
      <c r="N14" s="2"/>
      <c r="O14" s="2"/>
      <c r="P14" s="2" t="s">
        <v>80</v>
      </c>
      <c r="Q14" s="2" t="s">
        <v>57</v>
      </c>
      <c r="R14" s="2">
        <v>100</v>
      </c>
      <c r="S14" s="2" t="s">
        <v>111</v>
      </c>
      <c r="T14" s="2" t="str">
        <f t="shared" si="34"/>
        <v>100 UI/ML</v>
      </c>
      <c r="U14" s="2"/>
      <c r="V14" s="2"/>
      <c r="W14" s="2">
        <v>5</v>
      </c>
      <c r="X14" s="2" t="s">
        <v>35</v>
      </c>
      <c r="Y14" t="str">
        <f>+IF(AND(X14="ud.",COUNTIF(Hoja2!$I$3:$I$11,Hoja1!Q14)&gt;0),Hoja1!W14&amp;" "&amp;IF(Hoja1!W14=1,VLOOKUP(Hoja1!Q14,Hoja2!$A:$D,3,0),VLOOKUP(Hoja1!Q14,Hoja2!$A:$D,4,0)),IF(AND(X14="ud.",COUNTIF(Hoja2!$I$3:$I$11,Hoja1!Q14)&lt;0),Hoja1!W14&amp;" "&amp;"unidad, "&amp;VLOOKUP(Hoja1!Q14,Hoja2!$A:$B,2,0),Hoja1!W14&amp;" "&amp;Hoja1!X14&amp;" "&amp;VLOOKUP(Hoja1!Q14,Hoja2!$A:$B,2,0)))</f>
        <v>5 ud. suspensión inyectable</v>
      </c>
      <c r="Z14" t="str">
        <f>+IF(X14="ud.",IF(W14&lt;&gt;1,W14&amp;" "&amp;VLOOKUP(Q14,Hoja2!A:D,4,0),Hoja1!W14&amp;" "&amp;VLOOKUP(Hoja1!Q14,Hoja2!A:D,3,0)),Hoja1!W14&amp;" "&amp;Hoja1!X14&amp;" "&amp;VLOOKUP(Hoja1!Q14,Hoja2!A:B,2,0))</f>
        <v xml:space="preserve">5 </v>
      </c>
      <c r="AA14" s="2" t="s">
        <v>112</v>
      </c>
      <c r="AB14" s="2" t="s">
        <v>25</v>
      </c>
      <c r="AC14" s="2" t="s">
        <v>26</v>
      </c>
      <c r="AD14" s="2" t="s">
        <v>82</v>
      </c>
      <c r="AE14" s="5">
        <v>25260</v>
      </c>
      <c r="AF14" t="str">
        <f t="shared" si="1"/>
        <v>(CB) INSULATARD PENFILL SUS INY 100 UI/ML X 3 ML X 5</v>
      </c>
      <c r="AG14" t="str">
        <f t="shared" si="9"/>
        <v>NOVO NORDISK</v>
      </c>
      <c r="AH14" t="str">
        <f t="shared" si="10"/>
        <v>INSULINA HUMANA ISOFANA 100 UI/ML</v>
      </c>
      <c r="AI14" t="str">
        <f t="shared" si="2"/>
        <v/>
      </c>
      <c r="AJ14" t="str">
        <f t="shared" si="3"/>
        <v/>
      </c>
      <c r="AK14" t="str">
        <f t="shared" si="11"/>
        <v>INSULINA HUMANA ISOFANA 100 UI/ML</v>
      </c>
      <c r="AL14" t="str">
        <f>+VLOOKUP($Q14,Hoja2!$A:$B,2,0)</f>
        <v>suspensión inyectable</v>
      </c>
      <c r="AM14" t="str">
        <f t="shared" si="12"/>
        <v>(CB) INSULATARD PENFILL SUS INY 100 UI/ML X 3 ML X 5 NOVO NORDISK INSULINA HUMANA ISOFANA 100 UI/ML suspensión inyectable</v>
      </c>
      <c r="BB14">
        <f t="shared" si="13"/>
        <v>829011</v>
      </c>
      <c r="BC14" t="str">
        <f t="shared" si="14"/>
        <v>Insulatard Penfill 100 UI/ml x 5 ud. suspensión inyectable</v>
      </c>
      <c r="BD14" s="11">
        <f t="shared" si="15"/>
        <v>25260</v>
      </c>
      <c r="BE14" s="4" t="str">
        <f t="shared" si="16"/>
        <v>Insulatard Penfill 100</v>
      </c>
      <c r="BF14" t="str">
        <f t="shared" si="17"/>
        <v>Insulina Humana Isofana</v>
      </c>
      <c r="BG14" t="str">
        <f t="shared" si="18"/>
        <v/>
      </c>
      <c r="BH14" t="str">
        <f t="shared" si="19"/>
        <v/>
      </c>
      <c r="BI14" t="str">
        <f>+IF(AND(X14="ud.",COUNTIF(Hoja2!$I$3:$I$11,Hoja1!Q14)&gt;0),IF(Hoja1!W14=1,VLOOKUP(Hoja1!Q14,Hoja2!$A:$D,3,0),VLOOKUP(Hoja1!Q14,Hoja2!$A:$D,4,0)),IF(AND(X14="ud.",COUNTIF(Hoja2!$I$3:$I$11,Hoja1!Q14)&lt;0),VLOOKUP(Hoja1!Q14,Hoja2!$A:$B,2,0),VLOOKUP(Hoja1!Q14,Hoja2!$A:$B,2,0)))</f>
        <v>suspensión inyectable</v>
      </c>
      <c r="BJ14" t="str">
        <f t="shared" si="20"/>
        <v>100 UI/ml</v>
      </c>
      <c r="BK14">
        <f t="shared" si="21"/>
        <v>5</v>
      </c>
      <c r="BL14" t="str">
        <f t="shared" si="22"/>
        <v>ud.</v>
      </c>
      <c r="BO14">
        <f t="shared" si="23"/>
        <v>829011</v>
      </c>
      <c r="BP14" t="str">
        <f t="shared" si="24"/>
        <v>Insulatard Penfill 100 UI/ml x 5 ud. suspensión inyectable</v>
      </c>
      <c r="BQ14" s="11">
        <f t="shared" si="25"/>
        <v>25260</v>
      </c>
      <c r="BR14" s="4" t="str">
        <f t="shared" si="26"/>
        <v>Insulatard Penfill 100</v>
      </c>
      <c r="BS14" t="str">
        <f t="shared" si="27"/>
        <v>Insulina Humana Isofana</v>
      </c>
      <c r="BT14" t="str">
        <f t="shared" si="28"/>
        <v>suspensión inyectable</v>
      </c>
      <c r="BU14" t="str">
        <f t="shared" si="29"/>
        <v>100 UI/ml</v>
      </c>
      <c r="BV14">
        <f t="shared" si="30"/>
        <v>5</v>
      </c>
      <c r="BW14" t="str">
        <f t="shared" si="31"/>
        <v>ud.</v>
      </c>
      <c r="BY14">
        <f>IF(VLOOKUP(BO14,'[1]Informe articulo stock venta'!$B$1:$J$65536,9,0)&gt;0,1,0)</f>
        <v>0</v>
      </c>
      <c r="BZ14" t="str">
        <f t="shared" si="32"/>
        <v>Novo Nordisk</v>
      </c>
    </row>
    <row r="15" spans="1:78" x14ac:dyDescent="0.2">
      <c r="A15" s="2" t="s">
        <v>113</v>
      </c>
      <c r="B15" s="3">
        <v>5497</v>
      </c>
      <c r="C15">
        <v>5439</v>
      </c>
      <c r="D15">
        <v>829025</v>
      </c>
      <c r="E15" s="2" t="s">
        <v>114</v>
      </c>
      <c r="F15" s="2" t="str">
        <f t="shared" si="35"/>
        <v>(CB) MEDROL</v>
      </c>
      <c r="G15" s="2">
        <f t="shared" si="4"/>
        <v>4</v>
      </c>
      <c r="H15" s="18" t="str">
        <f t="shared" si="5"/>
        <v>Medrol 4</v>
      </c>
      <c r="I15" s="2" t="str">
        <f>+VLOOKUP(Q15,Hoja2!A:B,2,0)</f>
        <v>comprimido</v>
      </c>
      <c r="J15" s="2" t="s">
        <v>54</v>
      </c>
      <c r="K15" s="2" t="str">
        <f t="shared" si="6"/>
        <v>Pfizer</v>
      </c>
      <c r="L15" s="2" t="s">
        <v>55</v>
      </c>
      <c r="M15" s="2" t="str">
        <f t="shared" si="33"/>
        <v>METILPREDNISOLONA</v>
      </c>
      <c r="N15" s="2"/>
      <c r="O15" s="2"/>
      <c r="P15" s="2" t="s">
        <v>56</v>
      </c>
      <c r="Q15" s="2" t="s">
        <v>65</v>
      </c>
      <c r="R15" s="2">
        <v>4</v>
      </c>
      <c r="S15" s="2" t="s">
        <v>34</v>
      </c>
      <c r="T15" s="2" t="str">
        <f t="shared" si="34"/>
        <v>4 MG</v>
      </c>
      <c r="U15" s="2"/>
      <c r="V15" s="2"/>
      <c r="W15" s="2">
        <v>20</v>
      </c>
      <c r="X15" s="2" t="s">
        <v>35</v>
      </c>
      <c r="Y15" t="str">
        <f>+IF(AND(X15="ud.",COUNTIF(Hoja2!$I$3:$I$11,Hoja1!Q15)&gt;0),Hoja1!W15&amp;" "&amp;IF(Hoja1!W15=1,VLOOKUP(Hoja1!Q15,Hoja2!$A:$D,3,0),VLOOKUP(Hoja1!Q15,Hoja2!$A:$D,4,0)),IF(AND(X15="ud.",COUNTIF(Hoja2!$I$3:$I$11,Hoja1!Q15)&lt;0),Hoja1!W15&amp;" "&amp;"unidad, "&amp;VLOOKUP(Hoja1!Q15,Hoja2!$A:$B,2,0),Hoja1!W15&amp;" "&amp;Hoja1!X15&amp;" "&amp;VLOOKUP(Hoja1!Q15,Hoja2!$A:$B,2,0)))</f>
        <v>20 comprimidos</v>
      </c>
      <c r="Z15" t="str">
        <f>+IF(X15="ud.",IF(W15&lt;&gt;1,W15&amp;" "&amp;VLOOKUP(Q15,Hoja2!A:D,4,0),Hoja1!W15&amp;" "&amp;VLOOKUP(Hoja1!Q15,Hoja2!A:D,3,0)),Hoja1!W15&amp;" "&amp;Hoja1!X15&amp;" "&amp;VLOOKUP(Hoja1!Q15,Hoja2!A:B,2,0))</f>
        <v>20 comprimidos</v>
      </c>
      <c r="AA15" s="2" t="s">
        <v>115</v>
      </c>
      <c r="AB15" t="s">
        <v>44</v>
      </c>
      <c r="AC15" s="2" t="s">
        <v>26</v>
      </c>
      <c r="AD15" s="2" t="s">
        <v>60</v>
      </c>
      <c r="AE15" s="5">
        <v>20510</v>
      </c>
      <c r="AF15" t="str">
        <f t="shared" si="1"/>
        <v>(CB) MEDROL COM 4 MG X 20</v>
      </c>
      <c r="AG15" t="str">
        <f t="shared" si="9"/>
        <v>PFIZER</v>
      </c>
      <c r="AH15" t="str">
        <f t="shared" si="10"/>
        <v>METILPREDNISOLONA 4 MG</v>
      </c>
      <c r="AI15" t="str">
        <f t="shared" si="2"/>
        <v/>
      </c>
      <c r="AJ15" t="str">
        <f t="shared" si="3"/>
        <v/>
      </c>
      <c r="AK15" t="str">
        <f t="shared" si="11"/>
        <v>METILPREDNISOLONA 4 MG</v>
      </c>
      <c r="AL15" t="str">
        <f>+VLOOKUP($Q15,Hoja2!$A:$B,2,0)</f>
        <v>comprimido</v>
      </c>
      <c r="AM15" t="str">
        <f t="shared" si="12"/>
        <v>(CB) MEDROL COM 4 MG X 20 PFIZER METILPREDNISOLONA 4 MG comprimido</v>
      </c>
      <c r="BB15">
        <f t="shared" si="13"/>
        <v>829025</v>
      </c>
      <c r="BC15" t="str">
        <f t="shared" si="14"/>
        <v>Medrol 4 mg x 20 comprimidos</v>
      </c>
      <c r="BD15" s="11">
        <f t="shared" si="15"/>
        <v>20510</v>
      </c>
      <c r="BE15" s="4" t="str">
        <f t="shared" si="16"/>
        <v>Medrol 4</v>
      </c>
      <c r="BF15" t="str">
        <f t="shared" si="17"/>
        <v>Metilprednisolona</v>
      </c>
      <c r="BG15" t="str">
        <f t="shared" si="18"/>
        <v/>
      </c>
      <c r="BH15" t="str">
        <f t="shared" si="19"/>
        <v/>
      </c>
      <c r="BI15" t="str">
        <f>+IF(AND(X15="ud.",COUNTIF(Hoja2!$I$3:$I$11,Hoja1!Q15)&gt;0),IF(Hoja1!W15=1,VLOOKUP(Hoja1!Q15,Hoja2!$A:$D,3,0),VLOOKUP(Hoja1!Q15,Hoja2!$A:$D,4,0)),IF(AND(X15="ud.",COUNTIF(Hoja2!$I$3:$I$11,Hoja1!Q15)&lt;0),VLOOKUP(Hoja1!Q15,Hoja2!$A:$B,2,0),VLOOKUP(Hoja1!Q15,Hoja2!$A:$B,2,0)))</f>
        <v>comprimidos</v>
      </c>
      <c r="BJ15" t="str">
        <f t="shared" si="20"/>
        <v>4 mg</v>
      </c>
      <c r="BK15">
        <f t="shared" si="21"/>
        <v>20</v>
      </c>
      <c r="BL15" t="str">
        <f t="shared" si="22"/>
        <v>ud.</v>
      </c>
      <c r="BO15">
        <f t="shared" si="23"/>
        <v>829025</v>
      </c>
      <c r="BP15" t="str">
        <f t="shared" si="24"/>
        <v>Medrol 4 mg x 20 comprimidos</v>
      </c>
      <c r="BQ15" s="11">
        <f t="shared" si="25"/>
        <v>20510</v>
      </c>
      <c r="BR15" s="4" t="str">
        <f t="shared" si="26"/>
        <v>Medrol 4</v>
      </c>
      <c r="BS15" t="str">
        <f t="shared" si="27"/>
        <v>Metilprednisolona</v>
      </c>
      <c r="BT15" t="str">
        <f t="shared" si="28"/>
        <v>comprimidos</v>
      </c>
      <c r="BU15" t="str">
        <f t="shared" si="29"/>
        <v>4 mg</v>
      </c>
      <c r="BV15">
        <f t="shared" si="30"/>
        <v>20</v>
      </c>
      <c r="BW15" t="str">
        <f t="shared" si="31"/>
        <v>ud.</v>
      </c>
      <c r="BY15">
        <f>IF(VLOOKUP(BO15,'[1]Informe articulo stock venta'!$B$1:$J$65536,9,0)&gt;0,1,0)</f>
        <v>1</v>
      </c>
      <c r="BZ15" t="str">
        <f t="shared" si="32"/>
        <v>Pfizer</v>
      </c>
    </row>
    <row r="16" spans="1:78" x14ac:dyDescent="0.2">
      <c r="A16" s="2" t="s">
        <v>116</v>
      </c>
      <c r="B16" s="3">
        <v>6849</v>
      </c>
      <c r="C16">
        <v>5068</v>
      </c>
      <c r="D16">
        <v>829048</v>
      </c>
      <c r="E16" s="2" t="s">
        <v>117</v>
      </c>
      <c r="F16" s="2" t="str">
        <f t="shared" si="35"/>
        <v>(CB) PRAYANOL</v>
      </c>
      <c r="G16" s="2">
        <f t="shared" si="4"/>
        <v>100</v>
      </c>
      <c r="H16" s="18" t="str">
        <f t="shared" si="5"/>
        <v>Prayanol 100</v>
      </c>
      <c r="I16" s="2" t="str">
        <f>+VLOOKUP(Q16,Hoja2!A:B,2,0)</f>
        <v>cápsula</v>
      </c>
      <c r="J16" s="2" t="s">
        <v>118</v>
      </c>
      <c r="K16" s="2" t="str">
        <f t="shared" si="6"/>
        <v>Sanitas</v>
      </c>
      <c r="L16" s="2" t="s">
        <v>119</v>
      </c>
      <c r="M16" s="2" t="str">
        <f t="shared" si="33"/>
        <v>AMANTADINA</v>
      </c>
      <c r="N16" s="2"/>
      <c r="O16" s="2"/>
      <c r="P16" s="2" t="s">
        <v>120</v>
      </c>
      <c r="Q16" s="2" t="s">
        <v>121</v>
      </c>
      <c r="R16">
        <v>100</v>
      </c>
      <c r="S16" s="2" t="s">
        <v>34</v>
      </c>
      <c r="T16" s="2" t="str">
        <f t="shared" si="34"/>
        <v>100 MG</v>
      </c>
      <c r="U16" s="2"/>
      <c r="V16" s="2"/>
      <c r="W16">
        <v>30</v>
      </c>
      <c r="X16" s="2" t="s">
        <v>35</v>
      </c>
      <c r="Y16" t="str">
        <f>+IF(AND(X16="ud.",COUNTIF(Hoja2!$I$3:$I$11,Hoja1!Q16)&gt;0),Hoja1!W16&amp;" "&amp;IF(Hoja1!W16=1,VLOOKUP(Hoja1!Q16,Hoja2!$A:$D,3,0),VLOOKUP(Hoja1!Q16,Hoja2!$A:$D,4,0)),IF(AND(X16="ud.",COUNTIF(Hoja2!$I$3:$I$11,Hoja1!Q16)&lt;0),Hoja1!W16&amp;" "&amp;"unidad, "&amp;VLOOKUP(Hoja1!Q16,Hoja2!$A:$B,2,0),Hoja1!W16&amp;" "&amp;Hoja1!X16&amp;" "&amp;VLOOKUP(Hoja1!Q16,Hoja2!$A:$B,2,0)))</f>
        <v>30 cápsulas</v>
      </c>
      <c r="Z16" t="str">
        <f>+IF(X16="ud.",IF(W16&lt;&gt;1,W16&amp;" "&amp;VLOOKUP(Q16,Hoja2!A:D,4,0),Hoja1!W16&amp;" "&amp;VLOOKUP(Hoja1!Q16,Hoja2!A:D,3,0)),Hoja1!W16&amp;" "&amp;Hoja1!X16&amp;" "&amp;VLOOKUP(Hoja1!Q16,Hoja2!A:B,2,0))</f>
        <v>30 cápsulas</v>
      </c>
      <c r="AA16" s="2" t="s">
        <v>122</v>
      </c>
      <c r="AB16" s="2" t="s">
        <v>25</v>
      </c>
      <c r="AC16" s="2" t="s">
        <v>26</v>
      </c>
      <c r="AD16" s="2" t="s">
        <v>51</v>
      </c>
      <c r="AE16" s="5">
        <v>10210</v>
      </c>
      <c r="AF16" t="str">
        <f t="shared" si="1"/>
        <v>(CB) PRAYANOL CAP 100 MG X 30</v>
      </c>
      <c r="AG16" t="str">
        <f t="shared" si="9"/>
        <v>SANITAS</v>
      </c>
      <c r="AH16" t="str">
        <f t="shared" si="10"/>
        <v>AMANTADINA 100 MG</v>
      </c>
      <c r="AI16" t="str">
        <f t="shared" si="2"/>
        <v/>
      </c>
      <c r="AJ16" t="str">
        <f t="shared" si="3"/>
        <v/>
      </c>
      <c r="AK16" t="str">
        <f t="shared" si="11"/>
        <v>AMANTADINA 100 MG</v>
      </c>
      <c r="AL16" t="str">
        <f>+VLOOKUP($Q16,Hoja2!$A:$B,2,0)</f>
        <v>cápsula</v>
      </c>
      <c r="AM16" t="str">
        <f t="shared" si="12"/>
        <v>(CB) PRAYANOL CAP 100 MG X 30 SANITAS AMANTADINA 100 MG cápsula</v>
      </c>
      <c r="BB16">
        <f t="shared" si="13"/>
        <v>829048</v>
      </c>
      <c r="BC16" t="str">
        <f t="shared" si="14"/>
        <v>Prayanol 100 mg x 30 cápsulas</v>
      </c>
      <c r="BD16" s="11">
        <f t="shared" si="15"/>
        <v>10210</v>
      </c>
      <c r="BE16" s="4" t="str">
        <f t="shared" si="16"/>
        <v>Prayanol 100</v>
      </c>
      <c r="BF16" t="str">
        <f t="shared" si="17"/>
        <v>Amantadina</v>
      </c>
      <c r="BG16" t="str">
        <f t="shared" si="18"/>
        <v/>
      </c>
      <c r="BH16" t="str">
        <f t="shared" si="19"/>
        <v/>
      </c>
      <c r="BI16" t="str">
        <f>+IF(AND(X16="ud.",COUNTIF(Hoja2!$I$3:$I$11,Hoja1!Q16)&gt;0),IF(Hoja1!W16=1,VLOOKUP(Hoja1!Q16,Hoja2!$A:$D,3,0),VLOOKUP(Hoja1!Q16,Hoja2!$A:$D,4,0)),IF(AND(X16="ud.",COUNTIF(Hoja2!$I$3:$I$11,Hoja1!Q16)&lt;0),VLOOKUP(Hoja1!Q16,Hoja2!$A:$B,2,0),VLOOKUP(Hoja1!Q16,Hoja2!$A:$B,2,0)))</f>
        <v>cápsulas</v>
      </c>
      <c r="BJ16" t="str">
        <f t="shared" si="20"/>
        <v>100 mg</v>
      </c>
      <c r="BK16">
        <f t="shared" si="21"/>
        <v>30</v>
      </c>
      <c r="BL16" t="str">
        <f t="shared" si="22"/>
        <v>ud.</v>
      </c>
      <c r="BO16">
        <f t="shared" si="23"/>
        <v>829048</v>
      </c>
      <c r="BP16" t="str">
        <f t="shared" si="24"/>
        <v>Prayanol 100 mg x 30 cápsulas</v>
      </c>
      <c r="BQ16" s="11">
        <f t="shared" si="25"/>
        <v>10210</v>
      </c>
      <c r="BR16" s="4" t="str">
        <f t="shared" si="26"/>
        <v>Prayanol 100</v>
      </c>
      <c r="BS16" t="str">
        <f t="shared" si="27"/>
        <v>Amantadina</v>
      </c>
      <c r="BT16" t="str">
        <f t="shared" si="28"/>
        <v>cápsulas</v>
      </c>
      <c r="BU16" t="str">
        <f t="shared" si="29"/>
        <v>100 mg</v>
      </c>
      <c r="BV16">
        <f t="shared" si="30"/>
        <v>30</v>
      </c>
      <c r="BW16" t="str">
        <f t="shared" si="31"/>
        <v>ud.</v>
      </c>
      <c r="BY16">
        <f>IF(VLOOKUP(BO16,'[1]Informe articulo stock venta'!$B$1:$J$65536,9,0)&gt;0,1,0)</f>
        <v>0</v>
      </c>
      <c r="BZ16" t="str">
        <f t="shared" si="32"/>
        <v>Sanitas</v>
      </c>
    </row>
    <row r="17" spans="1:78" x14ac:dyDescent="0.2">
      <c r="A17" s="2" t="s">
        <v>123</v>
      </c>
      <c r="B17" s="3">
        <v>6937</v>
      </c>
      <c r="C17">
        <v>4143</v>
      </c>
      <c r="D17">
        <v>829050</v>
      </c>
      <c r="E17" s="2" t="s">
        <v>124</v>
      </c>
      <c r="F17" s="2" t="str">
        <f t="shared" si="35"/>
        <v>(CB) PROLOPA</v>
      </c>
      <c r="G17" s="2" t="str">
        <f t="shared" si="4"/>
        <v>200/50</v>
      </c>
      <c r="H17" s="18" t="str">
        <f t="shared" si="5"/>
        <v>Prolopa 200/50</v>
      </c>
      <c r="I17" s="2" t="str">
        <f>+VLOOKUP(Q17,Hoja2!A:B,2,0)</f>
        <v>comprimido</v>
      </c>
      <c r="J17" s="2" t="s">
        <v>125</v>
      </c>
      <c r="K17" s="2" t="str">
        <f t="shared" si="6"/>
        <v>Roche</v>
      </c>
      <c r="L17" s="2" t="s">
        <v>126</v>
      </c>
      <c r="M17" s="2" t="s">
        <v>893</v>
      </c>
      <c r="N17" s="2" t="s">
        <v>894</v>
      </c>
      <c r="O17" s="2"/>
      <c r="P17" s="2" t="s">
        <v>120</v>
      </c>
      <c r="Q17" s="2" t="s">
        <v>65</v>
      </c>
      <c r="R17" s="2" t="s">
        <v>127</v>
      </c>
      <c r="S17" s="2" t="s">
        <v>34</v>
      </c>
      <c r="T17" s="2" t="s">
        <v>920</v>
      </c>
      <c r="U17" s="2" t="s">
        <v>918</v>
      </c>
      <c r="V17" s="2"/>
      <c r="W17">
        <v>30</v>
      </c>
      <c r="X17" s="2" t="s">
        <v>35</v>
      </c>
      <c r="Y17" t="str">
        <f>+IF(AND(X17="ud.",COUNTIF(Hoja2!$I$3:$I$11,Hoja1!Q17)&gt;0),Hoja1!W17&amp;" "&amp;IF(Hoja1!W17=1,VLOOKUP(Hoja1!Q17,Hoja2!$A:$D,3,0),VLOOKUP(Hoja1!Q17,Hoja2!$A:$D,4,0)),IF(AND(X17="ud.",COUNTIF(Hoja2!$I$3:$I$11,Hoja1!Q17)&lt;0),Hoja1!W17&amp;" "&amp;"unidad, "&amp;VLOOKUP(Hoja1!Q17,Hoja2!$A:$B,2,0),Hoja1!W17&amp;" "&amp;Hoja1!X17&amp;" "&amp;VLOOKUP(Hoja1!Q17,Hoja2!$A:$B,2,0)))</f>
        <v>30 comprimidos</v>
      </c>
      <c r="Z17" t="str">
        <f>+IF(X17="ud.",IF(W17&lt;&gt;1,W17&amp;" "&amp;VLOOKUP(Q17,Hoja2!A:D,4,0),Hoja1!W17&amp;" "&amp;VLOOKUP(Hoja1!Q17,Hoja2!A:D,3,0)),Hoja1!W17&amp;" "&amp;Hoja1!X17&amp;" "&amp;VLOOKUP(Hoja1!Q17,Hoja2!A:B,2,0))</f>
        <v>30 comprimidos</v>
      </c>
      <c r="AA17" s="2" t="s">
        <v>128</v>
      </c>
      <c r="AB17" s="2" t="s">
        <v>25</v>
      </c>
      <c r="AC17" s="2" t="s">
        <v>26</v>
      </c>
      <c r="AD17" s="2" t="s">
        <v>51</v>
      </c>
      <c r="AE17" s="5">
        <v>13140</v>
      </c>
      <c r="AF17" t="str">
        <f t="shared" si="1"/>
        <v>(CB) PROLOPA COM 200/50 MG X 30</v>
      </c>
      <c r="AG17" t="str">
        <f t="shared" si="9"/>
        <v>ROCHE</v>
      </c>
      <c r="AH17" t="str">
        <f t="shared" si="10"/>
        <v>LEVODOPA 200 MG</v>
      </c>
      <c r="AI17" t="str">
        <f t="shared" si="2"/>
        <v>BENSERAZIDA 50 MG</v>
      </c>
      <c r="AJ17" t="str">
        <f t="shared" si="3"/>
        <v/>
      </c>
      <c r="AK17" t="str">
        <f t="shared" si="11"/>
        <v>LEVODOPA 200 MG BENSERAZIDA 50 MG</v>
      </c>
      <c r="AL17" t="str">
        <f>+VLOOKUP($Q17,Hoja2!$A:$B,2,0)</f>
        <v>comprimido</v>
      </c>
      <c r="AM17" t="str">
        <f t="shared" si="12"/>
        <v>(CB) PROLOPA COM 200/50 MG X 30 ROCHE LEVODOPA 200 MG BENSERAZIDA 50 MG comprimido</v>
      </c>
      <c r="BB17">
        <f t="shared" si="13"/>
        <v>829050</v>
      </c>
      <c r="BC17" t="str">
        <f t="shared" si="14"/>
        <v>Prolopa 200/50 mg x 30 comprimidos</v>
      </c>
      <c r="BD17" s="11">
        <f t="shared" si="15"/>
        <v>13140</v>
      </c>
      <c r="BE17" s="4" t="str">
        <f t="shared" si="16"/>
        <v>Prolopa 200/50</v>
      </c>
      <c r="BF17" t="str">
        <f t="shared" si="17"/>
        <v>Levodopa</v>
      </c>
      <c r="BG17" t="str">
        <f t="shared" si="18"/>
        <v>Benserazida</v>
      </c>
      <c r="BH17" t="str">
        <f t="shared" si="19"/>
        <v/>
      </c>
      <c r="BI17" t="str">
        <f>+IF(AND(X17="ud.",COUNTIF(Hoja2!$I$3:$I$11,Hoja1!Q17)&gt;0),IF(Hoja1!W17=1,VLOOKUP(Hoja1!Q17,Hoja2!$A:$D,3,0),VLOOKUP(Hoja1!Q17,Hoja2!$A:$D,4,0)),IF(AND(X17="ud.",COUNTIF(Hoja2!$I$3:$I$11,Hoja1!Q17)&lt;0),VLOOKUP(Hoja1!Q17,Hoja2!$A:$B,2,0),VLOOKUP(Hoja1!Q17,Hoja2!$A:$B,2,0)))</f>
        <v>comprimidos</v>
      </c>
      <c r="BJ17" t="str">
        <f t="shared" si="20"/>
        <v>200/50 mg</v>
      </c>
      <c r="BK17">
        <f t="shared" si="21"/>
        <v>30</v>
      </c>
      <c r="BL17" t="str">
        <f t="shared" si="22"/>
        <v>ud.</v>
      </c>
      <c r="BO17">
        <f t="shared" si="23"/>
        <v>829050</v>
      </c>
      <c r="BP17" t="str">
        <f t="shared" si="24"/>
        <v>Prolopa 200/50 mg x 30 comprimidos</v>
      </c>
      <c r="BQ17" s="11">
        <f t="shared" si="25"/>
        <v>13140</v>
      </c>
      <c r="BR17" s="4" t="str">
        <f t="shared" si="26"/>
        <v>Prolopa 200/50</v>
      </c>
      <c r="BS17" t="str">
        <f t="shared" si="27"/>
        <v>Levodopa;Benserazida</v>
      </c>
      <c r="BT17" t="str">
        <f t="shared" si="28"/>
        <v>comprimidos</v>
      </c>
      <c r="BU17" t="str">
        <f t="shared" si="29"/>
        <v>200/50 mg</v>
      </c>
      <c r="BV17">
        <f t="shared" si="30"/>
        <v>30</v>
      </c>
      <c r="BW17" t="str">
        <f t="shared" si="31"/>
        <v>ud.</v>
      </c>
      <c r="BY17">
        <f>IF(VLOOKUP(BO17,'[1]Informe articulo stock venta'!$B$1:$J$65536,9,0)&gt;0,1,0)</f>
        <v>1</v>
      </c>
      <c r="BZ17" t="str">
        <f t="shared" si="32"/>
        <v>Roche</v>
      </c>
    </row>
    <row r="18" spans="1:78" x14ac:dyDescent="0.2">
      <c r="A18" s="2" t="s">
        <v>129</v>
      </c>
      <c r="B18" s="3">
        <v>6945</v>
      </c>
      <c r="C18">
        <v>4880</v>
      </c>
      <c r="D18">
        <v>829051</v>
      </c>
      <c r="E18" s="2" t="s">
        <v>130</v>
      </c>
      <c r="F18" s="2" t="str">
        <f t="shared" si="35"/>
        <v>(CB) PROMYRTIL</v>
      </c>
      <c r="G18" s="2">
        <f t="shared" si="4"/>
        <v>30</v>
      </c>
      <c r="H18" s="18" t="str">
        <f t="shared" si="5"/>
        <v>Promyrtil 30</v>
      </c>
      <c r="I18" s="2" t="str">
        <f>+VLOOKUP(Q18,Hoja2!A:B,2,0)</f>
        <v>comprimido recubierto</v>
      </c>
      <c r="J18" s="2" t="s">
        <v>30</v>
      </c>
      <c r="K18" s="2" t="str">
        <f t="shared" si="6"/>
        <v>Organon</v>
      </c>
      <c r="L18" s="2" t="s">
        <v>48</v>
      </c>
      <c r="M18" s="2" t="str">
        <f t="shared" ref="M18:M20" si="36">+L18</f>
        <v>MIRTAZAPINA</v>
      </c>
      <c r="N18" s="2"/>
      <c r="O18" s="2"/>
      <c r="P18" s="2" t="s">
        <v>49</v>
      </c>
      <c r="Q18" s="2" t="s">
        <v>33</v>
      </c>
      <c r="R18">
        <v>30</v>
      </c>
      <c r="S18" t="s">
        <v>34</v>
      </c>
      <c r="T18" s="2" t="str">
        <f t="shared" ref="T18:T20" si="37">+UPPER(R18&amp;" "&amp;S18)</f>
        <v>30 MG</v>
      </c>
      <c r="U18" s="2"/>
      <c r="V18" s="2"/>
      <c r="W18">
        <v>30</v>
      </c>
      <c r="X18" t="s">
        <v>35</v>
      </c>
      <c r="Y18" t="str">
        <f>+IF(AND(X18="ud.",COUNTIF(Hoja2!$I$3:$I$11,Hoja1!Q18)&gt;0),Hoja1!W18&amp;" "&amp;IF(Hoja1!W18=1,VLOOKUP(Hoja1!Q18,Hoja2!$A:$D,3,0),VLOOKUP(Hoja1!Q18,Hoja2!$A:$D,4,0)),IF(AND(X18="ud.",COUNTIF(Hoja2!$I$3:$I$11,Hoja1!Q18)&lt;0),Hoja1!W18&amp;" "&amp;"unidad, "&amp;VLOOKUP(Hoja1!Q18,Hoja2!$A:$B,2,0),Hoja1!W18&amp;" "&amp;Hoja1!X18&amp;" "&amp;VLOOKUP(Hoja1!Q18,Hoja2!$A:$B,2,0)))</f>
        <v>30 comprimidos recubiertos</v>
      </c>
      <c r="Z18" t="str">
        <f>+IF(X18="ud.",IF(W18&lt;&gt;1,W18&amp;" "&amp;VLOOKUP(Q18,Hoja2!A:D,4,0),Hoja1!W18&amp;" "&amp;VLOOKUP(Hoja1!Q18,Hoja2!A:D,3,0)),Hoja1!W18&amp;" "&amp;Hoja1!X18&amp;" "&amp;VLOOKUP(Hoja1!Q18,Hoja2!A:B,2,0))</f>
        <v>30 comprimidos recubiertos</v>
      </c>
      <c r="AA18" t="s">
        <v>131</v>
      </c>
      <c r="AB18" t="s">
        <v>25</v>
      </c>
      <c r="AC18" t="s">
        <v>26</v>
      </c>
      <c r="AD18" t="s">
        <v>51</v>
      </c>
      <c r="AE18" s="5">
        <v>7780</v>
      </c>
      <c r="AF18" t="str">
        <f t="shared" si="1"/>
        <v>(CB) PROMYRTIL COM REC 30 MG X 30</v>
      </c>
      <c r="AG18" t="str">
        <f t="shared" si="9"/>
        <v>ORGANON</v>
      </c>
      <c r="AH18" t="str">
        <f t="shared" si="10"/>
        <v>MIRTAZAPINA 30 MG</v>
      </c>
      <c r="AI18" t="str">
        <f t="shared" si="2"/>
        <v/>
      </c>
      <c r="AJ18" t="str">
        <f t="shared" si="3"/>
        <v/>
      </c>
      <c r="AK18" t="str">
        <f t="shared" si="11"/>
        <v>MIRTAZAPINA 30 MG</v>
      </c>
      <c r="AL18" t="str">
        <f>+VLOOKUP($Q18,Hoja2!$A:$B,2,0)</f>
        <v>comprimido recubierto</v>
      </c>
      <c r="AM18" t="str">
        <f t="shared" si="12"/>
        <v>(CB) PROMYRTIL COM REC 30 MG X 30 ORGANON MIRTAZAPINA 30 MG comprimido recubierto</v>
      </c>
      <c r="BB18">
        <f t="shared" si="13"/>
        <v>829051</v>
      </c>
      <c r="BC18" t="str">
        <f t="shared" si="14"/>
        <v>Promyrtil 30 mg x 30 comprimidos recubiertos</v>
      </c>
      <c r="BD18" s="11">
        <f t="shared" si="15"/>
        <v>7780</v>
      </c>
      <c r="BE18" s="4" t="str">
        <f t="shared" si="16"/>
        <v>Promyrtil 30</v>
      </c>
      <c r="BF18" t="str">
        <f t="shared" si="17"/>
        <v>Mirtazapina</v>
      </c>
      <c r="BG18" t="str">
        <f t="shared" si="18"/>
        <v/>
      </c>
      <c r="BH18" t="str">
        <f t="shared" si="19"/>
        <v/>
      </c>
      <c r="BI18" t="str">
        <f>+IF(AND(X18="ud.",COUNTIF(Hoja2!$I$3:$I$11,Hoja1!Q18)&gt;0),IF(Hoja1!W18=1,VLOOKUP(Hoja1!Q18,Hoja2!$A:$D,3,0),VLOOKUP(Hoja1!Q18,Hoja2!$A:$D,4,0)),IF(AND(X18="ud.",COUNTIF(Hoja2!$I$3:$I$11,Hoja1!Q18)&lt;0),VLOOKUP(Hoja1!Q18,Hoja2!$A:$B,2,0),VLOOKUP(Hoja1!Q18,Hoja2!$A:$B,2,0)))</f>
        <v>comprimidos recubiertos</v>
      </c>
      <c r="BJ18" t="str">
        <f t="shared" si="20"/>
        <v>30 mg</v>
      </c>
      <c r="BK18">
        <f t="shared" si="21"/>
        <v>30</v>
      </c>
      <c r="BL18" t="str">
        <f t="shared" si="22"/>
        <v>ud.</v>
      </c>
      <c r="BO18">
        <f t="shared" si="23"/>
        <v>829051</v>
      </c>
      <c r="BP18" t="str">
        <f t="shared" si="24"/>
        <v>Promyrtil 30 mg x 30 comprimidos recubiertos</v>
      </c>
      <c r="BQ18" s="11">
        <f t="shared" si="25"/>
        <v>7780</v>
      </c>
      <c r="BR18" s="4" t="str">
        <f t="shared" si="26"/>
        <v>Promyrtil 30</v>
      </c>
      <c r="BS18" t="str">
        <f t="shared" si="27"/>
        <v>Mirtazapina</v>
      </c>
      <c r="BT18" t="str">
        <f t="shared" si="28"/>
        <v>comprimidos recubiertos</v>
      </c>
      <c r="BU18" t="str">
        <f t="shared" si="29"/>
        <v>30 mg</v>
      </c>
      <c r="BV18">
        <f t="shared" si="30"/>
        <v>30</v>
      </c>
      <c r="BW18" t="str">
        <f t="shared" si="31"/>
        <v>ud.</v>
      </c>
      <c r="BY18">
        <f>IF(VLOOKUP(BO18,'[1]Informe articulo stock venta'!$B$1:$J$65536,9,0)&gt;0,1,0)</f>
        <v>0</v>
      </c>
      <c r="BZ18" t="str">
        <f t="shared" si="32"/>
        <v>Organon</v>
      </c>
    </row>
    <row r="19" spans="1:78" x14ac:dyDescent="0.2">
      <c r="A19" s="2" t="s">
        <v>132</v>
      </c>
      <c r="B19" s="3">
        <v>8532</v>
      </c>
      <c r="C19">
        <v>6563</v>
      </c>
      <c r="D19">
        <v>829091</v>
      </c>
      <c r="E19" s="2" t="s">
        <v>133</v>
      </c>
      <c r="F19" s="2" t="str">
        <f t="shared" si="35"/>
        <v>(CB) VICTOZA</v>
      </c>
      <c r="G19" s="2">
        <f t="shared" si="4"/>
        <v>6</v>
      </c>
      <c r="H19" s="18" t="str">
        <f t="shared" si="5"/>
        <v>Victoza 6</v>
      </c>
      <c r="I19" s="2" t="str">
        <f>+VLOOKUP(Q19,Hoja2!A:B,2,0)</f>
        <v>solución inyectable</v>
      </c>
      <c r="J19" s="2" t="s">
        <v>109</v>
      </c>
      <c r="K19" s="2" t="str">
        <f t="shared" si="6"/>
        <v>Novo Nordisk</v>
      </c>
      <c r="L19" s="2" t="s">
        <v>134</v>
      </c>
      <c r="M19" s="2" t="str">
        <f t="shared" si="36"/>
        <v>LIRAGLUTIDA</v>
      </c>
      <c r="N19" s="2"/>
      <c r="O19" s="2"/>
      <c r="P19" s="2" t="s">
        <v>80</v>
      </c>
      <c r="Q19" s="2" t="s">
        <v>135</v>
      </c>
      <c r="R19">
        <v>6</v>
      </c>
      <c r="S19" s="2" t="s">
        <v>58</v>
      </c>
      <c r="T19" s="2" t="str">
        <f t="shared" si="37"/>
        <v>6 MG/ML</v>
      </c>
      <c r="U19" s="2"/>
      <c r="V19" s="2"/>
      <c r="W19" s="2">
        <v>1</v>
      </c>
      <c r="X19" s="2" t="s">
        <v>35</v>
      </c>
      <c r="Y19" t="str">
        <f>+IF(AND(X19="ud.",COUNTIF(Hoja2!$I$3:$I$11,Hoja1!Q19)&gt;0),Hoja1!W19&amp;" "&amp;IF(Hoja1!W19=1,VLOOKUP(Hoja1!Q19,Hoja2!$A:$D,3,0),VLOOKUP(Hoja1!Q19,Hoja2!$A:$D,4,0)),IF(AND(X19="ud.",COUNTIF(Hoja2!$I$3:$I$11,Hoja1!Q19)&lt;0),Hoja1!W19&amp;" "&amp;"unidad, "&amp;VLOOKUP(Hoja1!Q19,Hoja2!$A:$B,2,0),Hoja1!W19&amp;" "&amp;Hoja1!X19&amp;" "&amp;VLOOKUP(Hoja1!Q19,Hoja2!$A:$B,2,0)))</f>
        <v>1 ud. solución inyectable</v>
      </c>
      <c r="Z19" t="str">
        <f>+IF(X19="ud.",IF(W19&lt;&gt;1,W19&amp;" "&amp;VLOOKUP(Q19,Hoja2!A:D,4,0),Hoja1!W19&amp;" "&amp;VLOOKUP(Hoja1!Q19,Hoja2!A:D,3,0)),Hoja1!W19&amp;" "&amp;Hoja1!X19&amp;" "&amp;VLOOKUP(Hoja1!Q19,Hoja2!A:B,2,0))</f>
        <v xml:space="preserve">1 </v>
      </c>
      <c r="AA19" s="2" t="s">
        <v>136</v>
      </c>
      <c r="AB19" t="s">
        <v>25</v>
      </c>
      <c r="AC19" t="s">
        <v>26</v>
      </c>
      <c r="AD19" s="2" t="s">
        <v>82</v>
      </c>
      <c r="AE19" s="5">
        <v>75600</v>
      </c>
      <c r="AF19" t="str">
        <f t="shared" si="1"/>
        <v>(CB) VICTOZA SOL INY 6MG X 3 ML X 1</v>
      </c>
      <c r="AG19" t="str">
        <f t="shared" si="9"/>
        <v>NOVO NORDISK</v>
      </c>
      <c r="AH19" t="str">
        <f t="shared" si="10"/>
        <v>LIRAGLUTIDA 6 MG/ML</v>
      </c>
      <c r="AI19" t="str">
        <f t="shared" si="2"/>
        <v/>
      </c>
      <c r="AJ19" t="str">
        <f t="shared" si="3"/>
        <v/>
      </c>
      <c r="AK19" t="str">
        <f t="shared" si="11"/>
        <v>LIRAGLUTIDA 6 MG/ML</v>
      </c>
      <c r="AL19" t="str">
        <f>+VLOOKUP($Q19,Hoja2!$A:$B,2,0)</f>
        <v>solución inyectable</v>
      </c>
      <c r="AM19" t="str">
        <f t="shared" si="12"/>
        <v>(CB) VICTOZA SOL INY 6MG X 3 ML X 1 NOVO NORDISK LIRAGLUTIDA 6 MG/ML solución inyectable</v>
      </c>
      <c r="BB19">
        <f t="shared" si="13"/>
        <v>829091</v>
      </c>
      <c r="BC19" t="str">
        <f t="shared" si="14"/>
        <v>Victoza 6 mg/ml x 1 ud. solución inyectable</v>
      </c>
      <c r="BD19" s="11">
        <f t="shared" si="15"/>
        <v>75600</v>
      </c>
      <c r="BE19" s="4" t="str">
        <f t="shared" si="16"/>
        <v>Victoza 6</v>
      </c>
      <c r="BF19" t="str">
        <f t="shared" si="17"/>
        <v>Liraglutida</v>
      </c>
      <c r="BG19" t="str">
        <f t="shared" si="18"/>
        <v/>
      </c>
      <c r="BH19" t="str">
        <f t="shared" si="19"/>
        <v/>
      </c>
      <c r="BI19" t="str">
        <f>+IF(AND(X19="ud.",COUNTIF(Hoja2!$I$3:$I$11,Hoja1!Q19)&gt;0),IF(Hoja1!W19=1,VLOOKUP(Hoja1!Q19,Hoja2!$A:$D,3,0),VLOOKUP(Hoja1!Q19,Hoja2!$A:$D,4,0)),IF(AND(X19="ud.",COUNTIF(Hoja2!$I$3:$I$11,Hoja1!Q19)&lt;0),VLOOKUP(Hoja1!Q19,Hoja2!$A:$B,2,0),VLOOKUP(Hoja1!Q19,Hoja2!$A:$B,2,0)))</f>
        <v>solución inyectable</v>
      </c>
      <c r="BJ19" t="str">
        <f t="shared" si="20"/>
        <v>6 mg/ml</v>
      </c>
      <c r="BK19">
        <f t="shared" si="21"/>
        <v>1</v>
      </c>
      <c r="BL19" t="str">
        <f t="shared" si="22"/>
        <v>ud.</v>
      </c>
      <c r="BO19">
        <f t="shared" si="23"/>
        <v>829091</v>
      </c>
      <c r="BP19" t="str">
        <f t="shared" si="24"/>
        <v>Victoza 6 mg/ml x 1 ud. solución inyectable</v>
      </c>
      <c r="BQ19" s="11">
        <f t="shared" si="25"/>
        <v>75600</v>
      </c>
      <c r="BR19" s="4" t="str">
        <f t="shared" si="26"/>
        <v>Victoza 6</v>
      </c>
      <c r="BS19" t="str">
        <f t="shared" si="27"/>
        <v>Liraglutida</v>
      </c>
      <c r="BT19" t="str">
        <f t="shared" si="28"/>
        <v>solución inyectable</v>
      </c>
      <c r="BU19" t="str">
        <f t="shared" si="29"/>
        <v>6 mg/ml</v>
      </c>
      <c r="BV19">
        <f t="shared" si="30"/>
        <v>1</v>
      </c>
      <c r="BW19" t="str">
        <f t="shared" si="31"/>
        <v>ud.</v>
      </c>
      <c r="BY19">
        <f>IF(VLOOKUP(BO19,'[1]Informe articulo stock venta'!$B$1:$J$65536,9,0)&gt;0,1,0)</f>
        <v>1</v>
      </c>
      <c r="BZ19" t="str">
        <f t="shared" si="32"/>
        <v>Novo Nordisk</v>
      </c>
    </row>
    <row r="20" spans="1:78" x14ac:dyDescent="0.2">
      <c r="A20" s="6" t="s">
        <v>137</v>
      </c>
      <c r="B20" s="3">
        <v>9398</v>
      </c>
      <c r="C20">
        <v>3376</v>
      </c>
      <c r="D20">
        <v>829047</v>
      </c>
      <c r="E20" s="2" t="s">
        <v>138</v>
      </c>
      <c r="F20" s="2" t="str">
        <f t="shared" si="35"/>
        <v>(CB) PRADAXA</v>
      </c>
      <c r="G20" s="2">
        <f t="shared" si="4"/>
        <v>150</v>
      </c>
      <c r="H20" s="18" t="str">
        <f t="shared" si="5"/>
        <v>Pradaxa 150</v>
      </c>
      <c r="I20" s="2" t="str">
        <f>+VLOOKUP(Q20,Hoja2!A:B,2,0)</f>
        <v>cápsula</v>
      </c>
      <c r="J20" s="2" t="s">
        <v>139</v>
      </c>
      <c r="K20" s="2" t="str">
        <f t="shared" si="6"/>
        <v>Boehringer Ingelheim</v>
      </c>
      <c r="L20" s="2" t="s">
        <v>140</v>
      </c>
      <c r="M20" s="2" t="str">
        <f t="shared" si="36"/>
        <v>DABIGATRAN ETEXILATO</v>
      </c>
      <c r="N20" s="2"/>
      <c r="O20" s="2"/>
      <c r="P20" s="2" t="s">
        <v>141</v>
      </c>
      <c r="Q20" s="2" t="s">
        <v>121</v>
      </c>
      <c r="R20" s="2">
        <v>150</v>
      </c>
      <c r="S20" s="2" t="s">
        <v>34</v>
      </c>
      <c r="T20" s="2" t="str">
        <f t="shared" si="37"/>
        <v>150 MG</v>
      </c>
      <c r="U20" s="2"/>
      <c r="V20" s="2"/>
      <c r="W20" s="2">
        <v>60</v>
      </c>
      <c r="X20" s="2" t="s">
        <v>35</v>
      </c>
      <c r="Y20" t="str">
        <f>+IF(AND(X20="ud.",COUNTIF(Hoja2!$I$3:$I$11,Hoja1!Q20)&gt;0),Hoja1!W20&amp;" "&amp;IF(Hoja1!W20=1,VLOOKUP(Hoja1!Q20,Hoja2!$A:$D,3,0),VLOOKUP(Hoja1!Q20,Hoja2!$A:$D,4,0)),IF(AND(X20="ud.",COUNTIF(Hoja2!$I$3:$I$11,Hoja1!Q20)&lt;0),Hoja1!W20&amp;" "&amp;"unidad, "&amp;VLOOKUP(Hoja1!Q20,Hoja2!$A:$B,2,0),Hoja1!W20&amp;" "&amp;Hoja1!X20&amp;" "&amp;VLOOKUP(Hoja1!Q20,Hoja2!$A:$B,2,0)))</f>
        <v>60 cápsulas</v>
      </c>
      <c r="Z20" t="str">
        <f>+IF(X20="ud.",IF(W20&lt;&gt;1,W20&amp;" "&amp;VLOOKUP(Q20,Hoja2!A:D,4,0),Hoja1!W20&amp;" "&amp;VLOOKUP(Hoja1!Q20,Hoja2!A:D,3,0)),Hoja1!W20&amp;" "&amp;Hoja1!X20&amp;" "&amp;VLOOKUP(Hoja1!Q20,Hoja2!A:B,2,0))</f>
        <v>60 cápsulas</v>
      </c>
      <c r="AA20" s="2" t="s">
        <v>142</v>
      </c>
      <c r="AB20" s="2" t="s">
        <v>25</v>
      </c>
      <c r="AC20" s="2" t="s">
        <v>26</v>
      </c>
      <c r="AD20" s="2" t="s">
        <v>143</v>
      </c>
      <c r="AE20" s="5">
        <v>65490</v>
      </c>
      <c r="AF20" t="str">
        <f t="shared" si="1"/>
        <v>(CB) PRADAXA CAP 150 MG X 60</v>
      </c>
      <c r="AG20" t="str">
        <f t="shared" si="9"/>
        <v>BOEHRINGER INGELHEIM</v>
      </c>
      <c r="AH20" t="str">
        <f t="shared" si="10"/>
        <v>DABIGATRAN ETEXILATO 150 MG</v>
      </c>
      <c r="AI20" t="str">
        <f t="shared" si="2"/>
        <v/>
      </c>
      <c r="AJ20" t="str">
        <f t="shared" si="3"/>
        <v/>
      </c>
      <c r="AK20" t="str">
        <f t="shared" si="11"/>
        <v>DABIGATRAN ETEXILATO 150 MG</v>
      </c>
      <c r="AL20" t="str">
        <f>+VLOOKUP($Q20,Hoja2!$A:$B,2,0)</f>
        <v>cápsula</v>
      </c>
      <c r="AM20" t="str">
        <f t="shared" si="12"/>
        <v>(CB) PRADAXA CAP 150 MG X 60 BOEHRINGER INGELHEIM DABIGATRAN ETEXILATO 150 MG cápsula</v>
      </c>
      <c r="BB20">
        <f t="shared" si="13"/>
        <v>829047</v>
      </c>
      <c r="BC20" t="str">
        <f t="shared" si="14"/>
        <v>Pradaxa 150 mg x 60 cápsulas</v>
      </c>
      <c r="BD20" s="11">
        <f t="shared" si="15"/>
        <v>65490</v>
      </c>
      <c r="BE20" s="4" t="str">
        <f t="shared" si="16"/>
        <v>Pradaxa 150</v>
      </c>
      <c r="BF20" t="str">
        <f t="shared" si="17"/>
        <v>Dabigatran Etexilato</v>
      </c>
      <c r="BG20" t="str">
        <f t="shared" si="18"/>
        <v/>
      </c>
      <c r="BH20" t="str">
        <f t="shared" si="19"/>
        <v/>
      </c>
      <c r="BI20" t="str">
        <f>+IF(AND(X20="ud.",COUNTIF(Hoja2!$I$3:$I$11,Hoja1!Q20)&gt;0),IF(Hoja1!W20=1,VLOOKUP(Hoja1!Q20,Hoja2!$A:$D,3,0),VLOOKUP(Hoja1!Q20,Hoja2!$A:$D,4,0)),IF(AND(X20="ud.",COUNTIF(Hoja2!$I$3:$I$11,Hoja1!Q20)&lt;0),VLOOKUP(Hoja1!Q20,Hoja2!$A:$B,2,0),VLOOKUP(Hoja1!Q20,Hoja2!$A:$B,2,0)))</f>
        <v>cápsulas</v>
      </c>
      <c r="BJ20" t="str">
        <f t="shared" si="20"/>
        <v>150 mg</v>
      </c>
      <c r="BK20">
        <f t="shared" si="21"/>
        <v>60</v>
      </c>
      <c r="BL20" t="str">
        <f t="shared" si="22"/>
        <v>ud.</v>
      </c>
      <c r="BO20">
        <f t="shared" si="23"/>
        <v>829047</v>
      </c>
      <c r="BP20" t="str">
        <f t="shared" si="24"/>
        <v>Pradaxa 150 mg x 60 cápsulas</v>
      </c>
      <c r="BQ20" s="11">
        <f t="shared" si="25"/>
        <v>65490</v>
      </c>
      <c r="BR20" s="4" t="str">
        <f t="shared" si="26"/>
        <v>Pradaxa 150</v>
      </c>
      <c r="BS20" t="str">
        <f t="shared" si="27"/>
        <v>Dabigatran Etexilato</v>
      </c>
      <c r="BT20" t="str">
        <f t="shared" si="28"/>
        <v>cápsulas</v>
      </c>
      <c r="BU20" t="str">
        <f t="shared" si="29"/>
        <v>150 mg</v>
      </c>
      <c r="BV20">
        <f t="shared" si="30"/>
        <v>60</v>
      </c>
      <c r="BW20" t="str">
        <f t="shared" si="31"/>
        <v>ud.</v>
      </c>
      <c r="BY20">
        <f>IF(VLOOKUP(BO20,'[1]Informe articulo stock venta'!$B$1:$J$65536,9,0)&gt;0,1,0)</f>
        <v>0</v>
      </c>
      <c r="BZ20" t="str">
        <f t="shared" si="32"/>
        <v>Boehringer Ingelheim</v>
      </c>
    </row>
    <row r="21" spans="1:78" x14ac:dyDescent="0.2">
      <c r="A21" s="2" t="s">
        <v>144</v>
      </c>
      <c r="B21" s="3">
        <v>9399</v>
      </c>
      <c r="C21">
        <v>3377</v>
      </c>
      <c r="D21">
        <v>829015</v>
      </c>
      <c r="E21" s="2" t="s">
        <v>145</v>
      </c>
      <c r="F21" s="2" t="str">
        <f t="shared" si="35"/>
        <v>(CB) JOLIAN</v>
      </c>
      <c r="G21" s="2" t="str">
        <f t="shared" si="4"/>
        <v>3,0/0,02</v>
      </c>
      <c r="H21" s="18" t="str">
        <f t="shared" si="5"/>
        <v>Jolian 3,0/0,02</v>
      </c>
      <c r="I21" s="2" t="str">
        <f>+VLOOKUP(Q21,Hoja2!A:B,2,0)</f>
        <v>comprimido recubierto</v>
      </c>
      <c r="J21" s="2" t="s">
        <v>146</v>
      </c>
      <c r="K21" s="2" t="str">
        <f t="shared" si="6"/>
        <v>Gedeon Richter</v>
      </c>
      <c r="L21" s="2" t="s">
        <v>147</v>
      </c>
      <c r="M21" s="2" t="s">
        <v>895</v>
      </c>
      <c r="N21" s="2" t="s">
        <v>896</v>
      </c>
      <c r="O21" s="2"/>
      <c r="P21" s="2" t="s">
        <v>104</v>
      </c>
      <c r="Q21" s="2" t="s">
        <v>33</v>
      </c>
      <c r="R21" s="2" t="s">
        <v>148</v>
      </c>
      <c r="S21" s="2" t="s">
        <v>34</v>
      </c>
      <c r="T21" s="2" t="s">
        <v>921</v>
      </c>
      <c r="U21" s="2" t="s">
        <v>922</v>
      </c>
      <c r="V21" s="2"/>
      <c r="W21" s="2">
        <v>28</v>
      </c>
      <c r="X21" s="2" t="s">
        <v>35</v>
      </c>
      <c r="Y21" t="str">
        <f>+IF(AND(X21="ud.",COUNTIF(Hoja2!$I$3:$I$11,Hoja1!Q21)&gt;0),Hoja1!W21&amp;" "&amp;IF(Hoja1!W21=1,VLOOKUP(Hoja1!Q21,Hoja2!$A:$D,3,0),VLOOKUP(Hoja1!Q21,Hoja2!$A:$D,4,0)),IF(AND(X21="ud.",COUNTIF(Hoja2!$I$3:$I$11,Hoja1!Q21)&lt;0),Hoja1!W21&amp;" "&amp;"unidad, "&amp;VLOOKUP(Hoja1!Q21,Hoja2!$A:$B,2,0),Hoja1!W21&amp;" "&amp;Hoja1!X21&amp;" "&amp;VLOOKUP(Hoja1!Q21,Hoja2!$A:$B,2,0)))</f>
        <v>28 comprimidos recubiertos</v>
      </c>
      <c r="Z21" t="str">
        <f>+IF(X21="ud.",IF(W21&lt;&gt;1,W21&amp;" "&amp;VLOOKUP(Q21,Hoja2!A:D,4,0),Hoja1!W21&amp;" "&amp;VLOOKUP(Hoja1!Q21,Hoja2!A:D,3,0)),Hoja1!W21&amp;" "&amp;Hoja1!X21&amp;" "&amp;VLOOKUP(Hoja1!Q21,Hoja2!A:B,2,0))</f>
        <v>28 comprimidos recubiertos</v>
      </c>
      <c r="AA21" s="2" t="s">
        <v>149</v>
      </c>
      <c r="AB21" s="2" t="s">
        <v>25</v>
      </c>
      <c r="AC21" s="2" t="s">
        <v>26</v>
      </c>
      <c r="AD21" s="2" t="s">
        <v>67</v>
      </c>
      <c r="AE21" s="5">
        <v>8180</v>
      </c>
      <c r="AF21" t="str">
        <f t="shared" si="1"/>
        <v>(CB) JOLIAN COM REC X 28</v>
      </c>
      <c r="AG21" t="str">
        <f t="shared" si="9"/>
        <v>GEDEON RICHTER</v>
      </c>
      <c r="AH21" t="str">
        <f t="shared" si="10"/>
        <v>DROSPIRENONA 3 MG</v>
      </c>
      <c r="AI21" t="str">
        <f t="shared" si="2"/>
        <v>ETINILISTRADIOL 0,02 MG</v>
      </c>
      <c r="AJ21" t="str">
        <f t="shared" si="3"/>
        <v/>
      </c>
      <c r="AK21" t="str">
        <f t="shared" si="11"/>
        <v>DROSPIRENONA 3 MG ETINILISTRADIOL 0,02 MG</v>
      </c>
      <c r="AL21" t="str">
        <f>+VLOOKUP($Q21,Hoja2!$A:$B,2,0)</f>
        <v>comprimido recubierto</v>
      </c>
      <c r="AM21" t="str">
        <f t="shared" si="12"/>
        <v>(CB) JOLIAN COM REC X 28 GEDEON RICHTER DROSPIRENONA 3 MG ETINILISTRADIOL 0,02 MG comprimido recubierto</v>
      </c>
      <c r="BB21">
        <f t="shared" si="13"/>
        <v>829015</v>
      </c>
      <c r="BC21" t="str">
        <f t="shared" si="14"/>
        <v>Jolian 3,0/0,02 mg x 28 comprimidos recubiertos</v>
      </c>
      <c r="BD21" s="11">
        <f t="shared" si="15"/>
        <v>8180</v>
      </c>
      <c r="BE21" s="4" t="str">
        <f t="shared" si="16"/>
        <v>Jolian 3,0/0,02</v>
      </c>
      <c r="BF21" t="str">
        <f t="shared" si="17"/>
        <v>Drospirenona</v>
      </c>
      <c r="BG21" t="str">
        <f t="shared" si="18"/>
        <v>Etinilistradiol</v>
      </c>
      <c r="BH21" t="str">
        <f t="shared" si="19"/>
        <v/>
      </c>
      <c r="BI21" t="str">
        <f>+IF(AND(X21="ud.",COUNTIF(Hoja2!$I$3:$I$11,Hoja1!Q21)&gt;0),IF(Hoja1!W21=1,VLOOKUP(Hoja1!Q21,Hoja2!$A:$D,3,0),VLOOKUP(Hoja1!Q21,Hoja2!$A:$D,4,0)),IF(AND(X21="ud.",COUNTIF(Hoja2!$I$3:$I$11,Hoja1!Q21)&lt;0),VLOOKUP(Hoja1!Q21,Hoja2!$A:$B,2,0),VLOOKUP(Hoja1!Q21,Hoja2!$A:$B,2,0)))</f>
        <v>comprimidos recubiertos</v>
      </c>
      <c r="BJ21" t="str">
        <f t="shared" si="20"/>
        <v>3,0/0,02 mg</v>
      </c>
      <c r="BK21">
        <f t="shared" si="21"/>
        <v>28</v>
      </c>
      <c r="BL21" t="str">
        <f t="shared" si="22"/>
        <v>ud.</v>
      </c>
      <c r="BO21">
        <f t="shared" si="23"/>
        <v>829015</v>
      </c>
      <c r="BP21" t="str">
        <f t="shared" si="24"/>
        <v>Jolian 3,0/0,02 mg x 28 comprimidos recubiertos</v>
      </c>
      <c r="BQ21" s="11">
        <f t="shared" si="25"/>
        <v>8180</v>
      </c>
      <c r="BR21" s="4" t="str">
        <f t="shared" si="26"/>
        <v>Jolian 3,0/0,02</v>
      </c>
      <c r="BS21" t="str">
        <f t="shared" si="27"/>
        <v>Drospirenona;Etinilistradiol</v>
      </c>
      <c r="BT21" t="str">
        <f t="shared" si="28"/>
        <v>comprimidos recubiertos</v>
      </c>
      <c r="BU21" t="str">
        <f t="shared" si="29"/>
        <v>3,0/0,02 mg</v>
      </c>
      <c r="BV21">
        <f t="shared" si="30"/>
        <v>28</v>
      </c>
      <c r="BW21" t="str">
        <f t="shared" si="31"/>
        <v>ud.</v>
      </c>
      <c r="BY21">
        <f>IF(VLOOKUP(BO21,'[1]Informe articulo stock venta'!$B$1:$J$65536,9,0)&gt;0,1,0)</f>
        <v>0</v>
      </c>
      <c r="BZ21" t="str">
        <f t="shared" si="32"/>
        <v>Gedeon Richter</v>
      </c>
    </row>
    <row r="22" spans="1:78" x14ac:dyDescent="0.2">
      <c r="A22" s="2" t="s">
        <v>150</v>
      </c>
      <c r="B22" s="3">
        <v>9400</v>
      </c>
      <c r="C22">
        <v>3378</v>
      </c>
      <c r="D22">
        <v>829072</v>
      </c>
      <c r="E22" s="2" t="s">
        <v>151</v>
      </c>
      <c r="F22" s="2" t="e">
        <f t="shared" si="35"/>
        <v>#VALUE!</v>
      </c>
      <c r="G22" s="2">
        <f t="shared" si="4"/>
        <v>0</v>
      </c>
      <c r="H22" s="18" t="e">
        <f t="shared" si="5"/>
        <v>#VALUE!</v>
      </c>
      <c r="I22" s="2" t="e">
        <f>+VLOOKUP(Q22,Hoja2!A:B,2,0)</f>
        <v>#N/A</v>
      </c>
      <c r="J22" s="2" t="s">
        <v>152</v>
      </c>
      <c r="K22" s="2" t="str">
        <f t="shared" si="6"/>
        <v>Vivadiag</v>
      </c>
      <c r="M22" s="2">
        <f t="shared" ref="M22:M27" si="38">+L22</f>
        <v>0</v>
      </c>
      <c r="T22" s="2" t="str">
        <f t="shared" ref="T22:T27" si="39">+UPPER(R22&amp;" "&amp;S22)</f>
        <v xml:space="preserve"> </v>
      </c>
      <c r="W22" s="2">
        <v>1</v>
      </c>
      <c r="X22" s="2" t="s">
        <v>35</v>
      </c>
      <c r="Y22" t="e">
        <f>+IF(AND(X22="ud.",COUNTIF(Hoja2!$I$3:$I$11,Hoja1!Q22)&gt;0),Hoja1!W22&amp;" "&amp;IF(Hoja1!W22=1,VLOOKUP(Hoja1!Q22,Hoja2!$A:$D,3,0),VLOOKUP(Hoja1!Q22,Hoja2!$A:$D,4,0)),IF(AND(X22="ud.",COUNTIF(Hoja2!$I$3:$I$11,Hoja1!Q22)&lt;0),Hoja1!W22&amp;" "&amp;"unidad, "&amp;VLOOKUP(Hoja1!Q22,Hoja2!$A:$B,2,0),Hoja1!W22&amp;" "&amp;Hoja1!X22&amp;" "&amp;VLOOKUP(Hoja1!Q22,Hoja2!$A:$B,2,0)))</f>
        <v>#N/A</v>
      </c>
      <c r="Z22" t="e">
        <f>+IF(X22="ud.",IF(W22&lt;&gt;1,W22&amp;" "&amp;VLOOKUP(Q22,Hoja2!A:D,4,0),Hoja1!W22&amp;" "&amp;VLOOKUP(Hoja1!Q22,Hoja2!A:D,3,0)),Hoja1!W22&amp;" "&amp;Hoja1!X22&amp;" "&amp;VLOOKUP(Hoja1!Q22,Hoja2!A:B,2,0))</f>
        <v>#N/A</v>
      </c>
      <c r="AB22" s="2" t="s">
        <v>153</v>
      </c>
      <c r="AC22" s="2" t="s">
        <v>154</v>
      </c>
      <c r="AD22" s="2" t="s">
        <v>155</v>
      </c>
      <c r="AE22" s="5">
        <v>2910</v>
      </c>
      <c r="AF22" t="str">
        <f t="shared" si="1"/>
        <v>(CB) TEST RAPIDO ANTIG SARS-COV-2 X 1</v>
      </c>
      <c r="AG22" t="str">
        <f t="shared" si="9"/>
        <v>VIVADIAG</v>
      </c>
      <c r="AH22" t="str">
        <f t="shared" si="10"/>
        <v xml:space="preserve">0  </v>
      </c>
      <c r="AI22" t="str">
        <f t="shared" si="2"/>
        <v/>
      </c>
      <c r="AJ22" t="str">
        <f t="shared" si="3"/>
        <v/>
      </c>
      <c r="AK22" t="str">
        <f t="shared" si="11"/>
        <v xml:space="preserve">0  </v>
      </c>
      <c r="AL22" t="e">
        <f>+VLOOKUP($Q22,Hoja2!$A:$B,2,0)</f>
        <v>#N/A</v>
      </c>
      <c r="AM22" t="e">
        <f t="shared" si="12"/>
        <v>#N/A</v>
      </c>
      <c r="BB22">
        <f t="shared" si="13"/>
        <v>829072</v>
      </c>
      <c r="BC22" t="e">
        <f t="shared" si="14"/>
        <v>#VALUE!</v>
      </c>
      <c r="BD22" s="11">
        <f t="shared" si="15"/>
        <v>2910</v>
      </c>
      <c r="BE22" s="4" t="e">
        <f t="shared" si="16"/>
        <v>#VALUE!</v>
      </c>
      <c r="BF22" t="str">
        <f t="shared" si="17"/>
        <v>0</v>
      </c>
      <c r="BG22" t="str">
        <f t="shared" si="18"/>
        <v/>
      </c>
      <c r="BH22" t="str">
        <f t="shared" si="19"/>
        <v/>
      </c>
      <c r="BI22" t="e">
        <f>+IF(AND(X22="ud.",COUNTIF(Hoja2!$I$3:$I$11,Hoja1!Q22)&gt;0),IF(Hoja1!W22=1,VLOOKUP(Hoja1!Q22,Hoja2!$A:$D,3,0),VLOOKUP(Hoja1!Q22,Hoja2!$A:$D,4,0)),IF(AND(X22="ud.",COUNTIF(Hoja2!$I$3:$I$11,Hoja1!Q22)&lt;0),VLOOKUP(Hoja1!Q22,Hoja2!$A:$B,2,0),VLOOKUP(Hoja1!Q22,Hoja2!$A:$B,2,0)))</f>
        <v>#N/A</v>
      </c>
      <c r="BJ22" t="str">
        <f t="shared" si="20"/>
        <v xml:space="preserve">0 </v>
      </c>
      <c r="BK22">
        <f t="shared" si="21"/>
        <v>1</v>
      </c>
      <c r="BL22" t="str">
        <f t="shared" si="22"/>
        <v>ud.</v>
      </c>
      <c r="BO22">
        <f t="shared" si="23"/>
        <v>829072</v>
      </c>
      <c r="BP22" t="e">
        <f t="shared" si="24"/>
        <v>#VALUE!</v>
      </c>
      <c r="BQ22" s="11">
        <f t="shared" si="25"/>
        <v>2910</v>
      </c>
      <c r="BR22" s="4" t="e">
        <f t="shared" si="26"/>
        <v>#VALUE!</v>
      </c>
      <c r="BS22" t="str">
        <f t="shared" si="27"/>
        <v>0</v>
      </c>
      <c r="BT22" t="e">
        <f t="shared" si="28"/>
        <v>#N/A</v>
      </c>
      <c r="BU22" t="str">
        <f t="shared" si="29"/>
        <v xml:space="preserve">0 </v>
      </c>
      <c r="BV22">
        <f t="shared" si="30"/>
        <v>1</v>
      </c>
      <c r="BW22" t="str">
        <f t="shared" si="31"/>
        <v>ud.</v>
      </c>
      <c r="BY22">
        <f>IF(VLOOKUP(BO22,'[1]Informe articulo stock venta'!$B$1:$J$65536,9,0)&gt;0,1,0)</f>
        <v>0</v>
      </c>
      <c r="BZ22" t="str">
        <f t="shared" si="32"/>
        <v>Vivadiag</v>
      </c>
    </row>
    <row r="23" spans="1:78" x14ac:dyDescent="0.2">
      <c r="A23" s="6" t="s">
        <v>156</v>
      </c>
      <c r="B23" s="3">
        <v>9425</v>
      </c>
      <c r="C23">
        <v>3450</v>
      </c>
      <c r="D23">
        <v>828959</v>
      </c>
      <c r="E23" s="2" t="s">
        <v>157</v>
      </c>
      <c r="F23" s="2" t="str">
        <f t="shared" si="35"/>
        <v>(CB) AZITROM FORTE</v>
      </c>
      <c r="G23" s="2">
        <f t="shared" si="4"/>
        <v>400</v>
      </c>
      <c r="H23" s="18" t="str">
        <f t="shared" si="5"/>
        <v>Azitrom Forte 400</v>
      </c>
      <c r="I23" s="2" t="str">
        <f>+VLOOKUP(Q23,Hoja2!A:B,2,0)</f>
        <v>polvo para suspensión oral</v>
      </c>
      <c r="J23" s="2" t="s">
        <v>158</v>
      </c>
      <c r="K23" s="2" t="str">
        <f t="shared" si="6"/>
        <v>Lab Chile</v>
      </c>
      <c r="L23" s="2" t="s">
        <v>159</v>
      </c>
      <c r="M23" s="2" t="str">
        <f t="shared" si="38"/>
        <v>AZITROMICINA</v>
      </c>
      <c r="N23" s="2"/>
      <c r="O23" s="2"/>
      <c r="P23" s="2" t="s">
        <v>160</v>
      </c>
      <c r="Q23" s="2" t="s">
        <v>161</v>
      </c>
      <c r="R23" s="7">
        <v>400</v>
      </c>
      <c r="S23" s="2" t="s">
        <v>162</v>
      </c>
      <c r="T23" s="2" t="str">
        <f t="shared" si="39"/>
        <v>400 MG/5ML</v>
      </c>
      <c r="U23" s="2"/>
      <c r="V23" s="2"/>
      <c r="W23">
        <v>30</v>
      </c>
      <c r="X23" s="2" t="s">
        <v>23</v>
      </c>
      <c r="Y23" t="str">
        <f>+IF(AND(X23="ud.",COUNTIF(Hoja2!$I$3:$I$11,Hoja1!Q23)&gt;0),Hoja1!W23&amp;" "&amp;IF(Hoja1!W23=1,VLOOKUP(Hoja1!Q23,Hoja2!$A:$D,3,0),VLOOKUP(Hoja1!Q23,Hoja2!$A:$D,4,0)),IF(AND(X23="ud.",COUNTIF(Hoja2!$I$3:$I$11,Hoja1!Q23)&lt;0),Hoja1!W23&amp;" "&amp;"unidad, "&amp;VLOOKUP(Hoja1!Q23,Hoja2!$A:$B,2,0),Hoja1!W23&amp;" "&amp;Hoja1!X23&amp;" "&amp;VLOOKUP(Hoja1!Q23,Hoja2!$A:$B,2,0)))</f>
        <v>30 ml. polvo para suspensión oral</v>
      </c>
      <c r="Z23" t="str">
        <f>+IF(X23="ud.",IF(W23&lt;&gt;1,W23&amp;" "&amp;VLOOKUP(Q23,Hoja2!A:D,4,0),Hoja1!W23&amp;" "&amp;VLOOKUP(Hoja1!Q23,Hoja2!A:D,3,0)),Hoja1!W23&amp;" "&amp;Hoja1!X23&amp;" "&amp;VLOOKUP(Hoja1!Q23,Hoja2!A:B,2,0))</f>
        <v>30 ml. polvo para suspensión oral</v>
      </c>
      <c r="AA23" s="2" t="s">
        <v>163</v>
      </c>
      <c r="AB23" s="2" t="s">
        <v>25</v>
      </c>
      <c r="AC23" s="2" t="s">
        <v>26</v>
      </c>
      <c r="AD23" s="2" t="s">
        <v>164</v>
      </c>
      <c r="AE23" s="5">
        <v>11210</v>
      </c>
      <c r="AF23" t="str">
        <f t="shared" si="1"/>
        <v>(CB) AZITROM FORTE POL SUS ORA 400 MG/5ML X 30 ML</v>
      </c>
      <c r="AG23" t="str">
        <f t="shared" si="9"/>
        <v>LAB CHILE</v>
      </c>
      <c r="AH23" t="str">
        <f t="shared" si="10"/>
        <v>AZITROMICINA 400 MG/5ML</v>
      </c>
      <c r="AI23" t="str">
        <f t="shared" si="2"/>
        <v/>
      </c>
      <c r="AJ23" t="str">
        <f t="shared" si="3"/>
        <v/>
      </c>
      <c r="AK23" t="str">
        <f t="shared" si="11"/>
        <v>AZITROMICINA 400 MG/5ML</v>
      </c>
      <c r="AL23" t="str">
        <f>+VLOOKUP($Q23,Hoja2!$A:$B,2,0)</f>
        <v>polvo para suspensión oral</v>
      </c>
      <c r="AM23" t="str">
        <f t="shared" si="12"/>
        <v>(CB) AZITROM FORTE POL SUS ORA 400 MG/5ML X 30 ML LAB CHILE AZITROMICINA 400 MG/5ML polvo para suspensión oral</v>
      </c>
      <c r="BB23">
        <f t="shared" si="13"/>
        <v>828959</v>
      </c>
      <c r="BC23" t="str">
        <f t="shared" si="14"/>
        <v>Azitrom Forte 400 mg/5ml x 30 ml. polvo para suspensión oral</v>
      </c>
      <c r="BD23" s="11">
        <f t="shared" si="15"/>
        <v>11210</v>
      </c>
      <c r="BE23" s="4" t="str">
        <f t="shared" si="16"/>
        <v>Azitrom Forte 400</v>
      </c>
      <c r="BF23" t="str">
        <f t="shared" si="17"/>
        <v>Azitromicina</v>
      </c>
      <c r="BG23" t="str">
        <f t="shared" si="18"/>
        <v/>
      </c>
      <c r="BH23" t="str">
        <f t="shared" si="19"/>
        <v/>
      </c>
      <c r="BI23" t="str">
        <f>+IF(AND(X23="ud.",COUNTIF(Hoja2!$I$3:$I$11,Hoja1!Q23)&gt;0),IF(Hoja1!W23=1,VLOOKUP(Hoja1!Q23,Hoja2!$A:$D,3,0),VLOOKUP(Hoja1!Q23,Hoja2!$A:$D,4,0)),IF(AND(X23="ud.",COUNTIF(Hoja2!$I$3:$I$11,Hoja1!Q23)&lt;0),VLOOKUP(Hoja1!Q23,Hoja2!$A:$B,2,0),VLOOKUP(Hoja1!Q23,Hoja2!$A:$B,2,0)))</f>
        <v>polvo para suspensión oral</v>
      </c>
      <c r="BJ23" t="str">
        <f t="shared" si="20"/>
        <v>400 mg/5ml</v>
      </c>
      <c r="BK23">
        <f t="shared" si="21"/>
        <v>30</v>
      </c>
      <c r="BL23" t="str">
        <f t="shared" si="22"/>
        <v>ml.</v>
      </c>
      <c r="BO23">
        <f t="shared" si="23"/>
        <v>828959</v>
      </c>
      <c r="BP23" t="str">
        <f t="shared" si="24"/>
        <v>Azitrom Forte 400 mg/5ml x 30 ml. polvo para suspensión oral</v>
      </c>
      <c r="BQ23" s="11">
        <f t="shared" si="25"/>
        <v>11210</v>
      </c>
      <c r="BR23" s="4" t="str">
        <f t="shared" si="26"/>
        <v>Azitrom Forte 400</v>
      </c>
      <c r="BS23" t="str">
        <f t="shared" si="27"/>
        <v>Azitromicina</v>
      </c>
      <c r="BT23" t="str">
        <f t="shared" si="28"/>
        <v>polvo para suspensión oral</v>
      </c>
      <c r="BU23" t="str">
        <f t="shared" si="29"/>
        <v>400 mg/5ml</v>
      </c>
      <c r="BV23">
        <f t="shared" si="30"/>
        <v>30</v>
      </c>
      <c r="BW23" t="str">
        <f t="shared" si="31"/>
        <v>ml.</v>
      </c>
      <c r="BY23">
        <f>IF(VLOOKUP(BO23,'[1]Informe articulo stock venta'!$B$1:$J$65536,9,0)&gt;0,1,0)</f>
        <v>0</v>
      </c>
      <c r="BZ23" t="str">
        <f t="shared" si="32"/>
        <v>Lab Chile</v>
      </c>
    </row>
    <row r="24" spans="1:78" x14ac:dyDescent="0.2">
      <c r="A24" s="6" t="s">
        <v>165</v>
      </c>
      <c r="B24" s="3">
        <v>9426</v>
      </c>
      <c r="C24">
        <v>3451</v>
      </c>
      <c r="D24">
        <v>828972</v>
      </c>
      <c r="E24" s="2" t="s">
        <v>166</v>
      </c>
      <c r="F24" s="2" t="str">
        <f t="shared" si="35"/>
        <v>(CB) CLARITROMICINA</v>
      </c>
      <c r="G24" s="2">
        <f t="shared" si="4"/>
        <v>250</v>
      </c>
      <c r="H24" s="18" t="str">
        <f t="shared" si="5"/>
        <v>Claritromicina 250</v>
      </c>
      <c r="I24" s="2" t="str">
        <f>+VLOOKUP(Q24,Hoja2!A:B,2,0)</f>
        <v>polvo para suspensión oral</v>
      </c>
      <c r="J24" s="2" t="s">
        <v>167</v>
      </c>
      <c r="K24" s="2" t="str">
        <f t="shared" si="6"/>
        <v>Neoethicals</v>
      </c>
      <c r="L24" s="2" t="s">
        <v>168</v>
      </c>
      <c r="M24" s="2" t="str">
        <f t="shared" si="38"/>
        <v>CLARITROMICINA</v>
      </c>
      <c r="N24" s="2"/>
      <c r="O24" s="2"/>
      <c r="P24" s="2" t="s">
        <v>160</v>
      </c>
      <c r="Q24" s="2" t="s">
        <v>161</v>
      </c>
      <c r="R24" s="7">
        <v>250</v>
      </c>
      <c r="S24" s="2" t="s">
        <v>162</v>
      </c>
      <c r="T24" s="2" t="str">
        <f t="shared" si="39"/>
        <v>250 MG/5ML</v>
      </c>
      <c r="U24" s="2"/>
      <c r="V24" s="2"/>
      <c r="W24">
        <v>60</v>
      </c>
      <c r="X24" s="2" t="s">
        <v>23</v>
      </c>
      <c r="Y24" t="str">
        <f>+IF(AND(X24="ud.",COUNTIF(Hoja2!$I$3:$I$11,Hoja1!Q24)&gt;0),Hoja1!W24&amp;" "&amp;IF(Hoja1!W24=1,VLOOKUP(Hoja1!Q24,Hoja2!$A:$D,3,0),VLOOKUP(Hoja1!Q24,Hoja2!$A:$D,4,0)),IF(AND(X24="ud.",COUNTIF(Hoja2!$I$3:$I$11,Hoja1!Q24)&lt;0),Hoja1!W24&amp;" "&amp;"unidad, "&amp;VLOOKUP(Hoja1!Q24,Hoja2!$A:$B,2,0),Hoja1!W24&amp;" "&amp;Hoja1!X24&amp;" "&amp;VLOOKUP(Hoja1!Q24,Hoja2!$A:$B,2,0)))</f>
        <v>60 ml. polvo para suspensión oral</v>
      </c>
      <c r="Z24" t="str">
        <f>+IF(X24="ud.",IF(W24&lt;&gt;1,W24&amp;" "&amp;VLOOKUP(Q24,Hoja2!A:D,4,0),Hoja1!W24&amp;" "&amp;VLOOKUP(Hoja1!Q24,Hoja2!A:D,3,0)),Hoja1!W24&amp;" "&amp;Hoja1!X24&amp;" "&amp;VLOOKUP(Hoja1!Q24,Hoja2!A:B,2,0))</f>
        <v>60 ml. polvo para suspensión oral</v>
      </c>
      <c r="AA24" s="2" t="s">
        <v>169</v>
      </c>
      <c r="AB24" s="2" t="s">
        <v>25</v>
      </c>
      <c r="AC24" s="2" t="s">
        <v>26</v>
      </c>
      <c r="AD24" s="2" t="s">
        <v>164</v>
      </c>
      <c r="AE24" s="5">
        <v>7620</v>
      </c>
      <c r="AF24" t="str">
        <f t="shared" si="1"/>
        <v>(CB) CLARITROMICINA POL SUS ORA 250 MG/5ML X 60 ML</v>
      </c>
      <c r="AG24" t="str">
        <f t="shared" si="9"/>
        <v>NEOETHICALS</v>
      </c>
      <c r="AH24" t="str">
        <f t="shared" si="10"/>
        <v>CLARITROMICINA 250 MG/5ML</v>
      </c>
      <c r="AI24" t="str">
        <f t="shared" si="2"/>
        <v/>
      </c>
      <c r="AJ24" t="str">
        <f t="shared" si="3"/>
        <v/>
      </c>
      <c r="AK24" t="str">
        <f t="shared" si="11"/>
        <v>CLARITROMICINA 250 MG/5ML</v>
      </c>
      <c r="AL24" t="str">
        <f>+VLOOKUP($Q24,Hoja2!$A:$B,2,0)</f>
        <v>polvo para suspensión oral</v>
      </c>
      <c r="AM24" t="str">
        <f t="shared" si="12"/>
        <v>(CB) CLARITROMICINA POL SUS ORA 250 MG/5ML X 60 ML NEOETHICALS CLARITROMICINA 250 MG/5ML polvo para suspensión oral</v>
      </c>
      <c r="BB24">
        <f t="shared" si="13"/>
        <v>828972</v>
      </c>
      <c r="BC24" t="str">
        <f t="shared" si="14"/>
        <v>Claritromicina 250 mg/5ml x 60 ml. polvo para suspensión oral</v>
      </c>
      <c r="BD24" s="11">
        <f t="shared" si="15"/>
        <v>7620</v>
      </c>
      <c r="BE24" s="4" t="str">
        <f t="shared" si="16"/>
        <v>Claritromicina 250</v>
      </c>
      <c r="BF24" t="str">
        <f t="shared" si="17"/>
        <v>Claritromicina</v>
      </c>
      <c r="BG24" t="str">
        <f t="shared" si="18"/>
        <v/>
      </c>
      <c r="BH24" t="str">
        <f t="shared" si="19"/>
        <v/>
      </c>
      <c r="BI24" t="str">
        <f>+IF(AND(X24="ud.",COUNTIF(Hoja2!$I$3:$I$11,Hoja1!Q24)&gt;0),IF(Hoja1!W24=1,VLOOKUP(Hoja1!Q24,Hoja2!$A:$D,3,0),VLOOKUP(Hoja1!Q24,Hoja2!$A:$D,4,0)),IF(AND(X24="ud.",COUNTIF(Hoja2!$I$3:$I$11,Hoja1!Q24)&lt;0),VLOOKUP(Hoja1!Q24,Hoja2!$A:$B,2,0),VLOOKUP(Hoja1!Q24,Hoja2!$A:$B,2,0)))</f>
        <v>polvo para suspensión oral</v>
      </c>
      <c r="BJ24" t="str">
        <f t="shared" si="20"/>
        <v>250 mg/5ml</v>
      </c>
      <c r="BK24">
        <f t="shared" si="21"/>
        <v>60</v>
      </c>
      <c r="BL24" t="str">
        <f t="shared" si="22"/>
        <v>ml.</v>
      </c>
      <c r="BO24">
        <f t="shared" si="23"/>
        <v>828972</v>
      </c>
      <c r="BP24" t="str">
        <f t="shared" si="24"/>
        <v>Claritromicina 250 mg/5ml x 60 ml. polvo para suspensión oral</v>
      </c>
      <c r="BQ24" s="11">
        <f t="shared" si="25"/>
        <v>7620</v>
      </c>
      <c r="BR24" s="4" t="str">
        <f t="shared" si="26"/>
        <v>Claritromicina 250</v>
      </c>
      <c r="BS24" t="str">
        <f t="shared" si="27"/>
        <v>Claritromicina</v>
      </c>
      <c r="BT24" t="str">
        <f t="shared" si="28"/>
        <v>polvo para suspensión oral</v>
      </c>
      <c r="BU24" t="str">
        <f t="shared" si="29"/>
        <v>250 mg/5ml</v>
      </c>
      <c r="BV24">
        <f t="shared" si="30"/>
        <v>60</v>
      </c>
      <c r="BW24" t="str">
        <f t="shared" si="31"/>
        <v>ml.</v>
      </c>
      <c r="BY24">
        <f>IF(VLOOKUP(BO24,'[1]Informe articulo stock venta'!$B$1:$J$65536,9,0)&gt;0,1,0)</f>
        <v>1</v>
      </c>
      <c r="BZ24" t="str">
        <f t="shared" si="32"/>
        <v>Neoethicals</v>
      </c>
    </row>
    <row r="25" spans="1:78" x14ac:dyDescent="0.2">
      <c r="A25" s="2" t="s">
        <v>170</v>
      </c>
      <c r="B25" s="3">
        <v>9427</v>
      </c>
      <c r="C25">
        <v>3452</v>
      </c>
      <c r="D25">
        <v>829017</v>
      </c>
      <c r="E25" s="2" t="s">
        <v>171</v>
      </c>
      <c r="F25" s="2" t="str">
        <f t="shared" si="35"/>
        <v>(CB) KAPH</v>
      </c>
      <c r="G25" s="20" t="str">
        <f>+T25</f>
        <v>0,5%</v>
      </c>
      <c r="H25" s="18" t="str">
        <f t="shared" si="5"/>
        <v>Kaph 0,5%</v>
      </c>
      <c r="I25" s="2" t="str">
        <f>+VLOOKUP(Q25,Hoja2!A:B,2,0)</f>
        <v>solución oftálmica</v>
      </c>
      <c r="J25" s="2" t="s">
        <v>172</v>
      </c>
      <c r="K25" s="2" t="str">
        <f t="shared" si="6"/>
        <v>Ethon</v>
      </c>
      <c r="L25" s="2" t="s">
        <v>173</v>
      </c>
      <c r="M25" s="2" t="str">
        <f t="shared" si="38"/>
        <v>CLORANFENICOL</v>
      </c>
      <c r="N25" s="2"/>
      <c r="O25" s="2"/>
      <c r="P25" s="2" t="s">
        <v>160</v>
      </c>
      <c r="Q25" s="2" t="s">
        <v>22</v>
      </c>
      <c r="R25" s="8">
        <v>5.0000000000000001E-3</v>
      </c>
      <c r="T25" s="6" t="s">
        <v>993</v>
      </c>
      <c r="U25" s="2"/>
      <c r="V25" s="2"/>
      <c r="W25">
        <v>10</v>
      </c>
      <c r="X25" s="2" t="s">
        <v>23</v>
      </c>
      <c r="Y25" t="str">
        <f>+IF(AND(X25="ud.",COUNTIF(Hoja2!$I$3:$I$11,Hoja1!Q25)&gt;0),Hoja1!W25&amp;" "&amp;IF(Hoja1!W25=1,VLOOKUP(Hoja1!Q25,Hoja2!$A:$D,3,0),VLOOKUP(Hoja1!Q25,Hoja2!$A:$D,4,0)),IF(AND(X25="ud.",COUNTIF(Hoja2!$I$3:$I$11,Hoja1!Q25)&lt;0),Hoja1!W25&amp;" "&amp;"unidad, "&amp;VLOOKUP(Hoja1!Q25,Hoja2!$A:$B,2,0),Hoja1!W25&amp;" "&amp;Hoja1!X25&amp;" "&amp;VLOOKUP(Hoja1!Q25,Hoja2!$A:$B,2,0)))</f>
        <v>10 ml. solución oftálmica</v>
      </c>
      <c r="Z25" t="str">
        <f>+IF(X25="ud.",IF(W25&lt;&gt;1,W25&amp;" "&amp;VLOOKUP(Q25,Hoja2!A:D,4,0),Hoja1!W25&amp;" "&amp;VLOOKUP(Hoja1!Q25,Hoja2!A:D,3,0)),Hoja1!W25&amp;" "&amp;Hoja1!X25&amp;" "&amp;VLOOKUP(Hoja1!Q25,Hoja2!A:B,2,0))</f>
        <v>10 ml. solución oftálmica</v>
      </c>
      <c r="AA25" s="2" t="s">
        <v>174</v>
      </c>
      <c r="AB25" s="2" t="s">
        <v>25</v>
      </c>
      <c r="AC25" s="2" t="s">
        <v>26</v>
      </c>
      <c r="AD25" s="2" t="s">
        <v>164</v>
      </c>
      <c r="AE25" s="5">
        <v>1590</v>
      </c>
      <c r="AF25" t="str">
        <f t="shared" si="1"/>
        <v>(CB) KAPH SOL OFT 0,5% X 10 ML</v>
      </c>
      <c r="AG25" t="str">
        <f t="shared" si="9"/>
        <v>ETHON</v>
      </c>
      <c r="AH25" t="str">
        <f t="shared" si="10"/>
        <v>CLORANFENICOL 0,5%</v>
      </c>
      <c r="AI25" t="str">
        <f t="shared" si="2"/>
        <v/>
      </c>
      <c r="AJ25" t="str">
        <f t="shared" si="3"/>
        <v/>
      </c>
      <c r="AK25" t="str">
        <f t="shared" si="11"/>
        <v>CLORANFENICOL 0,5%</v>
      </c>
      <c r="AL25" t="str">
        <f>+VLOOKUP($Q25,Hoja2!$A:$B,2,0)</f>
        <v>solución oftálmica</v>
      </c>
      <c r="AM25" t="str">
        <f t="shared" si="12"/>
        <v>(CB) KAPH SOL OFT 0,5% X 10 ML ETHON CLORANFENICOL 0,5% solución oftálmica</v>
      </c>
      <c r="BB25">
        <f t="shared" si="13"/>
        <v>829017</v>
      </c>
      <c r="BC25" t="str">
        <f t="shared" si="14"/>
        <v>Kaph 0,5% x 10 ml. solución oftálmica</v>
      </c>
      <c r="BD25" s="11">
        <f t="shared" si="15"/>
        <v>1590</v>
      </c>
      <c r="BE25" s="4" t="str">
        <f t="shared" si="16"/>
        <v>Kaph 0,5%</v>
      </c>
      <c r="BF25" t="str">
        <f t="shared" si="17"/>
        <v>Cloranfenicol</v>
      </c>
      <c r="BG25" t="str">
        <f t="shared" si="18"/>
        <v/>
      </c>
      <c r="BH25" t="str">
        <f t="shared" si="19"/>
        <v/>
      </c>
      <c r="BI25" t="str">
        <f>+IF(AND(X25="ud.",COUNTIF(Hoja2!$I$3:$I$11,Hoja1!Q25)&gt;0),IF(Hoja1!W25=1,VLOOKUP(Hoja1!Q25,Hoja2!$A:$D,3,0),VLOOKUP(Hoja1!Q25,Hoja2!$A:$D,4,0)),IF(AND(X25="ud.",COUNTIF(Hoja2!$I$3:$I$11,Hoja1!Q25)&lt;0),VLOOKUP(Hoja1!Q25,Hoja2!$A:$B,2,0),VLOOKUP(Hoja1!Q25,Hoja2!$A:$B,2,0)))</f>
        <v>solución oftálmica</v>
      </c>
      <c r="BJ25" t="str">
        <f t="shared" si="20"/>
        <v xml:space="preserve">0,5% </v>
      </c>
      <c r="BK25">
        <f t="shared" si="21"/>
        <v>10</v>
      </c>
      <c r="BL25" t="str">
        <f t="shared" si="22"/>
        <v>ml.</v>
      </c>
      <c r="BO25">
        <f t="shared" si="23"/>
        <v>829017</v>
      </c>
      <c r="BP25" t="str">
        <f t="shared" si="24"/>
        <v>Kaph 0,5% x 10 ml. solución oftálmica</v>
      </c>
      <c r="BQ25" s="11">
        <f t="shared" si="25"/>
        <v>1590</v>
      </c>
      <c r="BR25" s="4" t="str">
        <f t="shared" si="26"/>
        <v>Kaph 0,5%</v>
      </c>
      <c r="BS25" t="str">
        <f t="shared" si="27"/>
        <v>Cloranfenicol</v>
      </c>
      <c r="BT25" t="str">
        <f t="shared" si="28"/>
        <v>solución oftálmica</v>
      </c>
      <c r="BU25" t="str">
        <f t="shared" si="29"/>
        <v xml:space="preserve">0,5% </v>
      </c>
      <c r="BV25">
        <f t="shared" si="30"/>
        <v>10</v>
      </c>
      <c r="BW25" t="str">
        <f t="shared" si="31"/>
        <v>ml.</v>
      </c>
      <c r="BY25">
        <f>IF(VLOOKUP(BO25,'[1]Informe articulo stock venta'!$B$1:$J$65536,9,0)&gt;0,1,0)</f>
        <v>0</v>
      </c>
      <c r="BZ25" t="str">
        <f t="shared" si="32"/>
        <v>Ethon</v>
      </c>
    </row>
    <row r="26" spans="1:78" x14ac:dyDescent="0.2">
      <c r="A26" s="6" t="s">
        <v>175</v>
      </c>
      <c r="B26" s="3">
        <v>9497</v>
      </c>
      <c r="C26">
        <v>3587</v>
      </c>
      <c r="D26">
        <v>828958</v>
      </c>
      <c r="E26" s="2" t="s">
        <v>176</v>
      </c>
      <c r="F26" s="2" t="str">
        <f t="shared" si="35"/>
        <v>(CB) AZATIOPRINA</v>
      </c>
      <c r="G26" s="2">
        <f t="shared" ref="G26:G47" si="40">+R26</f>
        <v>50</v>
      </c>
      <c r="H26" s="18" t="str">
        <f t="shared" si="5"/>
        <v>Azatioprina 50</v>
      </c>
      <c r="I26" s="2" t="str">
        <f>+VLOOKUP(Q26,Hoja2!A:B,2,0)</f>
        <v>comprimido</v>
      </c>
      <c r="J26" s="2" t="s">
        <v>177</v>
      </c>
      <c r="K26" s="2" t="str">
        <f t="shared" si="6"/>
        <v>Ascend</v>
      </c>
      <c r="L26" s="2" t="s">
        <v>178</v>
      </c>
      <c r="M26" s="2" t="str">
        <f t="shared" si="38"/>
        <v>AZATIOPRINA</v>
      </c>
      <c r="N26" s="2"/>
      <c r="O26" s="2"/>
      <c r="P26" s="2" t="s">
        <v>179</v>
      </c>
      <c r="Q26" s="2" t="s">
        <v>65</v>
      </c>
      <c r="R26">
        <v>50</v>
      </c>
      <c r="S26" t="s">
        <v>34</v>
      </c>
      <c r="T26" s="2" t="str">
        <f t="shared" si="39"/>
        <v>50 MG</v>
      </c>
      <c r="U26" s="2"/>
      <c r="V26" s="2"/>
      <c r="W26" s="2">
        <v>100</v>
      </c>
      <c r="X26" s="2" t="s">
        <v>35</v>
      </c>
      <c r="Y26" t="str">
        <f>+IF(AND(X26="ud.",COUNTIF(Hoja2!$I$3:$I$11,Hoja1!Q26)&gt;0),Hoja1!W26&amp;" "&amp;IF(Hoja1!W26=1,VLOOKUP(Hoja1!Q26,Hoja2!$A:$D,3,0),VLOOKUP(Hoja1!Q26,Hoja2!$A:$D,4,0)),IF(AND(X26="ud.",COUNTIF(Hoja2!$I$3:$I$11,Hoja1!Q26)&lt;0),Hoja1!W26&amp;" "&amp;"unidad, "&amp;VLOOKUP(Hoja1!Q26,Hoja2!$A:$B,2,0),Hoja1!W26&amp;" "&amp;Hoja1!X26&amp;" "&amp;VLOOKUP(Hoja1!Q26,Hoja2!$A:$B,2,0)))</f>
        <v>100 comprimidos</v>
      </c>
      <c r="Z26" t="str">
        <f>+IF(X26="ud.",IF(W26&lt;&gt;1,W26&amp;" "&amp;VLOOKUP(Q26,Hoja2!A:D,4,0),Hoja1!W26&amp;" "&amp;VLOOKUP(Hoja1!Q26,Hoja2!A:D,3,0)),Hoja1!W26&amp;" "&amp;Hoja1!X26&amp;" "&amp;VLOOKUP(Hoja1!Q26,Hoja2!A:B,2,0))</f>
        <v>100 comprimidos</v>
      </c>
      <c r="AA26" s="2" t="s">
        <v>180</v>
      </c>
      <c r="AB26" s="2" t="s">
        <v>25</v>
      </c>
      <c r="AC26" s="2" t="s">
        <v>26</v>
      </c>
      <c r="AD26" s="2" t="s">
        <v>181</v>
      </c>
      <c r="AE26" s="5">
        <v>21500</v>
      </c>
      <c r="AF26" t="str">
        <f t="shared" si="1"/>
        <v>(CB) AZATIOPRINA COM 50 MG X 100</v>
      </c>
      <c r="AG26" t="str">
        <f t="shared" si="9"/>
        <v>ASCEND</v>
      </c>
      <c r="AH26" t="str">
        <f t="shared" si="10"/>
        <v>AZATIOPRINA 50 MG</v>
      </c>
      <c r="AI26" t="str">
        <f t="shared" si="2"/>
        <v/>
      </c>
      <c r="AJ26" t="str">
        <f t="shared" si="3"/>
        <v/>
      </c>
      <c r="AK26" t="str">
        <f t="shared" si="11"/>
        <v>AZATIOPRINA 50 MG</v>
      </c>
      <c r="AL26" t="str">
        <f>+VLOOKUP($Q26,Hoja2!$A:$B,2,0)</f>
        <v>comprimido</v>
      </c>
      <c r="AM26" t="str">
        <f t="shared" si="12"/>
        <v>(CB) AZATIOPRINA COM 50 MG X 100 ASCEND AZATIOPRINA 50 MG comprimido</v>
      </c>
      <c r="BB26">
        <f t="shared" si="13"/>
        <v>828958</v>
      </c>
      <c r="BC26" t="str">
        <f t="shared" si="14"/>
        <v>Azatioprina 50 mg x 100 comprimidos</v>
      </c>
      <c r="BD26" s="11">
        <f t="shared" si="15"/>
        <v>21500</v>
      </c>
      <c r="BE26" s="4" t="str">
        <f t="shared" si="16"/>
        <v>Azatioprina 50</v>
      </c>
      <c r="BF26" t="str">
        <f t="shared" si="17"/>
        <v>Azatioprina</v>
      </c>
      <c r="BG26" t="str">
        <f t="shared" si="18"/>
        <v/>
      </c>
      <c r="BH26" t="str">
        <f t="shared" si="19"/>
        <v/>
      </c>
      <c r="BI26" t="str">
        <f>+IF(AND(X26="ud.",COUNTIF(Hoja2!$I$3:$I$11,Hoja1!Q26)&gt;0),IF(Hoja1!W26=1,VLOOKUP(Hoja1!Q26,Hoja2!$A:$D,3,0),VLOOKUP(Hoja1!Q26,Hoja2!$A:$D,4,0)),IF(AND(X26="ud.",COUNTIF(Hoja2!$I$3:$I$11,Hoja1!Q26)&lt;0),VLOOKUP(Hoja1!Q26,Hoja2!$A:$B,2,0),VLOOKUP(Hoja1!Q26,Hoja2!$A:$B,2,0)))</f>
        <v>comprimidos</v>
      </c>
      <c r="BJ26" t="str">
        <f t="shared" si="20"/>
        <v>50 mg</v>
      </c>
      <c r="BK26">
        <f t="shared" si="21"/>
        <v>100</v>
      </c>
      <c r="BL26" t="str">
        <f t="shared" si="22"/>
        <v>ud.</v>
      </c>
      <c r="BO26">
        <f t="shared" si="23"/>
        <v>828958</v>
      </c>
      <c r="BP26" t="str">
        <f t="shared" si="24"/>
        <v>Azatioprina 50 mg x 100 comprimidos</v>
      </c>
      <c r="BQ26" s="11">
        <f t="shared" si="25"/>
        <v>21500</v>
      </c>
      <c r="BR26" s="4" t="str">
        <f t="shared" si="26"/>
        <v>Azatioprina 50</v>
      </c>
      <c r="BS26" t="str">
        <f t="shared" si="27"/>
        <v>Azatioprina</v>
      </c>
      <c r="BT26" t="str">
        <f t="shared" si="28"/>
        <v>comprimidos</v>
      </c>
      <c r="BU26" t="str">
        <f t="shared" si="29"/>
        <v>50 mg</v>
      </c>
      <c r="BV26">
        <f t="shared" si="30"/>
        <v>100</v>
      </c>
      <c r="BW26" t="str">
        <f t="shared" si="31"/>
        <v>ud.</v>
      </c>
      <c r="BY26">
        <f>IF(VLOOKUP(BO26,'[1]Informe articulo stock venta'!$B$1:$J$65536,9,0)&gt;0,1,0)</f>
        <v>1</v>
      </c>
      <c r="BZ26" t="str">
        <f t="shared" si="32"/>
        <v>Ascend</v>
      </c>
    </row>
    <row r="27" spans="1:78" x14ac:dyDescent="0.2">
      <c r="A27" s="2" t="s">
        <v>182</v>
      </c>
      <c r="B27" s="3">
        <v>9501</v>
      </c>
      <c r="C27">
        <v>3609</v>
      </c>
      <c r="D27">
        <v>829071</v>
      </c>
      <c r="E27" s="2" t="s">
        <v>183</v>
      </c>
      <c r="F27" s="2" t="str">
        <f t="shared" si="35"/>
        <v>(CB) TERBINAFINA</v>
      </c>
      <c r="G27" s="2">
        <f t="shared" si="40"/>
        <v>250</v>
      </c>
      <c r="H27" s="18" t="str">
        <f t="shared" si="5"/>
        <v>Terbinafina 250</v>
      </c>
      <c r="I27" s="2" t="str">
        <f>+VLOOKUP(Q27,Hoja2!A:B,2,0)</f>
        <v>comprimido</v>
      </c>
      <c r="J27" s="2" t="s">
        <v>158</v>
      </c>
      <c r="K27" s="2" t="str">
        <f t="shared" si="6"/>
        <v>Lab Chile</v>
      </c>
      <c r="L27" t="s">
        <v>184</v>
      </c>
      <c r="M27" s="2" t="str">
        <f t="shared" si="38"/>
        <v>TERBINAFINA</v>
      </c>
      <c r="P27" t="s">
        <v>185</v>
      </c>
      <c r="Q27" t="s">
        <v>65</v>
      </c>
      <c r="R27">
        <v>250</v>
      </c>
      <c r="S27" t="s">
        <v>34</v>
      </c>
      <c r="T27" s="2" t="str">
        <f t="shared" si="39"/>
        <v>250 MG</v>
      </c>
      <c r="W27" s="2">
        <v>28</v>
      </c>
      <c r="X27" s="2" t="s">
        <v>35</v>
      </c>
      <c r="Y27" t="str">
        <f>+IF(AND(X27="ud.",COUNTIF(Hoja2!$I$3:$I$11,Hoja1!Q27)&gt;0),Hoja1!W27&amp;" "&amp;IF(Hoja1!W27=1,VLOOKUP(Hoja1!Q27,Hoja2!$A:$D,3,0),VLOOKUP(Hoja1!Q27,Hoja2!$A:$D,4,0)),IF(AND(X27="ud.",COUNTIF(Hoja2!$I$3:$I$11,Hoja1!Q27)&lt;0),Hoja1!W27&amp;" "&amp;"unidad, "&amp;VLOOKUP(Hoja1!Q27,Hoja2!$A:$B,2,0),Hoja1!W27&amp;" "&amp;Hoja1!X27&amp;" "&amp;VLOOKUP(Hoja1!Q27,Hoja2!$A:$B,2,0)))</f>
        <v>28 comprimidos</v>
      </c>
      <c r="Z27" t="str">
        <f>+IF(X27="ud.",IF(W27&lt;&gt;1,W27&amp;" "&amp;VLOOKUP(Q27,Hoja2!A:D,4,0),Hoja1!W27&amp;" "&amp;VLOOKUP(Hoja1!Q27,Hoja2!A:D,3,0)),Hoja1!W27&amp;" "&amp;Hoja1!X27&amp;" "&amp;VLOOKUP(Hoja1!Q27,Hoja2!A:B,2,0))</f>
        <v>28 comprimidos</v>
      </c>
      <c r="AA27" s="2" t="s">
        <v>186</v>
      </c>
      <c r="AB27" s="2" t="s">
        <v>25</v>
      </c>
      <c r="AC27" s="2" t="s">
        <v>26</v>
      </c>
      <c r="AD27" s="2" t="s">
        <v>164</v>
      </c>
      <c r="AE27" s="5">
        <v>7990</v>
      </c>
      <c r="AF27" t="str">
        <f t="shared" si="1"/>
        <v>(CB) TERBINAFINA COM 250 MG X 28</v>
      </c>
      <c r="AG27" t="str">
        <f t="shared" si="9"/>
        <v>LAB CHILE</v>
      </c>
      <c r="AH27" t="str">
        <f t="shared" si="10"/>
        <v>TERBINAFINA 250 MG</v>
      </c>
      <c r="AI27" t="str">
        <f t="shared" si="2"/>
        <v/>
      </c>
      <c r="AJ27" t="str">
        <f t="shared" si="3"/>
        <v/>
      </c>
      <c r="AK27" t="str">
        <f t="shared" si="11"/>
        <v>TERBINAFINA 250 MG</v>
      </c>
      <c r="AL27" t="str">
        <f>+VLOOKUP($Q27,Hoja2!$A:$B,2,0)</f>
        <v>comprimido</v>
      </c>
      <c r="AM27" t="str">
        <f t="shared" si="12"/>
        <v>(CB) TERBINAFINA COM 250 MG X 28 LAB CHILE TERBINAFINA 250 MG comprimido</v>
      </c>
      <c r="BB27">
        <f t="shared" si="13"/>
        <v>829071</v>
      </c>
      <c r="BC27" t="str">
        <f t="shared" si="14"/>
        <v>Terbinafina 250 mg x 28 comprimidos</v>
      </c>
      <c r="BD27" s="11">
        <f t="shared" si="15"/>
        <v>7990</v>
      </c>
      <c r="BE27" s="4" t="str">
        <f t="shared" si="16"/>
        <v>Terbinafina 250</v>
      </c>
      <c r="BF27" t="str">
        <f t="shared" si="17"/>
        <v>Terbinafina</v>
      </c>
      <c r="BG27" t="str">
        <f t="shared" si="18"/>
        <v/>
      </c>
      <c r="BH27" t="str">
        <f t="shared" si="19"/>
        <v/>
      </c>
      <c r="BI27" t="str">
        <f>+IF(AND(X27="ud.",COUNTIF(Hoja2!$I$3:$I$11,Hoja1!Q27)&gt;0),IF(Hoja1!W27=1,VLOOKUP(Hoja1!Q27,Hoja2!$A:$D,3,0),VLOOKUP(Hoja1!Q27,Hoja2!$A:$D,4,0)),IF(AND(X27="ud.",COUNTIF(Hoja2!$I$3:$I$11,Hoja1!Q27)&lt;0),VLOOKUP(Hoja1!Q27,Hoja2!$A:$B,2,0),VLOOKUP(Hoja1!Q27,Hoja2!$A:$B,2,0)))</f>
        <v>comprimidos</v>
      </c>
      <c r="BJ27" t="str">
        <f t="shared" si="20"/>
        <v>250 mg</v>
      </c>
      <c r="BK27">
        <f t="shared" si="21"/>
        <v>28</v>
      </c>
      <c r="BL27" t="str">
        <f t="shared" si="22"/>
        <v>ud.</v>
      </c>
      <c r="BO27">
        <f t="shared" si="23"/>
        <v>829071</v>
      </c>
      <c r="BP27" t="str">
        <f t="shared" si="24"/>
        <v>Terbinafina 250 mg x 28 comprimidos</v>
      </c>
      <c r="BQ27" s="11">
        <f t="shared" si="25"/>
        <v>7990</v>
      </c>
      <c r="BR27" s="4" t="str">
        <f t="shared" si="26"/>
        <v>Terbinafina 250</v>
      </c>
      <c r="BS27" t="str">
        <f t="shared" si="27"/>
        <v>Terbinafina</v>
      </c>
      <c r="BT27" t="str">
        <f t="shared" si="28"/>
        <v>comprimidos</v>
      </c>
      <c r="BU27" t="str">
        <f t="shared" si="29"/>
        <v>250 mg</v>
      </c>
      <c r="BV27">
        <f t="shared" si="30"/>
        <v>28</v>
      </c>
      <c r="BW27" t="str">
        <f t="shared" si="31"/>
        <v>ud.</v>
      </c>
      <c r="BY27">
        <f>IF(VLOOKUP(BO27,'[1]Informe articulo stock venta'!$B$1:$J$65536,9,0)&gt;0,1,0)</f>
        <v>0</v>
      </c>
      <c r="BZ27" t="str">
        <f t="shared" si="32"/>
        <v>Lab Chile</v>
      </c>
    </row>
    <row r="28" spans="1:78" x14ac:dyDescent="0.2">
      <c r="A28" s="2" t="s">
        <v>187</v>
      </c>
      <c r="B28" s="3">
        <v>9502</v>
      </c>
      <c r="C28">
        <v>3610</v>
      </c>
      <c r="D28">
        <v>829068</v>
      </c>
      <c r="E28" s="2" t="s">
        <v>188</v>
      </c>
      <c r="F28" s="2" t="str">
        <f t="shared" si="35"/>
        <v>(CB) TELLMI-D</v>
      </c>
      <c r="G28" s="2" t="str">
        <f t="shared" si="40"/>
        <v>80/12,5</v>
      </c>
      <c r="H28" s="18" t="str">
        <f t="shared" si="5"/>
        <v>Tellmi-D 80/12,5</v>
      </c>
      <c r="I28" s="2" t="str">
        <f>+VLOOKUP(Q28,Hoja2!A:B,2,0)</f>
        <v>comprimido</v>
      </c>
      <c r="J28" s="2" t="s">
        <v>189</v>
      </c>
      <c r="K28" s="2" t="str">
        <f t="shared" si="6"/>
        <v>Saval</v>
      </c>
      <c r="L28" t="s">
        <v>190</v>
      </c>
      <c r="M28" s="2" t="s">
        <v>457</v>
      </c>
      <c r="N28" s="2" t="s">
        <v>897</v>
      </c>
      <c r="P28" t="s">
        <v>191</v>
      </c>
      <c r="Q28" t="s">
        <v>65</v>
      </c>
      <c r="R28" t="s">
        <v>192</v>
      </c>
      <c r="S28" t="s">
        <v>34</v>
      </c>
      <c r="T28" s="2" t="s">
        <v>923</v>
      </c>
      <c r="U28" s="2" t="s">
        <v>924</v>
      </c>
      <c r="W28" s="2">
        <v>30</v>
      </c>
      <c r="X28" s="2" t="s">
        <v>35</v>
      </c>
      <c r="Y28" t="str">
        <f>+IF(AND(X28="ud.",COUNTIF(Hoja2!$I$3:$I$11,Hoja1!Q28)&gt;0),Hoja1!W28&amp;" "&amp;IF(Hoja1!W28=1,VLOOKUP(Hoja1!Q28,Hoja2!$A:$D,3,0),VLOOKUP(Hoja1!Q28,Hoja2!$A:$D,4,0)),IF(AND(X28="ud.",COUNTIF(Hoja2!$I$3:$I$11,Hoja1!Q28)&lt;0),Hoja1!W28&amp;" "&amp;"unidad, "&amp;VLOOKUP(Hoja1!Q28,Hoja2!$A:$B,2,0),Hoja1!W28&amp;" "&amp;Hoja1!X28&amp;" "&amp;VLOOKUP(Hoja1!Q28,Hoja2!$A:$B,2,0)))</f>
        <v>30 comprimidos</v>
      </c>
      <c r="Z28" t="str">
        <f>+IF(X28="ud.",IF(W28&lt;&gt;1,W28&amp;" "&amp;VLOOKUP(Q28,Hoja2!A:D,4,0),Hoja1!W28&amp;" "&amp;VLOOKUP(Hoja1!Q28,Hoja2!A:D,3,0)),Hoja1!W28&amp;" "&amp;Hoja1!X28&amp;" "&amp;VLOOKUP(Hoja1!Q28,Hoja2!A:B,2,0))</f>
        <v>30 comprimidos</v>
      </c>
      <c r="AA28" s="2" t="s">
        <v>193</v>
      </c>
      <c r="AB28" s="2" t="s">
        <v>25</v>
      </c>
      <c r="AC28" s="2" t="s">
        <v>26</v>
      </c>
      <c r="AD28" s="2" t="s">
        <v>143</v>
      </c>
      <c r="AE28" s="5">
        <v>14990</v>
      </c>
      <c r="AF28" t="str">
        <f t="shared" si="1"/>
        <v>(CB) TELLMI-D COM 80/12,5 MG X 30</v>
      </c>
      <c r="AG28" t="str">
        <f t="shared" si="9"/>
        <v>SAVAL</v>
      </c>
      <c r="AH28" t="str">
        <f t="shared" si="10"/>
        <v>TELMISARTAN 80 MG</v>
      </c>
      <c r="AI28" t="str">
        <f t="shared" si="2"/>
        <v>HIDROCLOROTIAZIDA 12,5 MG</v>
      </c>
      <c r="AJ28" t="str">
        <f t="shared" si="3"/>
        <v/>
      </c>
      <c r="AK28" t="str">
        <f t="shared" si="11"/>
        <v>TELMISARTAN 80 MG HIDROCLOROTIAZIDA 12,5 MG</v>
      </c>
      <c r="AL28" t="str">
        <f>+VLOOKUP($Q28,Hoja2!$A:$B,2,0)</f>
        <v>comprimido</v>
      </c>
      <c r="AM28" t="str">
        <f t="shared" si="12"/>
        <v>(CB) TELLMI-D COM 80/12,5 MG X 30 SAVAL TELMISARTAN 80 MG HIDROCLOROTIAZIDA 12,5 MG comprimido</v>
      </c>
      <c r="BB28">
        <f t="shared" si="13"/>
        <v>829068</v>
      </c>
      <c r="BC28" t="str">
        <f t="shared" si="14"/>
        <v>Tellmi-D 80/12,5 mg x 30 comprimidos</v>
      </c>
      <c r="BD28" s="11">
        <f t="shared" si="15"/>
        <v>14990</v>
      </c>
      <c r="BE28" s="4" t="str">
        <f t="shared" si="16"/>
        <v>Tellmi-D 80/12,5</v>
      </c>
      <c r="BF28" t="str">
        <f t="shared" si="17"/>
        <v>Telmisartan</v>
      </c>
      <c r="BG28" t="str">
        <f t="shared" si="18"/>
        <v>Hidroclorotiazida</v>
      </c>
      <c r="BH28" t="str">
        <f t="shared" si="19"/>
        <v/>
      </c>
      <c r="BI28" t="str">
        <f>+IF(AND(X28="ud.",COUNTIF(Hoja2!$I$3:$I$11,Hoja1!Q28)&gt;0),IF(Hoja1!W28=1,VLOOKUP(Hoja1!Q28,Hoja2!$A:$D,3,0),VLOOKUP(Hoja1!Q28,Hoja2!$A:$D,4,0)),IF(AND(X28="ud.",COUNTIF(Hoja2!$I$3:$I$11,Hoja1!Q28)&lt;0),VLOOKUP(Hoja1!Q28,Hoja2!$A:$B,2,0),VLOOKUP(Hoja1!Q28,Hoja2!$A:$B,2,0)))</f>
        <v>comprimidos</v>
      </c>
      <c r="BJ28" t="str">
        <f t="shared" si="20"/>
        <v>80/12,5 mg</v>
      </c>
      <c r="BK28">
        <f t="shared" si="21"/>
        <v>30</v>
      </c>
      <c r="BL28" t="str">
        <f t="shared" si="22"/>
        <v>ud.</v>
      </c>
      <c r="BO28">
        <f t="shared" si="23"/>
        <v>829068</v>
      </c>
      <c r="BP28" t="str">
        <f t="shared" si="24"/>
        <v>Tellmi-D 80/12,5 mg x 30 comprimidos</v>
      </c>
      <c r="BQ28" s="11">
        <f t="shared" si="25"/>
        <v>14990</v>
      </c>
      <c r="BR28" s="4" t="str">
        <f t="shared" si="26"/>
        <v>Tellmi-D 80/12,5</v>
      </c>
      <c r="BS28" t="str">
        <f t="shared" si="27"/>
        <v>Telmisartan;Hidroclorotiazida</v>
      </c>
      <c r="BT28" t="str">
        <f t="shared" si="28"/>
        <v>comprimidos</v>
      </c>
      <c r="BU28" t="str">
        <f t="shared" si="29"/>
        <v>80/12,5 mg</v>
      </c>
      <c r="BV28">
        <f t="shared" si="30"/>
        <v>30</v>
      </c>
      <c r="BW28" t="str">
        <f t="shared" si="31"/>
        <v>ud.</v>
      </c>
      <c r="BY28">
        <f>IF(VLOOKUP(BO28,'[1]Informe articulo stock venta'!$B$1:$J$65536,9,0)&gt;0,1,0)</f>
        <v>1</v>
      </c>
      <c r="BZ28" t="str">
        <f t="shared" si="32"/>
        <v>Saval</v>
      </c>
    </row>
    <row r="29" spans="1:78" x14ac:dyDescent="0.2">
      <c r="A29" s="2" t="s">
        <v>194</v>
      </c>
      <c r="B29" s="3">
        <v>9503</v>
      </c>
      <c r="C29">
        <v>3611</v>
      </c>
      <c r="D29">
        <v>829081</v>
      </c>
      <c r="E29" s="2" t="s">
        <v>195</v>
      </c>
      <c r="F29" s="2" t="str">
        <f t="shared" si="35"/>
        <v>(CB) TRAYENTA</v>
      </c>
      <c r="G29" s="2">
        <f t="shared" si="40"/>
        <v>5</v>
      </c>
      <c r="H29" s="18" t="str">
        <f t="shared" si="5"/>
        <v>Trayenta 5</v>
      </c>
      <c r="I29" s="2" t="str">
        <f>+VLOOKUP(Q29,Hoja2!A:B,2,0)</f>
        <v>comprimido recubierto</v>
      </c>
      <c r="J29" s="2" t="s">
        <v>139</v>
      </c>
      <c r="K29" s="2" t="str">
        <f t="shared" si="6"/>
        <v>Boehringer Ingelheim</v>
      </c>
      <c r="L29" t="s">
        <v>196</v>
      </c>
      <c r="M29" s="2" t="str">
        <f t="shared" ref="M29:M30" si="41">+L29</f>
        <v>LINAGLIPTINA</v>
      </c>
      <c r="P29" t="s">
        <v>80</v>
      </c>
      <c r="Q29" t="s">
        <v>33</v>
      </c>
      <c r="R29">
        <v>5</v>
      </c>
      <c r="S29" t="s">
        <v>34</v>
      </c>
      <c r="T29" s="2" t="str">
        <f t="shared" ref="T29:T30" si="42">+UPPER(R29&amp;" "&amp;S29)</f>
        <v>5 MG</v>
      </c>
      <c r="W29" s="2">
        <v>30</v>
      </c>
      <c r="X29" s="2" t="s">
        <v>35</v>
      </c>
      <c r="Y29" t="str">
        <f>+IF(AND(X29="ud.",COUNTIF(Hoja2!$I$3:$I$11,Hoja1!Q29)&gt;0),Hoja1!W29&amp;" "&amp;IF(Hoja1!W29=1,VLOOKUP(Hoja1!Q29,Hoja2!$A:$D,3,0),VLOOKUP(Hoja1!Q29,Hoja2!$A:$D,4,0)),IF(AND(X29="ud.",COUNTIF(Hoja2!$I$3:$I$11,Hoja1!Q29)&lt;0),Hoja1!W29&amp;" "&amp;"unidad, "&amp;VLOOKUP(Hoja1!Q29,Hoja2!$A:$B,2,0),Hoja1!W29&amp;" "&amp;Hoja1!X29&amp;" "&amp;VLOOKUP(Hoja1!Q29,Hoja2!$A:$B,2,0)))</f>
        <v>30 comprimidos recubiertos</v>
      </c>
      <c r="Z29" t="str">
        <f>+IF(X29="ud.",IF(W29&lt;&gt;1,W29&amp;" "&amp;VLOOKUP(Q29,Hoja2!A:D,4,0),Hoja1!W29&amp;" "&amp;VLOOKUP(Hoja1!Q29,Hoja2!A:D,3,0)),Hoja1!W29&amp;" "&amp;Hoja1!X29&amp;" "&amp;VLOOKUP(Hoja1!Q29,Hoja2!A:B,2,0))</f>
        <v>30 comprimidos recubiertos</v>
      </c>
      <c r="AA29" s="2" t="s">
        <v>197</v>
      </c>
      <c r="AB29" s="2" t="s">
        <v>25</v>
      </c>
      <c r="AC29" s="2" t="s">
        <v>26</v>
      </c>
      <c r="AD29" s="2" t="s">
        <v>82</v>
      </c>
      <c r="AE29" s="5">
        <v>35550</v>
      </c>
      <c r="AF29" t="str">
        <f t="shared" si="1"/>
        <v>(CB) TRAYENTA COM REC 5 MG X 30</v>
      </c>
      <c r="AG29" t="str">
        <f t="shared" si="9"/>
        <v>BOEHRINGER INGELHEIM</v>
      </c>
      <c r="AH29" t="str">
        <f t="shared" si="10"/>
        <v>LINAGLIPTINA 5 MG</v>
      </c>
      <c r="AI29" t="str">
        <f t="shared" si="2"/>
        <v/>
      </c>
      <c r="AJ29" t="str">
        <f t="shared" si="3"/>
        <v/>
      </c>
      <c r="AK29" t="str">
        <f t="shared" si="11"/>
        <v>LINAGLIPTINA 5 MG</v>
      </c>
      <c r="AL29" t="str">
        <f>+VLOOKUP($Q29,Hoja2!$A:$B,2,0)</f>
        <v>comprimido recubierto</v>
      </c>
      <c r="AM29" t="str">
        <f t="shared" si="12"/>
        <v>(CB) TRAYENTA COM REC 5 MG X 30 BOEHRINGER INGELHEIM LINAGLIPTINA 5 MG comprimido recubierto</v>
      </c>
      <c r="BB29">
        <f t="shared" si="13"/>
        <v>829081</v>
      </c>
      <c r="BC29" t="str">
        <f t="shared" si="14"/>
        <v>Trayenta 5 mg x 30 comprimidos recubiertos</v>
      </c>
      <c r="BD29" s="11">
        <f t="shared" si="15"/>
        <v>35550</v>
      </c>
      <c r="BE29" s="4" t="str">
        <f t="shared" si="16"/>
        <v>Trayenta 5</v>
      </c>
      <c r="BF29" t="str">
        <f t="shared" si="17"/>
        <v>Linagliptina</v>
      </c>
      <c r="BG29" t="str">
        <f t="shared" si="18"/>
        <v/>
      </c>
      <c r="BH29" t="str">
        <f t="shared" si="19"/>
        <v/>
      </c>
      <c r="BI29" t="str">
        <f>+IF(AND(X29="ud.",COUNTIF(Hoja2!$I$3:$I$11,Hoja1!Q29)&gt;0),IF(Hoja1!W29=1,VLOOKUP(Hoja1!Q29,Hoja2!$A:$D,3,0),VLOOKUP(Hoja1!Q29,Hoja2!$A:$D,4,0)),IF(AND(X29="ud.",COUNTIF(Hoja2!$I$3:$I$11,Hoja1!Q29)&lt;0),VLOOKUP(Hoja1!Q29,Hoja2!$A:$B,2,0),VLOOKUP(Hoja1!Q29,Hoja2!$A:$B,2,0)))</f>
        <v>comprimidos recubiertos</v>
      </c>
      <c r="BJ29" t="str">
        <f t="shared" si="20"/>
        <v>5 mg</v>
      </c>
      <c r="BK29">
        <f t="shared" si="21"/>
        <v>30</v>
      </c>
      <c r="BL29" t="str">
        <f t="shared" si="22"/>
        <v>ud.</v>
      </c>
      <c r="BO29">
        <f t="shared" si="23"/>
        <v>829081</v>
      </c>
      <c r="BP29" t="str">
        <f t="shared" si="24"/>
        <v>Trayenta 5 mg x 30 comprimidos recubiertos</v>
      </c>
      <c r="BQ29" s="11">
        <f t="shared" si="25"/>
        <v>35550</v>
      </c>
      <c r="BR29" s="4" t="str">
        <f t="shared" si="26"/>
        <v>Trayenta 5</v>
      </c>
      <c r="BS29" t="str">
        <f t="shared" si="27"/>
        <v>Linagliptina</v>
      </c>
      <c r="BT29" t="str">
        <f t="shared" si="28"/>
        <v>comprimidos recubiertos</v>
      </c>
      <c r="BU29" t="str">
        <f t="shared" si="29"/>
        <v>5 mg</v>
      </c>
      <c r="BV29">
        <f t="shared" si="30"/>
        <v>30</v>
      </c>
      <c r="BW29" t="str">
        <f t="shared" si="31"/>
        <v>ud.</v>
      </c>
      <c r="BY29">
        <f>IF(VLOOKUP(BO29,'[1]Informe articulo stock venta'!$B$1:$J$65536,9,0)&gt;0,1,0)</f>
        <v>1</v>
      </c>
      <c r="BZ29" t="str">
        <f t="shared" si="32"/>
        <v>Boehringer Ingelheim</v>
      </c>
    </row>
    <row r="30" spans="1:78" x14ac:dyDescent="0.2">
      <c r="A30" t="s">
        <v>198</v>
      </c>
      <c r="B30" s="3">
        <v>9504</v>
      </c>
      <c r="C30">
        <v>3589</v>
      </c>
      <c r="D30">
        <v>829075</v>
      </c>
      <c r="E30" s="2" t="s">
        <v>199</v>
      </c>
      <c r="F30" s="2" t="str">
        <f t="shared" si="35"/>
        <v>(CB) THYROZOL</v>
      </c>
      <c r="G30" s="2">
        <f t="shared" si="40"/>
        <v>10</v>
      </c>
      <c r="H30" s="18" t="str">
        <f t="shared" si="5"/>
        <v>Thyrozol 10</v>
      </c>
      <c r="I30" s="2" t="str">
        <f>+VLOOKUP(Q30,Hoja2!A:B,2,0)</f>
        <v>comprimido recubierto</v>
      </c>
      <c r="J30" s="2" t="s">
        <v>200</v>
      </c>
      <c r="K30" s="2" t="str">
        <f t="shared" si="6"/>
        <v>Merck</v>
      </c>
      <c r="L30" t="s">
        <v>201</v>
      </c>
      <c r="M30" s="2" t="str">
        <f t="shared" si="41"/>
        <v>TIAMAZOL</v>
      </c>
      <c r="P30" t="s">
        <v>202</v>
      </c>
      <c r="Q30" t="s">
        <v>33</v>
      </c>
      <c r="R30">
        <v>10</v>
      </c>
      <c r="S30" t="s">
        <v>34</v>
      </c>
      <c r="T30" s="2" t="str">
        <f t="shared" si="42"/>
        <v>10 MG</v>
      </c>
      <c r="W30" s="2">
        <v>50</v>
      </c>
      <c r="X30" s="2" t="s">
        <v>35</v>
      </c>
      <c r="Y30" t="str">
        <f>+IF(AND(X30="ud.",COUNTIF(Hoja2!$I$3:$I$11,Hoja1!Q30)&gt;0),Hoja1!W30&amp;" "&amp;IF(Hoja1!W30=1,VLOOKUP(Hoja1!Q30,Hoja2!$A:$D,3,0),VLOOKUP(Hoja1!Q30,Hoja2!$A:$D,4,0)),IF(AND(X30="ud.",COUNTIF(Hoja2!$I$3:$I$11,Hoja1!Q30)&lt;0),Hoja1!W30&amp;" "&amp;"unidad, "&amp;VLOOKUP(Hoja1!Q30,Hoja2!$A:$B,2,0),Hoja1!W30&amp;" "&amp;Hoja1!X30&amp;" "&amp;VLOOKUP(Hoja1!Q30,Hoja2!$A:$B,2,0)))</f>
        <v>50 comprimidos recubiertos</v>
      </c>
      <c r="Z30" t="str">
        <f>+IF(X30="ud.",IF(W30&lt;&gt;1,W30&amp;" "&amp;VLOOKUP(Q30,Hoja2!A:D,4,0),Hoja1!W30&amp;" "&amp;VLOOKUP(Hoja1!Q30,Hoja2!A:D,3,0)),Hoja1!W30&amp;" "&amp;Hoja1!X30&amp;" "&amp;VLOOKUP(Hoja1!Q30,Hoja2!A:B,2,0))</f>
        <v>50 comprimidos recubiertos</v>
      </c>
      <c r="AA30" s="2" t="s">
        <v>203</v>
      </c>
      <c r="AB30" s="2" t="s">
        <v>25</v>
      </c>
      <c r="AC30" s="2" t="s">
        <v>26</v>
      </c>
      <c r="AD30" s="2" t="s">
        <v>204</v>
      </c>
      <c r="AE30" s="5">
        <v>28990</v>
      </c>
      <c r="AF30" t="str">
        <f t="shared" si="1"/>
        <v>(CB) THYROZOL COM REC 10 MG X 50</v>
      </c>
      <c r="AG30" t="str">
        <f t="shared" si="9"/>
        <v>MERCK</v>
      </c>
      <c r="AH30" t="str">
        <f t="shared" si="10"/>
        <v>TIAMAZOL 10 MG</v>
      </c>
      <c r="AI30" t="str">
        <f t="shared" si="2"/>
        <v/>
      </c>
      <c r="AJ30" t="str">
        <f t="shared" si="3"/>
        <v/>
      </c>
      <c r="AK30" t="str">
        <f t="shared" si="11"/>
        <v>TIAMAZOL 10 MG</v>
      </c>
      <c r="AL30" t="str">
        <f>+VLOOKUP($Q30,Hoja2!$A:$B,2,0)</f>
        <v>comprimido recubierto</v>
      </c>
      <c r="AM30" t="str">
        <f t="shared" si="12"/>
        <v>(CB) THYROZOL COM REC 10 MG X 50 MERCK TIAMAZOL 10 MG comprimido recubierto</v>
      </c>
      <c r="BB30">
        <f t="shared" si="13"/>
        <v>829075</v>
      </c>
      <c r="BC30" t="str">
        <f t="shared" si="14"/>
        <v>Thyrozol 10 mg x 50 comprimidos recubiertos</v>
      </c>
      <c r="BD30" s="11">
        <f t="shared" si="15"/>
        <v>28990</v>
      </c>
      <c r="BE30" s="4" t="str">
        <f t="shared" si="16"/>
        <v>Thyrozol 10</v>
      </c>
      <c r="BF30" t="str">
        <f t="shared" si="17"/>
        <v>Tiamazol</v>
      </c>
      <c r="BG30" t="str">
        <f t="shared" si="18"/>
        <v/>
      </c>
      <c r="BH30" t="str">
        <f t="shared" si="19"/>
        <v/>
      </c>
      <c r="BI30" t="str">
        <f>+IF(AND(X30="ud.",COUNTIF(Hoja2!$I$3:$I$11,Hoja1!Q30)&gt;0),IF(Hoja1!W30=1,VLOOKUP(Hoja1!Q30,Hoja2!$A:$D,3,0),VLOOKUP(Hoja1!Q30,Hoja2!$A:$D,4,0)),IF(AND(X30="ud.",COUNTIF(Hoja2!$I$3:$I$11,Hoja1!Q30)&lt;0),VLOOKUP(Hoja1!Q30,Hoja2!$A:$B,2,0),VLOOKUP(Hoja1!Q30,Hoja2!$A:$B,2,0)))</f>
        <v>comprimidos recubiertos</v>
      </c>
      <c r="BJ30" t="str">
        <f t="shared" si="20"/>
        <v>10 mg</v>
      </c>
      <c r="BK30">
        <f t="shared" si="21"/>
        <v>50</v>
      </c>
      <c r="BL30" t="str">
        <f t="shared" si="22"/>
        <v>ud.</v>
      </c>
      <c r="BO30">
        <f t="shared" si="23"/>
        <v>829075</v>
      </c>
      <c r="BP30" t="str">
        <f t="shared" si="24"/>
        <v>Thyrozol 10 mg x 50 comprimidos recubiertos</v>
      </c>
      <c r="BQ30" s="11">
        <f t="shared" si="25"/>
        <v>28990</v>
      </c>
      <c r="BR30" s="4" t="str">
        <f t="shared" si="26"/>
        <v>Thyrozol 10</v>
      </c>
      <c r="BS30" t="str">
        <f t="shared" si="27"/>
        <v>Tiamazol</v>
      </c>
      <c r="BT30" t="str">
        <f t="shared" si="28"/>
        <v>comprimidos recubiertos</v>
      </c>
      <c r="BU30" t="str">
        <f t="shared" si="29"/>
        <v>10 mg</v>
      </c>
      <c r="BV30">
        <f t="shared" si="30"/>
        <v>50</v>
      </c>
      <c r="BW30" t="str">
        <f t="shared" si="31"/>
        <v>ud.</v>
      </c>
      <c r="BY30">
        <f>IF(VLOOKUP(BO30,'[1]Informe articulo stock venta'!$B$1:$J$65536,9,0)&gt;0,1,0)</f>
        <v>1</v>
      </c>
      <c r="BZ30" t="str">
        <f t="shared" si="32"/>
        <v>Merck</v>
      </c>
    </row>
    <row r="31" spans="1:78" x14ac:dyDescent="0.2">
      <c r="A31" s="2" t="s">
        <v>205</v>
      </c>
      <c r="B31" s="3">
        <v>9506</v>
      </c>
      <c r="C31">
        <v>3612</v>
      </c>
      <c r="D31">
        <v>828963</v>
      </c>
      <c r="E31" s="2" t="s">
        <v>206</v>
      </c>
      <c r="F31" s="2" t="str">
        <f t="shared" si="35"/>
        <v>(CB) BLOX-D</v>
      </c>
      <c r="G31" s="2" t="str">
        <f t="shared" si="40"/>
        <v>16/12,5</v>
      </c>
      <c r="H31" s="18" t="str">
        <f t="shared" si="5"/>
        <v>Blox-D 16/12,5</v>
      </c>
      <c r="I31" s="2" t="str">
        <f>+VLOOKUP(Q31,Hoja2!A:B,2,0)</f>
        <v>comprimido</v>
      </c>
      <c r="J31" s="2" t="s">
        <v>189</v>
      </c>
      <c r="K31" s="2" t="str">
        <f t="shared" si="6"/>
        <v>Saval</v>
      </c>
      <c r="L31" t="s">
        <v>207</v>
      </c>
      <c r="M31" s="2" t="s">
        <v>898</v>
      </c>
      <c r="N31" s="2" t="s">
        <v>897</v>
      </c>
      <c r="P31" t="s">
        <v>191</v>
      </c>
      <c r="Q31" t="s">
        <v>65</v>
      </c>
      <c r="R31" t="s">
        <v>208</v>
      </c>
      <c r="S31" t="s">
        <v>34</v>
      </c>
      <c r="T31" s="2" t="s">
        <v>925</v>
      </c>
      <c r="U31" s="2" t="s">
        <v>924</v>
      </c>
      <c r="W31" s="2">
        <v>30</v>
      </c>
      <c r="X31" s="2" t="s">
        <v>35</v>
      </c>
      <c r="Y31" t="str">
        <f>+IF(AND(X31="ud.",COUNTIF(Hoja2!$I$3:$I$11,Hoja1!Q31)&gt;0),Hoja1!W31&amp;" "&amp;IF(Hoja1!W31=1,VLOOKUP(Hoja1!Q31,Hoja2!$A:$D,3,0),VLOOKUP(Hoja1!Q31,Hoja2!$A:$D,4,0)),IF(AND(X31="ud.",COUNTIF(Hoja2!$I$3:$I$11,Hoja1!Q31)&lt;0),Hoja1!W31&amp;" "&amp;"unidad, "&amp;VLOOKUP(Hoja1!Q31,Hoja2!$A:$B,2,0),Hoja1!W31&amp;" "&amp;Hoja1!X31&amp;" "&amp;VLOOKUP(Hoja1!Q31,Hoja2!$A:$B,2,0)))</f>
        <v>30 comprimidos</v>
      </c>
      <c r="Z31" t="str">
        <f>+IF(X31="ud.",IF(W31&lt;&gt;1,W31&amp;" "&amp;VLOOKUP(Q31,Hoja2!A:D,4,0),Hoja1!W31&amp;" "&amp;VLOOKUP(Hoja1!Q31,Hoja2!A:D,3,0)),Hoja1!W31&amp;" "&amp;Hoja1!X31&amp;" "&amp;VLOOKUP(Hoja1!Q31,Hoja2!A:B,2,0))</f>
        <v>30 comprimidos</v>
      </c>
      <c r="AA31" s="2" t="s">
        <v>209</v>
      </c>
      <c r="AB31" s="2" t="s">
        <v>25</v>
      </c>
      <c r="AC31" s="2" t="s">
        <v>26</v>
      </c>
      <c r="AD31" s="2" t="s">
        <v>143</v>
      </c>
      <c r="AE31" s="5">
        <v>20580</v>
      </c>
      <c r="AF31" t="str">
        <f t="shared" si="1"/>
        <v>(CB) BLOX-D COM 16/12,5 MG X 30</v>
      </c>
      <c r="AG31" t="str">
        <f t="shared" si="9"/>
        <v>SAVAL</v>
      </c>
      <c r="AH31" t="str">
        <f t="shared" si="10"/>
        <v>CANDESARTAN 16 MG</v>
      </c>
      <c r="AI31" t="str">
        <f t="shared" si="2"/>
        <v>HIDROCLOROTIAZIDA 12,5 MG</v>
      </c>
      <c r="AJ31" t="str">
        <f t="shared" si="3"/>
        <v/>
      </c>
      <c r="AK31" t="str">
        <f t="shared" si="11"/>
        <v>CANDESARTAN 16 MG HIDROCLOROTIAZIDA 12,5 MG</v>
      </c>
      <c r="AL31" t="str">
        <f>+VLOOKUP($Q31,Hoja2!$A:$B,2,0)</f>
        <v>comprimido</v>
      </c>
      <c r="AM31" t="str">
        <f t="shared" si="12"/>
        <v>(CB) BLOX-D COM 16/12,5 MG X 30 SAVAL CANDESARTAN 16 MG HIDROCLOROTIAZIDA 12,5 MG comprimido</v>
      </c>
      <c r="BB31">
        <f t="shared" si="13"/>
        <v>828963</v>
      </c>
      <c r="BC31" t="str">
        <f t="shared" si="14"/>
        <v>Blox-D 16/12,5 mg x 30 comprimidos</v>
      </c>
      <c r="BD31" s="11">
        <f t="shared" si="15"/>
        <v>20580</v>
      </c>
      <c r="BE31" s="4" t="str">
        <f t="shared" si="16"/>
        <v>Blox-D 16/12,5</v>
      </c>
      <c r="BF31" t="str">
        <f t="shared" si="17"/>
        <v>Candesartan</v>
      </c>
      <c r="BG31" t="str">
        <f t="shared" si="18"/>
        <v>Hidroclorotiazida</v>
      </c>
      <c r="BH31" t="str">
        <f t="shared" si="19"/>
        <v/>
      </c>
      <c r="BI31" t="str">
        <f>+IF(AND(X31="ud.",COUNTIF(Hoja2!$I$3:$I$11,Hoja1!Q31)&gt;0),IF(Hoja1!W31=1,VLOOKUP(Hoja1!Q31,Hoja2!$A:$D,3,0),VLOOKUP(Hoja1!Q31,Hoja2!$A:$D,4,0)),IF(AND(X31="ud.",COUNTIF(Hoja2!$I$3:$I$11,Hoja1!Q31)&lt;0),VLOOKUP(Hoja1!Q31,Hoja2!$A:$B,2,0),VLOOKUP(Hoja1!Q31,Hoja2!$A:$B,2,0)))</f>
        <v>comprimidos</v>
      </c>
      <c r="BJ31" t="str">
        <f t="shared" si="20"/>
        <v>16/12,5 mg</v>
      </c>
      <c r="BK31">
        <f t="shared" si="21"/>
        <v>30</v>
      </c>
      <c r="BL31" t="str">
        <f t="shared" si="22"/>
        <v>ud.</v>
      </c>
      <c r="BO31">
        <f t="shared" si="23"/>
        <v>828963</v>
      </c>
      <c r="BP31" t="str">
        <f t="shared" si="24"/>
        <v>Blox-D 16/12,5 mg x 30 comprimidos</v>
      </c>
      <c r="BQ31" s="11">
        <f t="shared" si="25"/>
        <v>20580</v>
      </c>
      <c r="BR31" s="4" t="str">
        <f t="shared" si="26"/>
        <v>Blox-D 16/12,5</v>
      </c>
      <c r="BS31" t="str">
        <f t="shared" si="27"/>
        <v>Candesartan;Hidroclorotiazida</v>
      </c>
      <c r="BT31" t="str">
        <f t="shared" si="28"/>
        <v>comprimidos</v>
      </c>
      <c r="BU31" t="str">
        <f t="shared" si="29"/>
        <v>16/12,5 mg</v>
      </c>
      <c r="BV31">
        <f t="shared" si="30"/>
        <v>30</v>
      </c>
      <c r="BW31" t="str">
        <f t="shared" si="31"/>
        <v>ud.</v>
      </c>
      <c r="BY31">
        <f>IF(VLOOKUP(BO31,'[1]Informe articulo stock venta'!$B$1:$J$65536,9,0)&gt;0,1,0)</f>
        <v>0</v>
      </c>
      <c r="BZ31" t="str">
        <f t="shared" si="32"/>
        <v>Saval</v>
      </c>
    </row>
    <row r="32" spans="1:78" x14ac:dyDescent="0.2">
      <c r="A32" s="2" t="s">
        <v>210</v>
      </c>
      <c r="B32" s="3">
        <v>9507</v>
      </c>
      <c r="C32">
        <v>3613</v>
      </c>
      <c r="D32">
        <v>829065</v>
      </c>
      <c r="E32" s="2" t="s">
        <v>211</v>
      </c>
      <c r="F32" s="2" t="str">
        <f t="shared" si="35"/>
        <v>(CB) TAMDEX</v>
      </c>
      <c r="G32" s="2" t="str">
        <f t="shared" si="40"/>
        <v>0,5/0,4</v>
      </c>
      <c r="H32" s="18" t="str">
        <f t="shared" si="5"/>
        <v>Tamdex 0,5/0,4</v>
      </c>
      <c r="I32" s="2" t="str">
        <f>+VLOOKUP(Q32,Hoja2!A:B,2,0)</f>
        <v>cápsula de liberación prolongada</v>
      </c>
      <c r="J32" s="2" t="s">
        <v>89</v>
      </c>
      <c r="K32" s="2" t="str">
        <f t="shared" si="6"/>
        <v>Exeltis</v>
      </c>
      <c r="L32" t="s">
        <v>212</v>
      </c>
      <c r="M32" s="2" t="s">
        <v>391</v>
      </c>
      <c r="N32" s="2" t="s">
        <v>758</v>
      </c>
      <c r="P32" t="s">
        <v>213</v>
      </c>
      <c r="Q32" t="s">
        <v>214</v>
      </c>
      <c r="R32" t="s">
        <v>215</v>
      </c>
      <c r="S32" t="s">
        <v>34</v>
      </c>
      <c r="T32" s="2" t="s">
        <v>929</v>
      </c>
      <c r="U32" s="2" t="s">
        <v>930</v>
      </c>
      <c r="W32" s="2">
        <v>30</v>
      </c>
      <c r="X32" s="2" t="s">
        <v>35</v>
      </c>
      <c r="Y32" t="str">
        <f>+IF(AND(X32="ud.",COUNTIF(Hoja2!$I$3:$I$11,Hoja1!Q32)&gt;0),Hoja1!W32&amp;" "&amp;IF(Hoja1!W32=1,VLOOKUP(Hoja1!Q32,Hoja2!$A:$D,3,0),VLOOKUP(Hoja1!Q32,Hoja2!$A:$D,4,0)),IF(AND(X32="ud.",COUNTIF(Hoja2!$I$3:$I$11,Hoja1!Q32)&lt;0),Hoja1!W32&amp;" "&amp;"unidad, "&amp;VLOOKUP(Hoja1!Q32,Hoja2!$A:$B,2,0),Hoja1!W32&amp;" "&amp;Hoja1!X32&amp;" "&amp;VLOOKUP(Hoja1!Q32,Hoja2!$A:$B,2,0)))</f>
        <v>30 cápsulas de liberación prolongada</v>
      </c>
      <c r="Z32" t="str">
        <f>+IF(X32="ud.",IF(W32&lt;&gt;1,W32&amp;" "&amp;VLOOKUP(Q32,Hoja2!A:D,4,0),Hoja1!W32&amp;" "&amp;VLOOKUP(Hoja1!Q32,Hoja2!A:D,3,0)),Hoja1!W32&amp;" "&amp;Hoja1!X32&amp;" "&amp;VLOOKUP(Hoja1!Q32,Hoja2!A:B,2,0))</f>
        <v>30 cápsulas de liberación prolongada</v>
      </c>
      <c r="AA32" s="2" t="s">
        <v>216</v>
      </c>
      <c r="AB32" s="2" t="s">
        <v>25</v>
      </c>
      <c r="AC32" s="2" t="s">
        <v>26</v>
      </c>
      <c r="AD32" s="2" t="s">
        <v>217</v>
      </c>
      <c r="AE32" s="5">
        <v>8140</v>
      </c>
      <c r="AF32" t="str">
        <f t="shared" si="1"/>
        <v>(CB) TAMDEX CAP LP 0,5/0,4 MG X 30</v>
      </c>
      <c r="AG32" t="str">
        <f t="shared" si="9"/>
        <v>EXELTIS</v>
      </c>
      <c r="AH32" t="str">
        <f t="shared" si="10"/>
        <v>DUTASTERIDE 0,5 MG</v>
      </c>
      <c r="AI32" t="str">
        <f t="shared" si="2"/>
        <v>TAMSULOSINA 0,4 MG</v>
      </c>
      <c r="AJ32" t="str">
        <f t="shared" si="3"/>
        <v/>
      </c>
      <c r="AK32" t="str">
        <f t="shared" si="11"/>
        <v>DUTASTERIDE 0,5 MG TAMSULOSINA 0,4 MG</v>
      </c>
      <c r="AL32" t="str">
        <f>+VLOOKUP($Q32,Hoja2!$A:$B,2,0)</f>
        <v>cápsula de liberación prolongada</v>
      </c>
      <c r="AM32" t="str">
        <f t="shared" si="12"/>
        <v>(CB) TAMDEX CAP LP 0,5/0,4 MG X 30 EXELTIS DUTASTERIDE 0,5 MG TAMSULOSINA 0,4 MG cápsula de liberación prolongada</v>
      </c>
      <c r="BB32">
        <f t="shared" si="13"/>
        <v>829065</v>
      </c>
      <c r="BC32" t="str">
        <f t="shared" si="14"/>
        <v>Tamdex 0,5/0,4 mg x 30 cápsulas de liberación prolongada</v>
      </c>
      <c r="BD32" s="11">
        <f t="shared" si="15"/>
        <v>8140</v>
      </c>
      <c r="BE32" s="4" t="str">
        <f t="shared" si="16"/>
        <v>Tamdex 0,5/0,4</v>
      </c>
      <c r="BF32" t="str">
        <f t="shared" si="17"/>
        <v>Dutasteride</v>
      </c>
      <c r="BG32" t="str">
        <f t="shared" si="18"/>
        <v>Tamsulosina</v>
      </c>
      <c r="BH32" t="str">
        <f t="shared" si="19"/>
        <v/>
      </c>
      <c r="BI32" t="str">
        <f>+IF(AND(X32="ud.",COUNTIF(Hoja2!$I$3:$I$11,Hoja1!Q32)&gt;0),IF(Hoja1!W32=1,VLOOKUP(Hoja1!Q32,Hoja2!$A:$D,3,0),VLOOKUP(Hoja1!Q32,Hoja2!$A:$D,4,0)),IF(AND(X32="ud.",COUNTIF(Hoja2!$I$3:$I$11,Hoja1!Q32)&lt;0),VLOOKUP(Hoja1!Q32,Hoja2!$A:$B,2,0),VLOOKUP(Hoja1!Q32,Hoja2!$A:$B,2,0)))</f>
        <v>cápsulas de liberación prolongada</v>
      </c>
      <c r="BJ32" t="str">
        <f t="shared" si="20"/>
        <v>0,5/0,4 mg</v>
      </c>
      <c r="BK32">
        <f t="shared" si="21"/>
        <v>30</v>
      </c>
      <c r="BL32" t="str">
        <f t="shared" si="22"/>
        <v>ud.</v>
      </c>
      <c r="BO32">
        <f t="shared" si="23"/>
        <v>829065</v>
      </c>
      <c r="BP32" t="str">
        <f t="shared" si="24"/>
        <v>Tamdex 0,5/0,4 mg x 30 cápsulas de liberación prolongada</v>
      </c>
      <c r="BQ32" s="11">
        <f t="shared" si="25"/>
        <v>8140</v>
      </c>
      <c r="BR32" s="4" t="str">
        <f t="shared" si="26"/>
        <v>Tamdex 0,5/0,4</v>
      </c>
      <c r="BS32" t="str">
        <f t="shared" si="27"/>
        <v>Dutasteride;Tamsulosina</v>
      </c>
      <c r="BT32" t="str">
        <f t="shared" si="28"/>
        <v>cápsulas de liberación prolongada</v>
      </c>
      <c r="BU32" t="str">
        <f t="shared" si="29"/>
        <v>0,5/0,4 mg</v>
      </c>
      <c r="BV32">
        <f t="shared" si="30"/>
        <v>30</v>
      </c>
      <c r="BW32" t="str">
        <f t="shared" si="31"/>
        <v>ud.</v>
      </c>
      <c r="BY32">
        <f>IF(VLOOKUP(BO32,'[1]Informe articulo stock venta'!$B$1:$J$65536,9,0)&gt;0,1,0)</f>
        <v>0</v>
      </c>
      <c r="BZ32" t="str">
        <f t="shared" si="32"/>
        <v>Exeltis</v>
      </c>
    </row>
    <row r="33" spans="1:78" x14ac:dyDescent="0.2">
      <c r="A33" s="2" t="s">
        <v>218</v>
      </c>
      <c r="B33" s="3">
        <v>9508</v>
      </c>
      <c r="C33">
        <v>3614</v>
      </c>
      <c r="D33">
        <v>829031</v>
      </c>
      <c r="E33" s="2" t="s">
        <v>219</v>
      </c>
      <c r="F33" s="2" t="str">
        <f t="shared" si="35"/>
        <v>(CB) MONTELUKAST</v>
      </c>
      <c r="G33" s="2">
        <f t="shared" si="40"/>
        <v>10</v>
      </c>
      <c r="H33" s="18" t="str">
        <f t="shared" si="5"/>
        <v>Montelukast 10</v>
      </c>
      <c r="I33" s="2" t="str">
        <f>+VLOOKUP(Q33,Hoja2!A:B,2,0)</f>
        <v>comprimido recubierto</v>
      </c>
      <c r="J33" s="2" t="s">
        <v>220</v>
      </c>
      <c r="K33" s="2" t="str">
        <f t="shared" si="6"/>
        <v>Seven Pharma</v>
      </c>
      <c r="L33" t="s">
        <v>221</v>
      </c>
      <c r="M33" s="2" t="str">
        <f t="shared" ref="M33:M36" si="43">+L33</f>
        <v>MONTELUKAST</v>
      </c>
      <c r="P33" t="s">
        <v>222</v>
      </c>
      <c r="Q33" t="s">
        <v>33</v>
      </c>
      <c r="R33">
        <v>10</v>
      </c>
      <c r="S33" t="s">
        <v>34</v>
      </c>
      <c r="T33" s="2" t="str">
        <f t="shared" ref="T33:T36" si="44">+UPPER(R33&amp;" "&amp;S33)</f>
        <v>10 MG</v>
      </c>
      <c r="W33" s="2">
        <v>30</v>
      </c>
      <c r="X33" s="2" t="s">
        <v>35</v>
      </c>
      <c r="Y33" t="str">
        <f>+IF(AND(X33="ud.",COUNTIF(Hoja2!$I$3:$I$11,Hoja1!Q33)&gt;0),Hoja1!W33&amp;" "&amp;IF(Hoja1!W33=1,VLOOKUP(Hoja1!Q33,Hoja2!$A:$D,3,0),VLOOKUP(Hoja1!Q33,Hoja2!$A:$D,4,0)),IF(AND(X33="ud.",COUNTIF(Hoja2!$I$3:$I$11,Hoja1!Q33)&lt;0),Hoja1!W33&amp;" "&amp;"unidad, "&amp;VLOOKUP(Hoja1!Q33,Hoja2!$A:$B,2,0),Hoja1!W33&amp;" "&amp;Hoja1!X33&amp;" "&amp;VLOOKUP(Hoja1!Q33,Hoja2!$A:$B,2,0)))</f>
        <v>30 comprimidos recubiertos</v>
      </c>
      <c r="Z33" t="str">
        <f>+IF(X33="ud.",IF(W33&lt;&gt;1,W33&amp;" "&amp;VLOOKUP(Q33,Hoja2!A:D,4,0),Hoja1!W33&amp;" "&amp;VLOOKUP(Hoja1!Q33,Hoja2!A:D,3,0)),Hoja1!W33&amp;" "&amp;Hoja1!X33&amp;" "&amp;VLOOKUP(Hoja1!Q33,Hoja2!A:B,2,0))</f>
        <v>30 comprimidos recubiertos</v>
      </c>
      <c r="AA33" s="2" t="s">
        <v>223</v>
      </c>
      <c r="AB33" s="2" t="s">
        <v>25</v>
      </c>
      <c r="AC33" s="2" t="s">
        <v>26</v>
      </c>
      <c r="AD33" s="2" t="s">
        <v>75</v>
      </c>
      <c r="AE33" s="5">
        <v>4740</v>
      </c>
      <c r="AF33" t="str">
        <f t="shared" si="1"/>
        <v>(CB) MONTELUKAST COM REC 10 MG X 30</v>
      </c>
      <c r="AG33" t="str">
        <f t="shared" si="9"/>
        <v>SEVEN PHARMA</v>
      </c>
      <c r="AH33" t="str">
        <f t="shared" si="10"/>
        <v>MONTELUKAST 10 MG</v>
      </c>
      <c r="AI33" t="str">
        <f t="shared" si="2"/>
        <v/>
      </c>
      <c r="AJ33" t="str">
        <f t="shared" si="3"/>
        <v/>
      </c>
      <c r="AK33" t="str">
        <f t="shared" si="11"/>
        <v>MONTELUKAST 10 MG</v>
      </c>
      <c r="AL33" t="str">
        <f>+VLOOKUP($Q33,Hoja2!$A:$B,2,0)</f>
        <v>comprimido recubierto</v>
      </c>
      <c r="AM33" t="str">
        <f t="shared" si="12"/>
        <v>(CB) MONTELUKAST COM REC 10 MG X 30 SEVEN PHARMA MONTELUKAST 10 MG comprimido recubierto</v>
      </c>
      <c r="BB33">
        <f t="shared" si="13"/>
        <v>829031</v>
      </c>
      <c r="BC33" t="str">
        <f t="shared" si="14"/>
        <v>Montelukast 10 mg x 30 comprimidos recubiertos</v>
      </c>
      <c r="BD33" s="11">
        <f t="shared" si="15"/>
        <v>4740</v>
      </c>
      <c r="BE33" s="4" t="str">
        <f t="shared" si="16"/>
        <v>Montelukast 10</v>
      </c>
      <c r="BF33" t="str">
        <f t="shared" si="17"/>
        <v>Montelukast</v>
      </c>
      <c r="BG33" t="str">
        <f t="shared" si="18"/>
        <v/>
      </c>
      <c r="BH33" t="str">
        <f t="shared" si="19"/>
        <v/>
      </c>
      <c r="BI33" t="str">
        <f>+IF(AND(X33="ud.",COUNTIF(Hoja2!$I$3:$I$11,Hoja1!Q33)&gt;0),IF(Hoja1!W33=1,VLOOKUP(Hoja1!Q33,Hoja2!$A:$D,3,0),VLOOKUP(Hoja1!Q33,Hoja2!$A:$D,4,0)),IF(AND(X33="ud.",COUNTIF(Hoja2!$I$3:$I$11,Hoja1!Q33)&lt;0),VLOOKUP(Hoja1!Q33,Hoja2!$A:$B,2,0),VLOOKUP(Hoja1!Q33,Hoja2!$A:$B,2,0)))</f>
        <v>comprimidos recubiertos</v>
      </c>
      <c r="BJ33" t="str">
        <f t="shared" si="20"/>
        <v>10 mg</v>
      </c>
      <c r="BK33">
        <f t="shared" si="21"/>
        <v>30</v>
      </c>
      <c r="BL33" t="str">
        <f t="shared" si="22"/>
        <v>ud.</v>
      </c>
      <c r="BO33">
        <f t="shared" si="23"/>
        <v>829031</v>
      </c>
      <c r="BP33" t="str">
        <f t="shared" si="24"/>
        <v>Montelukast 10 mg x 30 comprimidos recubiertos</v>
      </c>
      <c r="BQ33" s="11">
        <f t="shared" si="25"/>
        <v>4740</v>
      </c>
      <c r="BR33" s="4" t="str">
        <f t="shared" si="26"/>
        <v>Montelukast 10</v>
      </c>
      <c r="BS33" t="str">
        <f t="shared" si="27"/>
        <v>Montelukast</v>
      </c>
      <c r="BT33" t="str">
        <f t="shared" si="28"/>
        <v>comprimidos recubiertos</v>
      </c>
      <c r="BU33" t="str">
        <f t="shared" si="29"/>
        <v>10 mg</v>
      </c>
      <c r="BV33">
        <f t="shared" si="30"/>
        <v>30</v>
      </c>
      <c r="BW33" t="str">
        <f t="shared" si="31"/>
        <v>ud.</v>
      </c>
      <c r="BY33">
        <f>IF(VLOOKUP(BO33,'[1]Informe articulo stock venta'!$B$1:$J$65536,9,0)&gt;0,1,0)</f>
        <v>0</v>
      </c>
      <c r="BZ33" t="str">
        <f t="shared" si="32"/>
        <v>Seven Pharma</v>
      </c>
    </row>
    <row r="34" spans="1:78" x14ac:dyDescent="0.2">
      <c r="A34" s="2" t="s">
        <v>224</v>
      </c>
      <c r="B34" s="3">
        <v>9509</v>
      </c>
      <c r="C34">
        <v>3615</v>
      </c>
      <c r="D34">
        <v>829043</v>
      </c>
      <c r="E34" s="2" t="s">
        <v>225</v>
      </c>
      <c r="F34" s="2" t="str">
        <f t="shared" si="35"/>
        <v>(CB) OTOC</v>
      </c>
      <c r="G34" s="2">
        <f t="shared" si="40"/>
        <v>4</v>
      </c>
      <c r="H34" s="18" t="str">
        <f t="shared" si="5"/>
        <v>Otoc 4</v>
      </c>
      <c r="I34" s="2" t="str">
        <f>+VLOOKUP(Q34,Hoja2!A:B,2,0)</f>
        <v>comprimido bucodispersable</v>
      </c>
      <c r="J34" s="2" t="s">
        <v>220</v>
      </c>
      <c r="K34" s="2" t="str">
        <f t="shared" si="6"/>
        <v>Seven Pharma</v>
      </c>
      <c r="L34" t="s">
        <v>226</v>
      </c>
      <c r="M34" s="2" t="str">
        <f t="shared" si="43"/>
        <v>ONDANSETRON</v>
      </c>
      <c r="P34" t="s">
        <v>227</v>
      </c>
      <c r="Q34" t="s">
        <v>228</v>
      </c>
      <c r="R34">
        <v>4</v>
      </c>
      <c r="S34" t="s">
        <v>34</v>
      </c>
      <c r="T34" s="2" t="str">
        <f t="shared" si="44"/>
        <v>4 MG</v>
      </c>
      <c r="W34" s="2">
        <v>8</v>
      </c>
      <c r="X34" s="2" t="s">
        <v>35</v>
      </c>
      <c r="Y34" t="str">
        <f>+IF(AND(X34="ud.",COUNTIF(Hoja2!$I$3:$I$11,Hoja1!Q34)&gt;0),Hoja1!W34&amp;" "&amp;IF(Hoja1!W34=1,VLOOKUP(Hoja1!Q34,Hoja2!$A:$D,3,0),VLOOKUP(Hoja1!Q34,Hoja2!$A:$D,4,0)),IF(AND(X34="ud.",COUNTIF(Hoja2!$I$3:$I$11,Hoja1!Q34)&lt;0),Hoja1!W34&amp;" "&amp;"unidad, "&amp;VLOOKUP(Hoja1!Q34,Hoja2!$A:$B,2,0),Hoja1!W34&amp;" "&amp;Hoja1!X34&amp;" "&amp;VLOOKUP(Hoja1!Q34,Hoja2!$A:$B,2,0)))</f>
        <v>8 comprimidos bucodispersables</v>
      </c>
      <c r="Z34" t="str">
        <f>+IF(X34="ud.",IF(W34&lt;&gt;1,W34&amp;" "&amp;VLOOKUP(Q34,Hoja2!A:D,4,0),Hoja1!W34&amp;" "&amp;VLOOKUP(Hoja1!Q34,Hoja2!A:D,3,0)),Hoja1!W34&amp;" "&amp;Hoja1!X34&amp;" "&amp;VLOOKUP(Hoja1!Q34,Hoja2!A:B,2,0))</f>
        <v>8 comprimidos bucodispersables</v>
      </c>
      <c r="AA34" s="2" t="s">
        <v>229</v>
      </c>
      <c r="AB34" s="2" t="s">
        <v>25</v>
      </c>
      <c r="AC34" s="2" t="s">
        <v>26</v>
      </c>
      <c r="AD34" s="2" t="s">
        <v>230</v>
      </c>
      <c r="AE34" s="5">
        <v>7070</v>
      </c>
      <c r="AF34" t="str">
        <f t="shared" ref="AF34:AF65" si="45">+E34</f>
        <v>(CB) OTOC COM BUC 4 MG X 8</v>
      </c>
      <c r="AG34" t="str">
        <f t="shared" si="9"/>
        <v>SEVEN PHARMA</v>
      </c>
      <c r="AH34" t="str">
        <f t="shared" si="10"/>
        <v>ONDANSETRON 4 MG</v>
      </c>
      <c r="AI34" t="str">
        <f t="shared" ref="AI34:AI65" si="46">+IF(N34="","",N34&amp;" "&amp;U34)</f>
        <v/>
      </c>
      <c r="AJ34" t="str">
        <f t="shared" ref="AJ34:AJ65" si="47">+IF(O34="","",O34&amp;" "&amp;V34)</f>
        <v/>
      </c>
      <c r="AK34" t="str">
        <f t="shared" si="11"/>
        <v>ONDANSETRON 4 MG</v>
      </c>
      <c r="AL34" t="str">
        <f>+VLOOKUP($Q34,Hoja2!$A:$B,2,0)</f>
        <v>comprimido bucodispersable</v>
      </c>
      <c r="AM34" t="str">
        <f t="shared" si="12"/>
        <v>(CB) OTOC COM BUC 4 MG X 8 SEVEN PHARMA ONDANSETRON 4 MG comprimido bucodispersable</v>
      </c>
      <c r="BB34">
        <f t="shared" si="13"/>
        <v>829043</v>
      </c>
      <c r="BC34" t="str">
        <f t="shared" si="14"/>
        <v>Otoc 4 mg x 8 comprimidos bucodispersables</v>
      </c>
      <c r="BD34" s="11">
        <f t="shared" si="15"/>
        <v>7070</v>
      </c>
      <c r="BE34" s="4" t="str">
        <f t="shared" si="16"/>
        <v>Otoc 4</v>
      </c>
      <c r="BF34" t="str">
        <f t="shared" si="17"/>
        <v>Ondansetron</v>
      </c>
      <c r="BG34" t="str">
        <f t="shared" si="18"/>
        <v/>
      </c>
      <c r="BH34" t="str">
        <f t="shared" si="19"/>
        <v/>
      </c>
      <c r="BI34" t="str">
        <f>+IF(AND(X34="ud.",COUNTIF(Hoja2!$I$3:$I$11,Hoja1!Q34)&gt;0),IF(Hoja1!W34=1,VLOOKUP(Hoja1!Q34,Hoja2!$A:$D,3,0),VLOOKUP(Hoja1!Q34,Hoja2!$A:$D,4,0)),IF(AND(X34="ud.",COUNTIF(Hoja2!$I$3:$I$11,Hoja1!Q34)&lt;0),VLOOKUP(Hoja1!Q34,Hoja2!$A:$B,2,0),VLOOKUP(Hoja1!Q34,Hoja2!$A:$B,2,0)))</f>
        <v>comprimidos bucodispersables</v>
      </c>
      <c r="BJ34" t="str">
        <f t="shared" si="20"/>
        <v>4 mg</v>
      </c>
      <c r="BK34">
        <f t="shared" si="21"/>
        <v>8</v>
      </c>
      <c r="BL34" t="str">
        <f t="shared" si="22"/>
        <v>ud.</v>
      </c>
      <c r="BO34">
        <f t="shared" si="23"/>
        <v>829043</v>
      </c>
      <c r="BP34" t="str">
        <f t="shared" si="24"/>
        <v>Otoc 4 mg x 8 comprimidos bucodispersables</v>
      </c>
      <c r="BQ34" s="11">
        <f t="shared" si="25"/>
        <v>7070</v>
      </c>
      <c r="BR34" s="4" t="str">
        <f t="shared" si="26"/>
        <v>Otoc 4</v>
      </c>
      <c r="BS34" t="str">
        <f t="shared" si="27"/>
        <v>Ondansetron</v>
      </c>
      <c r="BT34" t="str">
        <f t="shared" si="28"/>
        <v>comprimidos bucodispersables</v>
      </c>
      <c r="BU34" t="str">
        <f t="shared" si="29"/>
        <v>4 mg</v>
      </c>
      <c r="BV34">
        <f t="shared" si="30"/>
        <v>8</v>
      </c>
      <c r="BW34" t="str">
        <f t="shared" si="31"/>
        <v>ud.</v>
      </c>
      <c r="BY34">
        <f>IF(VLOOKUP(BO34,'[1]Informe articulo stock venta'!$B$1:$J$65536,9,0)&gt;0,1,0)</f>
        <v>0</v>
      </c>
      <c r="BZ34" t="str">
        <f t="shared" si="32"/>
        <v>Seven Pharma</v>
      </c>
    </row>
    <row r="35" spans="1:78" x14ac:dyDescent="0.2">
      <c r="A35" s="2" t="s">
        <v>231</v>
      </c>
      <c r="B35" s="3">
        <v>9510</v>
      </c>
      <c r="C35">
        <v>3616</v>
      </c>
      <c r="D35">
        <v>828981</v>
      </c>
      <c r="E35" s="2" t="s">
        <v>232</v>
      </c>
      <c r="F35" s="2" t="str">
        <f t="shared" si="35"/>
        <v>(CB) DOLOVERINA</v>
      </c>
      <c r="G35" s="2">
        <f t="shared" si="40"/>
        <v>200</v>
      </c>
      <c r="H35" s="18" t="str">
        <f t="shared" si="5"/>
        <v>Doloverina 200</v>
      </c>
      <c r="I35" s="2" t="str">
        <f>+VLOOKUP(Q35,Hoja2!A:B,2,0)</f>
        <v>comprimido de liberación prolongada</v>
      </c>
      <c r="J35" s="2" t="s">
        <v>189</v>
      </c>
      <c r="K35" s="2" t="str">
        <f t="shared" si="6"/>
        <v>Saval</v>
      </c>
      <c r="L35" t="s">
        <v>233</v>
      </c>
      <c r="M35" s="2" t="str">
        <f t="shared" si="43"/>
        <v>MEBEVERINA</v>
      </c>
      <c r="P35" t="s">
        <v>234</v>
      </c>
      <c r="Q35" t="s">
        <v>235</v>
      </c>
      <c r="R35">
        <v>200</v>
      </c>
      <c r="S35" t="s">
        <v>34</v>
      </c>
      <c r="T35" s="2" t="str">
        <f t="shared" si="44"/>
        <v>200 MG</v>
      </c>
      <c r="W35" s="2">
        <v>20</v>
      </c>
      <c r="X35" s="2" t="s">
        <v>35</v>
      </c>
      <c r="Y35" t="str">
        <f>+IF(AND(X35="ud.",COUNTIF(Hoja2!$I$3:$I$11,Hoja1!Q35)&gt;0),Hoja1!W35&amp;" "&amp;IF(Hoja1!W35=1,VLOOKUP(Hoja1!Q35,Hoja2!$A:$D,3,0),VLOOKUP(Hoja1!Q35,Hoja2!$A:$D,4,0)),IF(AND(X35="ud.",COUNTIF(Hoja2!$I$3:$I$11,Hoja1!Q35)&lt;0),Hoja1!W35&amp;" "&amp;"unidad, "&amp;VLOOKUP(Hoja1!Q35,Hoja2!$A:$B,2,0),Hoja1!W35&amp;" "&amp;Hoja1!X35&amp;" "&amp;VLOOKUP(Hoja1!Q35,Hoja2!$A:$B,2,0)))</f>
        <v>20 comprimidos de liberación prolongada</v>
      </c>
      <c r="Z35" t="str">
        <f>+IF(X35="ud.",IF(W35&lt;&gt;1,W35&amp;" "&amp;VLOOKUP(Q35,Hoja2!A:D,4,0),Hoja1!W35&amp;" "&amp;VLOOKUP(Hoja1!Q35,Hoja2!A:D,3,0)),Hoja1!W35&amp;" "&amp;Hoja1!X35&amp;" "&amp;VLOOKUP(Hoja1!Q35,Hoja2!A:B,2,0))</f>
        <v>20 comprimidos de liberación prolongada</v>
      </c>
      <c r="AA35" s="2" t="s">
        <v>236</v>
      </c>
      <c r="AB35" s="2" t="s">
        <v>25</v>
      </c>
      <c r="AC35" s="2" t="s">
        <v>26</v>
      </c>
      <c r="AD35" s="2" t="s">
        <v>230</v>
      </c>
      <c r="AE35" s="5">
        <v>16350</v>
      </c>
      <c r="AF35" t="str">
        <f t="shared" si="45"/>
        <v>(CB) DOLOVERINA COM LP 200 MG X 20</v>
      </c>
      <c r="AG35" t="str">
        <f t="shared" si="9"/>
        <v>SAVAL</v>
      </c>
      <c r="AH35" t="str">
        <f t="shared" si="10"/>
        <v>MEBEVERINA 200 MG</v>
      </c>
      <c r="AI35" t="str">
        <f t="shared" si="46"/>
        <v/>
      </c>
      <c r="AJ35" t="str">
        <f t="shared" si="47"/>
        <v/>
      </c>
      <c r="AK35" t="str">
        <f t="shared" si="11"/>
        <v>MEBEVERINA 200 MG</v>
      </c>
      <c r="AL35" t="str">
        <f>+VLOOKUP($Q35,Hoja2!$A:$B,2,0)</f>
        <v>comprimido de liberación prolongada</v>
      </c>
      <c r="AM35" t="str">
        <f t="shared" si="12"/>
        <v>(CB) DOLOVERINA COM LP 200 MG X 20 SAVAL MEBEVERINA 200 MG comprimido de liberación prolongada</v>
      </c>
      <c r="BB35">
        <f t="shared" si="13"/>
        <v>828981</v>
      </c>
      <c r="BC35" t="str">
        <f t="shared" si="14"/>
        <v>Doloverina 200 mg x 20 comprimidos de liberación prolongada</v>
      </c>
      <c r="BD35" s="11">
        <f t="shared" si="15"/>
        <v>16350</v>
      </c>
      <c r="BE35" s="4" t="str">
        <f t="shared" si="16"/>
        <v>Doloverina 200</v>
      </c>
      <c r="BF35" t="str">
        <f t="shared" si="17"/>
        <v>Mebeverina</v>
      </c>
      <c r="BG35" t="str">
        <f t="shared" si="18"/>
        <v/>
      </c>
      <c r="BH35" t="str">
        <f t="shared" si="19"/>
        <v/>
      </c>
      <c r="BI35" t="str">
        <f>+IF(AND(X35="ud.",COUNTIF(Hoja2!$I$3:$I$11,Hoja1!Q35)&gt;0),IF(Hoja1!W35=1,VLOOKUP(Hoja1!Q35,Hoja2!$A:$D,3,0),VLOOKUP(Hoja1!Q35,Hoja2!$A:$D,4,0)),IF(AND(X35="ud.",COUNTIF(Hoja2!$I$3:$I$11,Hoja1!Q35)&lt;0),VLOOKUP(Hoja1!Q35,Hoja2!$A:$B,2,0),VLOOKUP(Hoja1!Q35,Hoja2!$A:$B,2,0)))</f>
        <v>comprimidos de liberación prolongada</v>
      </c>
      <c r="BJ35" t="str">
        <f t="shared" si="20"/>
        <v>200 mg</v>
      </c>
      <c r="BK35">
        <f t="shared" si="21"/>
        <v>20</v>
      </c>
      <c r="BL35" t="str">
        <f t="shared" si="22"/>
        <v>ud.</v>
      </c>
      <c r="BO35">
        <f t="shared" si="23"/>
        <v>828981</v>
      </c>
      <c r="BP35" t="str">
        <f t="shared" si="24"/>
        <v>Doloverina 200 mg x 20 comprimidos de liberación prolongada</v>
      </c>
      <c r="BQ35" s="11">
        <f t="shared" si="25"/>
        <v>16350</v>
      </c>
      <c r="BR35" s="4" t="str">
        <f t="shared" si="26"/>
        <v>Doloverina 200</v>
      </c>
      <c r="BS35" t="str">
        <f t="shared" si="27"/>
        <v>Mebeverina</v>
      </c>
      <c r="BT35" t="str">
        <f t="shared" si="28"/>
        <v>comprimidos de liberación prolongada</v>
      </c>
      <c r="BU35" t="str">
        <f t="shared" si="29"/>
        <v>200 mg</v>
      </c>
      <c r="BV35">
        <f t="shared" si="30"/>
        <v>20</v>
      </c>
      <c r="BW35" t="str">
        <f t="shared" si="31"/>
        <v>ud.</v>
      </c>
      <c r="BY35">
        <f>IF(VLOOKUP(BO35,'[1]Informe articulo stock venta'!$B$1:$J$65536,9,0)&gt;0,1,0)</f>
        <v>0</v>
      </c>
      <c r="BZ35" t="str">
        <f t="shared" si="32"/>
        <v>Saval</v>
      </c>
    </row>
    <row r="36" spans="1:78" x14ac:dyDescent="0.2">
      <c r="A36" s="2" t="s">
        <v>237</v>
      </c>
      <c r="B36" s="3">
        <v>9511</v>
      </c>
      <c r="C36">
        <v>3617</v>
      </c>
      <c r="D36">
        <v>829038</v>
      </c>
      <c r="E36" s="2" t="s">
        <v>238</v>
      </c>
      <c r="F36" s="2" t="str">
        <f t="shared" si="35"/>
        <v>(CB) ONDANSETRON</v>
      </c>
      <c r="G36" s="2">
        <f t="shared" si="40"/>
        <v>8</v>
      </c>
      <c r="H36" s="18" t="str">
        <f t="shared" si="5"/>
        <v>Ondansetron 8</v>
      </c>
      <c r="I36" s="2" t="str">
        <f>+VLOOKUP(Q36,Hoja2!A:B,2,0)</f>
        <v>comprimido bucodispersable</v>
      </c>
      <c r="J36" s="2" t="s">
        <v>239</v>
      </c>
      <c r="K36" s="2" t="str">
        <f t="shared" si="6"/>
        <v>Reutter</v>
      </c>
      <c r="L36" t="s">
        <v>226</v>
      </c>
      <c r="M36" s="2" t="str">
        <f t="shared" si="43"/>
        <v>ONDANSETRON</v>
      </c>
      <c r="P36" t="s">
        <v>227</v>
      </c>
      <c r="Q36" t="s">
        <v>228</v>
      </c>
      <c r="R36">
        <v>8</v>
      </c>
      <c r="S36" t="s">
        <v>34</v>
      </c>
      <c r="T36" s="2" t="str">
        <f t="shared" si="44"/>
        <v>8 MG</v>
      </c>
      <c r="W36" s="2">
        <v>10</v>
      </c>
      <c r="X36" s="2" t="s">
        <v>35</v>
      </c>
      <c r="Y36" t="str">
        <f>+IF(AND(X36="ud.",COUNTIF(Hoja2!$I$3:$I$11,Hoja1!Q36)&gt;0),Hoja1!W36&amp;" "&amp;IF(Hoja1!W36=1,VLOOKUP(Hoja1!Q36,Hoja2!$A:$D,3,0),VLOOKUP(Hoja1!Q36,Hoja2!$A:$D,4,0)),IF(AND(X36="ud.",COUNTIF(Hoja2!$I$3:$I$11,Hoja1!Q36)&lt;0),Hoja1!W36&amp;" "&amp;"unidad, "&amp;VLOOKUP(Hoja1!Q36,Hoja2!$A:$B,2,0),Hoja1!W36&amp;" "&amp;Hoja1!X36&amp;" "&amp;VLOOKUP(Hoja1!Q36,Hoja2!$A:$B,2,0)))</f>
        <v>10 comprimidos bucodispersables</v>
      </c>
      <c r="Z36" t="str">
        <f>+IF(X36="ud.",IF(W36&lt;&gt;1,W36&amp;" "&amp;VLOOKUP(Q36,Hoja2!A:D,4,0),Hoja1!W36&amp;" "&amp;VLOOKUP(Hoja1!Q36,Hoja2!A:D,3,0)),Hoja1!W36&amp;" "&amp;Hoja1!X36&amp;" "&amp;VLOOKUP(Hoja1!Q36,Hoja2!A:B,2,0))</f>
        <v>10 comprimidos bucodispersables</v>
      </c>
      <c r="AA36" s="2" t="s">
        <v>240</v>
      </c>
      <c r="AB36" s="2" t="s">
        <v>25</v>
      </c>
      <c r="AC36" s="2" t="s">
        <v>26</v>
      </c>
      <c r="AD36" s="2" t="s">
        <v>230</v>
      </c>
      <c r="AE36" s="5">
        <v>7310</v>
      </c>
      <c r="AF36" t="str">
        <f t="shared" si="45"/>
        <v>(CB) ONDANSETRON COM BUC 8 MG X 10</v>
      </c>
      <c r="AG36" t="str">
        <f t="shared" si="9"/>
        <v>REUTTER</v>
      </c>
      <c r="AH36" t="str">
        <f t="shared" si="10"/>
        <v>ONDANSETRON 8 MG</v>
      </c>
      <c r="AI36" t="str">
        <f t="shared" si="46"/>
        <v/>
      </c>
      <c r="AJ36" t="str">
        <f t="shared" si="47"/>
        <v/>
      </c>
      <c r="AK36" t="str">
        <f t="shared" si="11"/>
        <v>ONDANSETRON 8 MG</v>
      </c>
      <c r="AL36" t="str">
        <f>+VLOOKUP($Q36,Hoja2!$A:$B,2,0)</f>
        <v>comprimido bucodispersable</v>
      </c>
      <c r="AM36" t="str">
        <f t="shared" si="12"/>
        <v>(CB) ONDANSETRON COM BUC 8 MG X 10 REUTTER ONDANSETRON 8 MG comprimido bucodispersable</v>
      </c>
      <c r="BB36">
        <f t="shared" si="13"/>
        <v>829038</v>
      </c>
      <c r="BC36" t="str">
        <f t="shared" si="14"/>
        <v>Ondansetron 8 mg x 10 comprimidos bucodispersables</v>
      </c>
      <c r="BD36" s="11">
        <f t="shared" si="15"/>
        <v>7310</v>
      </c>
      <c r="BE36" s="4" t="str">
        <f t="shared" si="16"/>
        <v>Ondansetron 8</v>
      </c>
      <c r="BF36" t="str">
        <f t="shared" si="17"/>
        <v>Ondansetron</v>
      </c>
      <c r="BG36" t="str">
        <f t="shared" si="18"/>
        <v/>
      </c>
      <c r="BH36" t="str">
        <f t="shared" si="19"/>
        <v/>
      </c>
      <c r="BI36" t="str">
        <f>+IF(AND(X36="ud.",COUNTIF(Hoja2!$I$3:$I$11,Hoja1!Q36)&gt;0),IF(Hoja1!W36=1,VLOOKUP(Hoja1!Q36,Hoja2!$A:$D,3,0),VLOOKUP(Hoja1!Q36,Hoja2!$A:$D,4,0)),IF(AND(X36="ud.",COUNTIF(Hoja2!$I$3:$I$11,Hoja1!Q36)&lt;0),VLOOKUP(Hoja1!Q36,Hoja2!$A:$B,2,0),VLOOKUP(Hoja1!Q36,Hoja2!$A:$B,2,0)))</f>
        <v>comprimidos bucodispersables</v>
      </c>
      <c r="BJ36" t="str">
        <f t="shared" si="20"/>
        <v>8 mg</v>
      </c>
      <c r="BK36">
        <f t="shared" si="21"/>
        <v>10</v>
      </c>
      <c r="BL36" t="str">
        <f t="shared" si="22"/>
        <v>ud.</v>
      </c>
      <c r="BO36">
        <f t="shared" si="23"/>
        <v>829038</v>
      </c>
      <c r="BP36" t="str">
        <f t="shared" si="24"/>
        <v>Ondansetron 8 mg x 10 comprimidos bucodispersables</v>
      </c>
      <c r="BQ36" s="11">
        <f t="shared" si="25"/>
        <v>7310</v>
      </c>
      <c r="BR36" s="4" t="str">
        <f t="shared" si="26"/>
        <v>Ondansetron 8</v>
      </c>
      <c r="BS36" t="str">
        <f t="shared" si="27"/>
        <v>Ondansetron</v>
      </c>
      <c r="BT36" t="str">
        <f t="shared" si="28"/>
        <v>comprimidos bucodispersables</v>
      </c>
      <c r="BU36" t="str">
        <f t="shared" si="29"/>
        <v>8 mg</v>
      </c>
      <c r="BV36">
        <f t="shared" si="30"/>
        <v>10</v>
      </c>
      <c r="BW36" t="str">
        <f t="shared" si="31"/>
        <v>ud.</v>
      </c>
      <c r="BY36">
        <f>IF(VLOOKUP(BO36,'[1]Informe articulo stock venta'!$B$1:$J$65536,9,0)&gt;0,1,0)</f>
        <v>0</v>
      </c>
      <c r="BZ36" t="str">
        <f t="shared" si="32"/>
        <v>Reutter</v>
      </c>
    </row>
    <row r="37" spans="1:78" x14ac:dyDescent="0.2">
      <c r="A37" s="2" t="s">
        <v>241</v>
      </c>
      <c r="B37" s="3">
        <v>9512</v>
      </c>
      <c r="C37">
        <v>3618</v>
      </c>
      <c r="D37">
        <v>829004</v>
      </c>
      <c r="E37" s="2" t="s">
        <v>242</v>
      </c>
      <c r="F37" s="2" t="str">
        <f t="shared" si="35"/>
        <v>(CB) GALVUS MET</v>
      </c>
      <c r="G37" s="2" t="str">
        <f t="shared" si="40"/>
        <v>50/1000</v>
      </c>
      <c r="H37" s="18" t="str">
        <f t="shared" si="5"/>
        <v>Galvus Met 50/1000</v>
      </c>
      <c r="I37" s="2" t="str">
        <f>+VLOOKUP(Q37,Hoja2!A:B,2,0)</f>
        <v>comprimido recubierto</v>
      </c>
      <c r="J37" s="2" t="s">
        <v>78</v>
      </c>
      <c r="K37" s="2" t="str">
        <f t="shared" si="6"/>
        <v>Novartis</v>
      </c>
      <c r="L37" s="2" t="s">
        <v>85</v>
      </c>
      <c r="M37" s="2" t="s">
        <v>79</v>
      </c>
      <c r="N37" s="2" t="s">
        <v>892</v>
      </c>
      <c r="O37" s="2"/>
      <c r="P37" s="2" t="s">
        <v>80</v>
      </c>
      <c r="Q37" s="2" t="s">
        <v>33</v>
      </c>
      <c r="R37" s="2" t="s">
        <v>243</v>
      </c>
      <c r="S37" s="2" t="s">
        <v>34</v>
      </c>
      <c r="T37" s="2" t="s">
        <v>918</v>
      </c>
      <c r="U37" s="2" t="s">
        <v>926</v>
      </c>
      <c r="V37" s="2"/>
      <c r="W37">
        <v>56</v>
      </c>
      <c r="X37" s="2" t="s">
        <v>35</v>
      </c>
      <c r="Y37" t="str">
        <f>+IF(AND(X37="ud.",COUNTIF(Hoja2!$I$3:$I$11,Hoja1!Q37)&gt;0),Hoja1!W37&amp;" "&amp;IF(Hoja1!W37=1,VLOOKUP(Hoja1!Q37,Hoja2!$A:$D,3,0),VLOOKUP(Hoja1!Q37,Hoja2!$A:$D,4,0)),IF(AND(X37="ud.",COUNTIF(Hoja2!$I$3:$I$11,Hoja1!Q37)&lt;0),Hoja1!W37&amp;" "&amp;"unidad, "&amp;VLOOKUP(Hoja1!Q37,Hoja2!$A:$B,2,0),Hoja1!W37&amp;" "&amp;Hoja1!X37&amp;" "&amp;VLOOKUP(Hoja1!Q37,Hoja2!$A:$B,2,0)))</f>
        <v>56 comprimidos recubiertos</v>
      </c>
      <c r="Z37" t="str">
        <f>+IF(X37="ud.",IF(W37&lt;&gt;1,W37&amp;" "&amp;VLOOKUP(Q37,Hoja2!A:D,4,0),Hoja1!W37&amp;" "&amp;VLOOKUP(Hoja1!Q37,Hoja2!A:D,3,0)),Hoja1!W37&amp;" "&amp;Hoja1!X37&amp;" "&amp;VLOOKUP(Hoja1!Q37,Hoja2!A:B,2,0))</f>
        <v>56 comprimidos recubiertos</v>
      </c>
      <c r="AA37" s="2" t="s">
        <v>244</v>
      </c>
      <c r="AB37" s="2" t="s">
        <v>25</v>
      </c>
      <c r="AC37" s="2" t="s">
        <v>26</v>
      </c>
      <c r="AD37" s="2" t="s">
        <v>82</v>
      </c>
      <c r="AE37" s="5">
        <v>38100</v>
      </c>
      <c r="AF37" t="str">
        <f t="shared" si="45"/>
        <v>(CB) GALVUS MET COM REC 50/1000 MG X 56</v>
      </c>
      <c r="AG37" t="str">
        <f t="shared" si="9"/>
        <v>NOVARTIS</v>
      </c>
      <c r="AH37" t="str">
        <f t="shared" si="10"/>
        <v>VILDAGLIPTINA 50 MG</v>
      </c>
      <c r="AI37" t="str">
        <f t="shared" si="46"/>
        <v>METFORMINA 1000 MG</v>
      </c>
      <c r="AJ37" t="str">
        <f t="shared" si="47"/>
        <v/>
      </c>
      <c r="AK37" t="str">
        <f t="shared" si="11"/>
        <v>VILDAGLIPTINA 50 MG METFORMINA 1000 MG</v>
      </c>
      <c r="AL37" t="str">
        <f>+VLOOKUP($Q37,Hoja2!$A:$B,2,0)</f>
        <v>comprimido recubierto</v>
      </c>
      <c r="AM37" t="str">
        <f t="shared" si="12"/>
        <v>(CB) GALVUS MET COM REC 50/1000 MG X 56 NOVARTIS VILDAGLIPTINA 50 MG METFORMINA 1000 MG comprimido recubierto</v>
      </c>
      <c r="BB37">
        <f t="shared" si="13"/>
        <v>829004</v>
      </c>
      <c r="BC37" t="str">
        <f t="shared" si="14"/>
        <v>Galvus Met 50/1000 mg x 56 comprimidos recubiertos</v>
      </c>
      <c r="BD37" s="11">
        <f t="shared" si="15"/>
        <v>38100</v>
      </c>
      <c r="BE37" s="4" t="str">
        <f t="shared" si="16"/>
        <v>Galvus Met 50/1000</v>
      </c>
      <c r="BF37" t="str">
        <f t="shared" si="17"/>
        <v>Vildagliptina</v>
      </c>
      <c r="BG37" t="str">
        <f t="shared" si="18"/>
        <v>Metformina</v>
      </c>
      <c r="BH37" t="str">
        <f t="shared" si="19"/>
        <v/>
      </c>
      <c r="BI37" t="str">
        <f>+IF(AND(X37="ud.",COUNTIF(Hoja2!$I$3:$I$11,Hoja1!Q37)&gt;0),IF(Hoja1!W37=1,VLOOKUP(Hoja1!Q37,Hoja2!$A:$D,3,0),VLOOKUP(Hoja1!Q37,Hoja2!$A:$D,4,0)),IF(AND(X37="ud.",COUNTIF(Hoja2!$I$3:$I$11,Hoja1!Q37)&lt;0),VLOOKUP(Hoja1!Q37,Hoja2!$A:$B,2,0),VLOOKUP(Hoja1!Q37,Hoja2!$A:$B,2,0)))</f>
        <v>comprimidos recubiertos</v>
      </c>
      <c r="BJ37" t="str">
        <f t="shared" si="20"/>
        <v>50/1000 mg</v>
      </c>
      <c r="BK37">
        <f t="shared" si="21"/>
        <v>56</v>
      </c>
      <c r="BL37" t="str">
        <f t="shared" si="22"/>
        <v>ud.</v>
      </c>
      <c r="BO37">
        <f t="shared" si="23"/>
        <v>829004</v>
      </c>
      <c r="BP37" t="str">
        <f t="shared" si="24"/>
        <v>Galvus Met 50/1000 mg x 56 comprimidos recubiertos</v>
      </c>
      <c r="BQ37" s="11">
        <f t="shared" si="25"/>
        <v>38100</v>
      </c>
      <c r="BR37" s="4" t="str">
        <f t="shared" si="26"/>
        <v>Galvus Met 50/1000</v>
      </c>
      <c r="BS37" t="str">
        <f t="shared" si="27"/>
        <v>Vildagliptina;Metformina</v>
      </c>
      <c r="BT37" t="str">
        <f t="shared" si="28"/>
        <v>comprimidos recubiertos</v>
      </c>
      <c r="BU37" t="str">
        <f t="shared" si="29"/>
        <v>50/1000 mg</v>
      </c>
      <c r="BV37">
        <f t="shared" si="30"/>
        <v>56</v>
      </c>
      <c r="BW37" t="str">
        <f t="shared" si="31"/>
        <v>ud.</v>
      </c>
      <c r="BX37" t="s">
        <v>1045</v>
      </c>
      <c r="BY37">
        <f>IF(VLOOKUP(BO37,'[1]Informe articulo stock venta'!$B$1:$J$65536,9,0)&gt;0,1,0)</f>
        <v>0</v>
      </c>
      <c r="BZ37" t="str">
        <f t="shared" si="32"/>
        <v>Novartis</v>
      </c>
    </row>
    <row r="38" spans="1:78" x14ac:dyDescent="0.2">
      <c r="A38" s="2" t="s">
        <v>245</v>
      </c>
      <c r="B38" s="3">
        <v>9550</v>
      </c>
      <c r="C38">
        <v>3765</v>
      </c>
      <c r="D38">
        <v>829063</v>
      </c>
      <c r="E38" s="2" t="s">
        <v>246</v>
      </c>
      <c r="F38" s="2" t="str">
        <f t="shared" si="35"/>
        <v>(CB) SULFASALAZINA</v>
      </c>
      <c r="G38" s="2">
        <f t="shared" si="40"/>
        <v>500</v>
      </c>
      <c r="H38" s="18" t="str">
        <f t="shared" si="5"/>
        <v>Sulfasalazina 500</v>
      </c>
      <c r="I38" s="2" t="str">
        <f>+VLOOKUP(Q38,Hoja2!A:B,2,0)</f>
        <v>comprimido recubierto</v>
      </c>
      <c r="J38" s="2" t="s">
        <v>247</v>
      </c>
      <c r="K38" s="2" t="str">
        <f t="shared" si="6"/>
        <v>Pharmamerica</v>
      </c>
      <c r="L38" s="2" t="s">
        <v>248</v>
      </c>
      <c r="M38" s="2" t="str">
        <f t="shared" ref="M38:M42" si="48">+L38</f>
        <v>SULFASALAZINA</v>
      </c>
      <c r="N38" s="2"/>
      <c r="O38" s="2"/>
      <c r="P38" s="2" t="s">
        <v>249</v>
      </c>
      <c r="Q38" s="2" t="s">
        <v>33</v>
      </c>
      <c r="R38">
        <v>500</v>
      </c>
      <c r="S38" s="2" t="s">
        <v>34</v>
      </c>
      <c r="T38" s="2" t="str">
        <f t="shared" ref="T38:T42" si="49">+UPPER(R38&amp;" "&amp;S38)</f>
        <v>500 MG</v>
      </c>
      <c r="U38" s="2"/>
      <c r="V38" s="2"/>
      <c r="W38">
        <v>100</v>
      </c>
      <c r="X38" s="2" t="s">
        <v>35</v>
      </c>
      <c r="Y38" t="str">
        <f>+IF(AND(X38="ud.",COUNTIF(Hoja2!$I$3:$I$11,Hoja1!Q38)&gt;0),Hoja1!W38&amp;" "&amp;IF(Hoja1!W38=1,VLOOKUP(Hoja1!Q38,Hoja2!$A:$D,3,0),VLOOKUP(Hoja1!Q38,Hoja2!$A:$D,4,0)),IF(AND(X38="ud.",COUNTIF(Hoja2!$I$3:$I$11,Hoja1!Q38)&lt;0),Hoja1!W38&amp;" "&amp;"unidad, "&amp;VLOOKUP(Hoja1!Q38,Hoja2!$A:$B,2,0),Hoja1!W38&amp;" "&amp;Hoja1!X38&amp;" "&amp;VLOOKUP(Hoja1!Q38,Hoja2!$A:$B,2,0)))</f>
        <v>100 comprimidos recubiertos</v>
      </c>
      <c r="Z38" t="str">
        <f>+IF(X38="ud.",IF(W38&lt;&gt;1,W38&amp;" "&amp;VLOOKUP(Q38,Hoja2!A:D,4,0),Hoja1!W38&amp;" "&amp;VLOOKUP(Hoja1!Q38,Hoja2!A:D,3,0)),Hoja1!W38&amp;" "&amp;Hoja1!X38&amp;" "&amp;VLOOKUP(Hoja1!Q38,Hoja2!A:B,2,0))</f>
        <v>100 comprimidos recubiertos</v>
      </c>
      <c r="AA38" s="2" t="s">
        <v>250</v>
      </c>
      <c r="AB38" s="2" t="s">
        <v>25</v>
      </c>
      <c r="AC38" s="2" t="s">
        <v>26</v>
      </c>
      <c r="AD38" s="2" t="s">
        <v>45</v>
      </c>
      <c r="AE38" s="5">
        <v>12730</v>
      </c>
      <c r="AF38" t="str">
        <f t="shared" si="45"/>
        <v>(CB) SULFASALAZINA COM REC 500 MG X 100</v>
      </c>
      <c r="AG38" t="str">
        <f t="shared" si="9"/>
        <v>PHARMAMERICA</v>
      </c>
      <c r="AH38" t="str">
        <f t="shared" si="10"/>
        <v>SULFASALAZINA 500 MG</v>
      </c>
      <c r="AI38" t="str">
        <f t="shared" si="46"/>
        <v/>
      </c>
      <c r="AJ38" t="str">
        <f t="shared" si="47"/>
        <v/>
      </c>
      <c r="AK38" t="str">
        <f t="shared" si="11"/>
        <v>SULFASALAZINA 500 MG</v>
      </c>
      <c r="AL38" t="str">
        <f>+VLOOKUP($Q38,Hoja2!$A:$B,2,0)</f>
        <v>comprimido recubierto</v>
      </c>
      <c r="AM38" t="str">
        <f t="shared" si="12"/>
        <v>(CB) SULFASALAZINA COM REC 500 MG X 100 PHARMAMERICA SULFASALAZINA 500 MG comprimido recubierto</v>
      </c>
      <c r="BB38">
        <f t="shared" si="13"/>
        <v>829063</v>
      </c>
      <c r="BC38" t="str">
        <f t="shared" si="14"/>
        <v>Sulfasalazina 500 mg x 100 comprimidos recubiertos</v>
      </c>
      <c r="BD38" s="11">
        <f t="shared" si="15"/>
        <v>12730</v>
      </c>
      <c r="BE38" s="4" t="str">
        <f t="shared" si="16"/>
        <v>Sulfasalazina 500</v>
      </c>
      <c r="BF38" t="str">
        <f t="shared" si="17"/>
        <v>Sulfasalazina</v>
      </c>
      <c r="BG38" t="str">
        <f t="shared" si="18"/>
        <v/>
      </c>
      <c r="BH38" t="str">
        <f t="shared" si="19"/>
        <v/>
      </c>
      <c r="BI38" t="str">
        <f>+IF(AND(X38="ud.",COUNTIF(Hoja2!$I$3:$I$11,Hoja1!Q38)&gt;0),IF(Hoja1!W38=1,VLOOKUP(Hoja1!Q38,Hoja2!$A:$D,3,0),VLOOKUP(Hoja1!Q38,Hoja2!$A:$D,4,0)),IF(AND(X38="ud.",COUNTIF(Hoja2!$I$3:$I$11,Hoja1!Q38)&lt;0),VLOOKUP(Hoja1!Q38,Hoja2!$A:$B,2,0),VLOOKUP(Hoja1!Q38,Hoja2!$A:$B,2,0)))</f>
        <v>comprimidos recubiertos</v>
      </c>
      <c r="BJ38" t="str">
        <f t="shared" si="20"/>
        <v>500 mg</v>
      </c>
      <c r="BK38">
        <f t="shared" si="21"/>
        <v>100</v>
      </c>
      <c r="BL38" t="str">
        <f t="shared" si="22"/>
        <v>ud.</v>
      </c>
      <c r="BO38">
        <f t="shared" si="23"/>
        <v>829063</v>
      </c>
      <c r="BP38" t="str">
        <f t="shared" si="24"/>
        <v>Sulfasalazina 500 mg x 100 comprimidos recubiertos</v>
      </c>
      <c r="BQ38" s="11">
        <f t="shared" si="25"/>
        <v>12730</v>
      </c>
      <c r="BR38" s="4" t="str">
        <f t="shared" si="26"/>
        <v>Sulfasalazina 500</v>
      </c>
      <c r="BS38" t="str">
        <f t="shared" si="27"/>
        <v>Sulfasalazina</v>
      </c>
      <c r="BT38" t="str">
        <f t="shared" si="28"/>
        <v>comprimidos recubiertos</v>
      </c>
      <c r="BU38" t="str">
        <f t="shared" si="29"/>
        <v>500 mg</v>
      </c>
      <c r="BV38">
        <f t="shared" si="30"/>
        <v>100</v>
      </c>
      <c r="BW38" t="str">
        <f t="shared" si="31"/>
        <v>ud.</v>
      </c>
      <c r="BY38">
        <f>IF(VLOOKUP(BO38,'[1]Informe articulo stock venta'!$B$1:$J$65536,9,0)&gt;0,1,0)</f>
        <v>0</v>
      </c>
      <c r="BZ38" t="str">
        <f t="shared" si="32"/>
        <v>Pharmamerica</v>
      </c>
    </row>
    <row r="39" spans="1:78" x14ac:dyDescent="0.2">
      <c r="A39" s="2" t="s">
        <v>251</v>
      </c>
      <c r="B39" s="3">
        <v>9551</v>
      </c>
      <c r="C39">
        <v>3766</v>
      </c>
      <c r="D39">
        <v>829054</v>
      </c>
      <c r="E39" s="2" t="s">
        <v>252</v>
      </c>
      <c r="F39" s="2" t="str">
        <f t="shared" si="35"/>
        <v>(CB) REDUCLIM</v>
      </c>
      <c r="G39" s="2">
        <f t="shared" si="40"/>
        <v>2.5</v>
      </c>
      <c r="H39" s="18" t="str">
        <f t="shared" si="5"/>
        <v>Reduclim 2,5</v>
      </c>
      <c r="I39" s="2" t="str">
        <f>+VLOOKUP(Q39,Hoja2!A:B,2,0)</f>
        <v>comprimido</v>
      </c>
      <c r="J39" s="2" t="s">
        <v>253</v>
      </c>
      <c r="K39" s="2" t="str">
        <f t="shared" si="6"/>
        <v>Deutsche Pharma</v>
      </c>
      <c r="L39" s="2" t="s">
        <v>254</v>
      </c>
      <c r="M39" s="2" t="str">
        <f t="shared" si="48"/>
        <v>TIBOLONA</v>
      </c>
      <c r="N39" s="2"/>
      <c r="O39" s="2"/>
      <c r="P39" s="2" t="s">
        <v>255</v>
      </c>
      <c r="Q39" s="2" t="s">
        <v>65</v>
      </c>
      <c r="R39">
        <v>2.5</v>
      </c>
      <c r="S39" s="2" t="s">
        <v>34</v>
      </c>
      <c r="T39" s="2" t="str">
        <f t="shared" si="49"/>
        <v>2,5 MG</v>
      </c>
      <c r="U39" s="2"/>
      <c r="V39" s="2"/>
      <c r="W39">
        <v>35</v>
      </c>
      <c r="X39" s="2" t="s">
        <v>35</v>
      </c>
      <c r="Y39" t="str">
        <f>+IF(AND(X39="ud.",COUNTIF(Hoja2!$I$3:$I$11,Hoja1!Q39)&gt;0),Hoja1!W39&amp;" "&amp;IF(Hoja1!W39=1,VLOOKUP(Hoja1!Q39,Hoja2!$A:$D,3,0),VLOOKUP(Hoja1!Q39,Hoja2!$A:$D,4,0)),IF(AND(X39="ud.",COUNTIF(Hoja2!$I$3:$I$11,Hoja1!Q39)&lt;0),Hoja1!W39&amp;" "&amp;"unidad, "&amp;VLOOKUP(Hoja1!Q39,Hoja2!$A:$B,2,0),Hoja1!W39&amp;" "&amp;Hoja1!X39&amp;" "&amp;VLOOKUP(Hoja1!Q39,Hoja2!$A:$B,2,0)))</f>
        <v>35 comprimidos</v>
      </c>
      <c r="Z39" t="str">
        <f>+IF(X39="ud.",IF(W39&lt;&gt;1,W39&amp;" "&amp;VLOOKUP(Q39,Hoja2!A:D,4,0),Hoja1!W39&amp;" "&amp;VLOOKUP(Hoja1!Q39,Hoja2!A:D,3,0)),Hoja1!W39&amp;" "&amp;Hoja1!X39&amp;" "&amp;VLOOKUP(Hoja1!Q39,Hoja2!A:B,2,0))</f>
        <v>35 comprimidos</v>
      </c>
      <c r="AA39" s="2" t="s">
        <v>256</v>
      </c>
      <c r="AB39" s="2" t="s">
        <v>25</v>
      </c>
      <c r="AC39" s="2" t="s">
        <v>26</v>
      </c>
      <c r="AD39" s="2" t="s">
        <v>67</v>
      </c>
      <c r="AE39" s="5">
        <v>11250</v>
      </c>
      <c r="AF39" t="str">
        <f t="shared" si="45"/>
        <v>(CB) REDUCLIM COM 2,5 MG X 35</v>
      </c>
      <c r="AG39" t="str">
        <f t="shared" si="9"/>
        <v>DEUTSCHE PHARMA</v>
      </c>
      <c r="AH39" t="str">
        <f t="shared" si="10"/>
        <v>TIBOLONA 2,5 MG</v>
      </c>
      <c r="AI39" t="str">
        <f t="shared" si="46"/>
        <v/>
      </c>
      <c r="AJ39" t="str">
        <f t="shared" si="47"/>
        <v/>
      </c>
      <c r="AK39" t="str">
        <f t="shared" si="11"/>
        <v>TIBOLONA 2,5 MG</v>
      </c>
      <c r="AL39" t="str">
        <f>+VLOOKUP($Q39,Hoja2!$A:$B,2,0)</f>
        <v>comprimido</v>
      </c>
      <c r="AM39" t="str">
        <f t="shared" si="12"/>
        <v>(CB) REDUCLIM COM 2,5 MG X 35 DEUTSCHE PHARMA TIBOLONA 2,5 MG comprimido</v>
      </c>
      <c r="BB39">
        <f t="shared" si="13"/>
        <v>829054</v>
      </c>
      <c r="BC39" t="str">
        <f t="shared" si="14"/>
        <v>Reduclim 2,5 mg x 35 comprimidos</v>
      </c>
      <c r="BD39" s="11">
        <f t="shared" si="15"/>
        <v>11250</v>
      </c>
      <c r="BE39" s="4" t="str">
        <f t="shared" si="16"/>
        <v>Reduclim 2,5</v>
      </c>
      <c r="BF39" t="str">
        <f t="shared" si="17"/>
        <v>Tibolona</v>
      </c>
      <c r="BG39" t="str">
        <f t="shared" si="18"/>
        <v/>
      </c>
      <c r="BH39" t="str">
        <f t="shared" si="19"/>
        <v/>
      </c>
      <c r="BI39" t="str">
        <f>+IF(AND(X39="ud.",COUNTIF(Hoja2!$I$3:$I$11,Hoja1!Q39)&gt;0),IF(Hoja1!W39=1,VLOOKUP(Hoja1!Q39,Hoja2!$A:$D,3,0),VLOOKUP(Hoja1!Q39,Hoja2!$A:$D,4,0)),IF(AND(X39="ud.",COUNTIF(Hoja2!$I$3:$I$11,Hoja1!Q39)&lt;0),VLOOKUP(Hoja1!Q39,Hoja2!$A:$B,2,0),VLOOKUP(Hoja1!Q39,Hoja2!$A:$B,2,0)))</f>
        <v>comprimidos</v>
      </c>
      <c r="BJ39" t="str">
        <f t="shared" si="20"/>
        <v>2,5 mg</v>
      </c>
      <c r="BK39">
        <f t="shared" si="21"/>
        <v>35</v>
      </c>
      <c r="BL39" t="str">
        <f t="shared" si="22"/>
        <v>ud.</v>
      </c>
      <c r="BO39">
        <f t="shared" si="23"/>
        <v>829054</v>
      </c>
      <c r="BP39" t="str">
        <f t="shared" si="24"/>
        <v>Reduclim 2,5 mg x 35 comprimidos</v>
      </c>
      <c r="BQ39" s="11">
        <f t="shared" si="25"/>
        <v>11250</v>
      </c>
      <c r="BR39" s="4" t="str">
        <f t="shared" si="26"/>
        <v>Reduclim 2,5</v>
      </c>
      <c r="BS39" t="str">
        <f t="shared" si="27"/>
        <v>Tibolona</v>
      </c>
      <c r="BT39" t="str">
        <f t="shared" si="28"/>
        <v>comprimidos</v>
      </c>
      <c r="BU39" t="str">
        <f t="shared" si="29"/>
        <v>2,5 mg</v>
      </c>
      <c r="BV39">
        <f t="shared" si="30"/>
        <v>35</v>
      </c>
      <c r="BW39" t="str">
        <f t="shared" si="31"/>
        <v>ud.</v>
      </c>
      <c r="BY39">
        <f>IF(VLOOKUP(BO39,'[1]Informe articulo stock venta'!$B$1:$J$65536,9,0)&gt;0,1,0)</f>
        <v>0</v>
      </c>
      <c r="BZ39" t="str">
        <f t="shared" si="32"/>
        <v>Deutsche Pharma</v>
      </c>
    </row>
    <row r="40" spans="1:78" x14ac:dyDescent="0.2">
      <c r="A40" s="2" t="s">
        <v>257</v>
      </c>
      <c r="B40" s="3">
        <v>9552</v>
      </c>
      <c r="C40">
        <v>3767</v>
      </c>
      <c r="D40">
        <v>829023</v>
      </c>
      <c r="E40" s="2" t="s">
        <v>258</v>
      </c>
      <c r="F40" s="2" t="str">
        <f t="shared" si="35"/>
        <v>(CB) MACROSAN</v>
      </c>
      <c r="G40" s="2">
        <f t="shared" si="40"/>
        <v>100</v>
      </c>
      <c r="H40" s="18" t="str">
        <f t="shared" si="5"/>
        <v>Macrosan 100</v>
      </c>
      <c r="I40" s="2" t="str">
        <f>+VLOOKUP(Q40,Hoja2!A:B,2,0)</f>
        <v>cápsula</v>
      </c>
      <c r="J40" s="2" t="s">
        <v>118</v>
      </c>
      <c r="K40" s="2" t="str">
        <f t="shared" si="6"/>
        <v>Sanitas</v>
      </c>
      <c r="L40" s="2" t="s">
        <v>259</v>
      </c>
      <c r="M40" s="2" t="str">
        <f t="shared" si="48"/>
        <v>NITROFURANTOINA</v>
      </c>
      <c r="N40" s="2"/>
      <c r="O40" s="2"/>
      <c r="P40" s="2" t="s">
        <v>160</v>
      </c>
      <c r="Q40" s="2" t="s">
        <v>121</v>
      </c>
      <c r="R40">
        <v>100</v>
      </c>
      <c r="S40" s="2" t="s">
        <v>34</v>
      </c>
      <c r="T40" s="2" t="str">
        <f t="shared" si="49"/>
        <v>100 MG</v>
      </c>
      <c r="U40" s="2"/>
      <c r="V40" s="2"/>
      <c r="W40">
        <v>50</v>
      </c>
      <c r="X40" s="2" t="s">
        <v>35</v>
      </c>
      <c r="Y40" t="str">
        <f>+IF(AND(X40="ud.",COUNTIF(Hoja2!$I$3:$I$11,Hoja1!Q40)&gt;0),Hoja1!W40&amp;" "&amp;IF(Hoja1!W40=1,VLOOKUP(Hoja1!Q40,Hoja2!$A:$D,3,0),VLOOKUP(Hoja1!Q40,Hoja2!$A:$D,4,0)),IF(AND(X40="ud.",COUNTIF(Hoja2!$I$3:$I$11,Hoja1!Q40)&lt;0),Hoja1!W40&amp;" "&amp;"unidad, "&amp;VLOOKUP(Hoja1!Q40,Hoja2!$A:$B,2,0),Hoja1!W40&amp;" "&amp;Hoja1!X40&amp;" "&amp;VLOOKUP(Hoja1!Q40,Hoja2!$A:$B,2,0)))</f>
        <v>50 cápsulas</v>
      </c>
      <c r="Z40" t="str">
        <f>+IF(X40="ud.",IF(W40&lt;&gt;1,W40&amp;" "&amp;VLOOKUP(Q40,Hoja2!A:D,4,0),Hoja1!W40&amp;" "&amp;VLOOKUP(Hoja1!Q40,Hoja2!A:D,3,0)),Hoja1!W40&amp;" "&amp;Hoja1!X40&amp;" "&amp;VLOOKUP(Hoja1!Q40,Hoja2!A:B,2,0))</f>
        <v>50 cápsulas</v>
      </c>
      <c r="AA40" s="2" t="s">
        <v>260</v>
      </c>
      <c r="AB40" s="2" t="s">
        <v>25</v>
      </c>
      <c r="AC40" s="2" t="s">
        <v>26</v>
      </c>
      <c r="AD40" s="2" t="s">
        <v>164</v>
      </c>
      <c r="AE40" s="5">
        <v>8920</v>
      </c>
      <c r="AF40" t="str">
        <f t="shared" si="45"/>
        <v>(CB) MACROSAN CAP 100 MG X 50</v>
      </c>
      <c r="AG40" t="str">
        <f t="shared" si="9"/>
        <v>SANITAS</v>
      </c>
      <c r="AH40" t="str">
        <f t="shared" si="10"/>
        <v>NITROFURANTOINA 100 MG</v>
      </c>
      <c r="AI40" t="str">
        <f t="shared" si="46"/>
        <v/>
      </c>
      <c r="AJ40" t="str">
        <f t="shared" si="47"/>
        <v/>
      </c>
      <c r="AK40" t="str">
        <f t="shared" si="11"/>
        <v>NITROFURANTOINA 100 MG</v>
      </c>
      <c r="AL40" t="str">
        <f>+VLOOKUP($Q40,Hoja2!$A:$B,2,0)</f>
        <v>cápsula</v>
      </c>
      <c r="AM40" t="str">
        <f t="shared" si="12"/>
        <v>(CB) MACROSAN CAP 100 MG X 50 SANITAS NITROFURANTOINA 100 MG cápsula</v>
      </c>
      <c r="BB40">
        <f t="shared" si="13"/>
        <v>829023</v>
      </c>
      <c r="BC40" t="str">
        <f t="shared" si="14"/>
        <v>Macrosan 100 mg x 50 cápsulas</v>
      </c>
      <c r="BD40" s="11">
        <f t="shared" si="15"/>
        <v>8920</v>
      </c>
      <c r="BE40" s="4" t="str">
        <f t="shared" si="16"/>
        <v>Macrosan 100</v>
      </c>
      <c r="BF40" t="str">
        <f t="shared" si="17"/>
        <v>Nitrofurantoina</v>
      </c>
      <c r="BG40" t="str">
        <f t="shared" si="18"/>
        <v/>
      </c>
      <c r="BH40" t="str">
        <f t="shared" si="19"/>
        <v/>
      </c>
      <c r="BI40" t="str">
        <f>+IF(AND(X40="ud.",COUNTIF(Hoja2!$I$3:$I$11,Hoja1!Q40)&gt;0),IF(Hoja1!W40=1,VLOOKUP(Hoja1!Q40,Hoja2!$A:$D,3,0),VLOOKUP(Hoja1!Q40,Hoja2!$A:$D,4,0)),IF(AND(X40="ud.",COUNTIF(Hoja2!$I$3:$I$11,Hoja1!Q40)&lt;0),VLOOKUP(Hoja1!Q40,Hoja2!$A:$B,2,0),VLOOKUP(Hoja1!Q40,Hoja2!$A:$B,2,0)))</f>
        <v>cápsulas</v>
      </c>
      <c r="BJ40" t="str">
        <f t="shared" si="20"/>
        <v>100 mg</v>
      </c>
      <c r="BK40">
        <f t="shared" si="21"/>
        <v>50</v>
      </c>
      <c r="BL40" t="str">
        <f t="shared" si="22"/>
        <v>ud.</v>
      </c>
      <c r="BO40">
        <f t="shared" si="23"/>
        <v>829023</v>
      </c>
      <c r="BP40" t="str">
        <f t="shared" si="24"/>
        <v>Macrosan 100 mg x 50 cápsulas</v>
      </c>
      <c r="BQ40" s="11">
        <f t="shared" si="25"/>
        <v>8920</v>
      </c>
      <c r="BR40" s="4" t="str">
        <f t="shared" si="26"/>
        <v>Macrosan 100</v>
      </c>
      <c r="BS40" t="str">
        <f t="shared" si="27"/>
        <v>Nitrofurantoina</v>
      </c>
      <c r="BT40" t="str">
        <f t="shared" si="28"/>
        <v>cápsulas</v>
      </c>
      <c r="BU40" t="str">
        <f t="shared" si="29"/>
        <v>100 mg</v>
      </c>
      <c r="BV40">
        <f t="shared" si="30"/>
        <v>50</v>
      </c>
      <c r="BW40" t="str">
        <f t="shared" si="31"/>
        <v>ud.</v>
      </c>
      <c r="BY40">
        <f>IF(VLOOKUP(BO40,'[1]Informe articulo stock venta'!$B$1:$J$65536,9,0)&gt;0,1,0)</f>
        <v>0</v>
      </c>
      <c r="BZ40" t="str">
        <f t="shared" si="32"/>
        <v>Sanitas</v>
      </c>
    </row>
    <row r="41" spans="1:78" x14ac:dyDescent="0.2">
      <c r="A41" s="2" t="s">
        <v>261</v>
      </c>
      <c r="B41" s="3">
        <v>9553</v>
      </c>
      <c r="C41">
        <v>3768</v>
      </c>
      <c r="D41">
        <v>829024</v>
      </c>
      <c r="E41" s="2" t="s">
        <v>262</v>
      </c>
      <c r="F41" s="2" t="str">
        <f t="shared" si="35"/>
        <v>(CB) MACROSAN</v>
      </c>
      <c r="G41" s="2">
        <f t="shared" si="40"/>
        <v>50</v>
      </c>
      <c r="H41" s="18" t="str">
        <f t="shared" si="5"/>
        <v>Macrosan 50</v>
      </c>
      <c r="I41" s="2" t="str">
        <f>+VLOOKUP(Q41,Hoja2!A:B,2,0)</f>
        <v>cápsula</v>
      </c>
      <c r="J41" s="2" t="s">
        <v>118</v>
      </c>
      <c r="K41" s="2" t="str">
        <f t="shared" si="6"/>
        <v>Sanitas</v>
      </c>
      <c r="L41" s="2" t="s">
        <v>259</v>
      </c>
      <c r="M41" s="2" t="str">
        <f t="shared" si="48"/>
        <v>NITROFURANTOINA</v>
      </c>
      <c r="N41" s="2"/>
      <c r="O41" s="2"/>
      <c r="P41" s="2" t="s">
        <v>160</v>
      </c>
      <c r="Q41" s="2" t="s">
        <v>121</v>
      </c>
      <c r="R41">
        <v>50</v>
      </c>
      <c r="S41" s="2" t="s">
        <v>34</v>
      </c>
      <c r="T41" s="2" t="str">
        <f t="shared" si="49"/>
        <v>50 MG</v>
      </c>
      <c r="U41" s="2"/>
      <c r="V41" s="2"/>
      <c r="W41">
        <v>30</v>
      </c>
      <c r="X41" s="2" t="s">
        <v>35</v>
      </c>
      <c r="Y41" t="str">
        <f>+IF(AND(X41="ud.",COUNTIF(Hoja2!$I$3:$I$11,Hoja1!Q41)&gt;0),Hoja1!W41&amp;" "&amp;IF(Hoja1!W41=1,VLOOKUP(Hoja1!Q41,Hoja2!$A:$D,3,0),VLOOKUP(Hoja1!Q41,Hoja2!$A:$D,4,0)),IF(AND(X41="ud.",COUNTIF(Hoja2!$I$3:$I$11,Hoja1!Q41)&lt;0),Hoja1!W41&amp;" "&amp;"unidad, "&amp;VLOOKUP(Hoja1!Q41,Hoja2!$A:$B,2,0),Hoja1!W41&amp;" "&amp;Hoja1!X41&amp;" "&amp;VLOOKUP(Hoja1!Q41,Hoja2!$A:$B,2,0)))</f>
        <v>30 cápsulas</v>
      </c>
      <c r="Z41" t="str">
        <f>+IF(X41="ud.",IF(W41&lt;&gt;1,W41&amp;" "&amp;VLOOKUP(Q41,Hoja2!A:D,4,0),Hoja1!W41&amp;" "&amp;VLOOKUP(Hoja1!Q41,Hoja2!A:D,3,0)),Hoja1!W41&amp;" "&amp;Hoja1!X41&amp;" "&amp;VLOOKUP(Hoja1!Q41,Hoja2!A:B,2,0))</f>
        <v>30 cápsulas</v>
      </c>
      <c r="AA41" s="2" t="s">
        <v>263</v>
      </c>
      <c r="AB41" s="2" t="s">
        <v>25</v>
      </c>
      <c r="AC41" s="2" t="s">
        <v>26</v>
      </c>
      <c r="AD41" s="2" t="s">
        <v>164</v>
      </c>
      <c r="AE41" s="5">
        <v>5470</v>
      </c>
      <c r="AF41" t="str">
        <f t="shared" si="45"/>
        <v>(CB) MACROSAN CAP 50 MG X 30</v>
      </c>
      <c r="AG41" t="str">
        <f t="shared" si="9"/>
        <v>SANITAS</v>
      </c>
      <c r="AH41" t="str">
        <f t="shared" si="10"/>
        <v>NITROFURANTOINA 50 MG</v>
      </c>
      <c r="AI41" t="str">
        <f t="shared" si="46"/>
        <v/>
      </c>
      <c r="AJ41" t="str">
        <f t="shared" si="47"/>
        <v/>
      </c>
      <c r="AK41" t="str">
        <f t="shared" si="11"/>
        <v>NITROFURANTOINA 50 MG</v>
      </c>
      <c r="AL41" t="str">
        <f>+VLOOKUP($Q41,Hoja2!$A:$B,2,0)</f>
        <v>cápsula</v>
      </c>
      <c r="AM41" t="str">
        <f t="shared" si="12"/>
        <v>(CB) MACROSAN CAP 50 MG X 30 SANITAS NITROFURANTOINA 50 MG cápsula</v>
      </c>
      <c r="BB41">
        <f t="shared" si="13"/>
        <v>829024</v>
      </c>
      <c r="BC41" t="str">
        <f t="shared" si="14"/>
        <v>Macrosan 50 mg x 30 cápsulas</v>
      </c>
      <c r="BD41" s="11">
        <f t="shared" si="15"/>
        <v>5470</v>
      </c>
      <c r="BE41" s="4" t="str">
        <f t="shared" si="16"/>
        <v>Macrosan 50</v>
      </c>
      <c r="BF41" t="str">
        <f t="shared" si="17"/>
        <v>Nitrofurantoina</v>
      </c>
      <c r="BG41" t="str">
        <f t="shared" si="18"/>
        <v/>
      </c>
      <c r="BH41" t="str">
        <f t="shared" si="19"/>
        <v/>
      </c>
      <c r="BI41" t="str">
        <f>+IF(AND(X41="ud.",COUNTIF(Hoja2!$I$3:$I$11,Hoja1!Q41)&gt;0),IF(Hoja1!W41=1,VLOOKUP(Hoja1!Q41,Hoja2!$A:$D,3,0),VLOOKUP(Hoja1!Q41,Hoja2!$A:$D,4,0)),IF(AND(X41="ud.",COUNTIF(Hoja2!$I$3:$I$11,Hoja1!Q41)&lt;0),VLOOKUP(Hoja1!Q41,Hoja2!$A:$B,2,0),VLOOKUP(Hoja1!Q41,Hoja2!$A:$B,2,0)))</f>
        <v>cápsulas</v>
      </c>
      <c r="BJ41" t="str">
        <f t="shared" si="20"/>
        <v>50 mg</v>
      </c>
      <c r="BK41">
        <f t="shared" si="21"/>
        <v>30</v>
      </c>
      <c r="BL41" t="str">
        <f t="shared" si="22"/>
        <v>ud.</v>
      </c>
      <c r="BO41">
        <f t="shared" si="23"/>
        <v>829024</v>
      </c>
      <c r="BP41" t="str">
        <f t="shared" si="24"/>
        <v>Macrosan 50 mg x 30 cápsulas</v>
      </c>
      <c r="BQ41" s="11">
        <f t="shared" si="25"/>
        <v>5470</v>
      </c>
      <c r="BR41" s="4" t="str">
        <f t="shared" si="26"/>
        <v>Macrosan 50</v>
      </c>
      <c r="BS41" t="str">
        <f t="shared" si="27"/>
        <v>Nitrofurantoina</v>
      </c>
      <c r="BT41" t="str">
        <f t="shared" si="28"/>
        <v>cápsulas</v>
      </c>
      <c r="BU41" t="str">
        <f t="shared" si="29"/>
        <v>50 mg</v>
      </c>
      <c r="BV41">
        <f t="shared" si="30"/>
        <v>30</v>
      </c>
      <c r="BW41" t="str">
        <f t="shared" si="31"/>
        <v>ud.</v>
      </c>
      <c r="BY41">
        <f>IF(VLOOKUP(BO41,'[1]Informe articulo stock venta'!$B$1:$J$65536,9,0)&gt;0,1,0)</f>
        <v>0</v>
      </c>
      <c r="BZ41" t="str">
        <f t="shared" si="32"/>
        <v>Sanitas</v>
      </c>
    </row>
    <row r="42" spans="1:78" x14ac:dyDescent="0.2">
      <c r="A42" s="6" t="s">
        <v>264</v>
      </c>
      <c r="B42" s="3">
        <v>9560</v>
      </c>
      <c r="C42">
        <v>3797</v>
      </c>
      <c r="D42">
        <v>829032</v>
      </c>
      <c r="E42" s="2" t="s">
        <v>265</v>
      </c>
      <c r="F42" s="2" t="str">
        <f t="shared" si="35"/>
        <v>(CB) NEBIDO</v>
      </c>
      <c r="G42" s="2">
        <f t="shared" si="40"/>
        <v>1000</v>
      </c>
      <c r="H42" s="18" t="str">
        <f t="shared" si="5"/>
        <v>Nebido 1000</v>
      </c>
      <c r="I42" s="2" t="str">
        <f>+VLOOKUP(Q42,Hoja2!A:B,2,0)</f>
        <v>solución inyectable</v>
      </c>
      <c r="J42" s="2" t="s">
        <v>266</v>
      </c>
      <c r="K42" s="2" t="str">
        <f t="shared" si="6"/>
        <v>Bayer</v>
      </c>
      <c r="L42" s="2" t="s">
        <v>267</v>
      </c>
      <c r="M42" s="2" t="str">
        <f t="shared" si="48"/>
        <v>UNDECANOATO DE TESTOSTERONA</v>
      </c>
      <c r="N42" s="2"/>
      <c r="O42" s="2"/>
      <c r="P42" s="2" t="s">
        <v>268</v>
      </c>
      <c r="Q42" s="2" t="s">
        <v>135</v>
      </c>
      <c r="R42">
        <v>1000</v>
      </c>
      <c r="S42" s="2" t="s">
        <v>269</v>
      </c>
      <c r="T42" s="2" t="str">
        <f t="shared" si="49"/>
        <v>1000 MG/4ML</v>
      </c>
      <c r="U42" s="2"/>
      <c r="V42" s="2"/>
      <c r="W42">
        <v>1</v>
      </c>
      <c r="X42" s="2" t="s">
        <v>35</v>
      </c>
      <c r="Y42" t="str">
        <f>+IF(AND(X42="ud.",COUNTIF(Hoja2!$I$3:$I$11,Hoja1!Q42)&gt;0),Hoja1!W42&amp;" "&amp;IF(Hoja1!W42=1,VLOOKUP(Hoja1!Q42,Hoja2!$A:$D,3,0),VLOOKUP(Hoja1!Q42,Hoja2!$A:$D,4,0)),IF(AND(X42="ud.",COUNTIF(Hoja2!$I$3:$I$11,Hoja1!Q42)&lt;0),Hoja1!W42&amp;" "&amp;"unidad, "&amp;VLOOKUP(Hoja1!Q42,Hoja2!$A:$B,2,0),Hoja1!W42&amp;" "&amp;Hoja1!X42&amp;" "&amp;VLOOKUP(Hoja1!Q42,Hoja2!$A:$B,2,0)))</f>
        <v>1 ud. solución inyectable</v>
      </c>
      <c r="Z42" t="str">
        <f>+IF(X42="ud.",IF(W42&lt;&gt;1,W42&amp;" "&amp;VLOOKUP(Q42,Hoja2!A:D,4,0),Hoja1!W42&amp;" "&amp;VLOOKUP(Hoja1!Q42,Hoja2!A:D,3,0)),Hoja1!W42&amp;" "&amp;Hoja1!X42&amp;" "&amp;VLOOKUP(Hoja1!Q42,Hoja2!A:B,2,0))</f>
        <v xml:space="preserve">1 </v>
      </c>
      <c r="AA42" s="2" t="s">
        <v>270</v>
      </c>
      <c r="AB42" s="2" t="s">
        <v>25</v>
      </c>
      <c r="AC42" s="2" t="s">
        <v>26</v>
      </c>
      <c r="AD42" s="2" t="s">
        <v>67</v>
      </c>
      <c r="AE42" s="5">
        <v>101900</v>
      </c>
      <c r="AF42" t="str">
        <f t="shared" si="45"/>
        <v>(CB) NEBIDO SOL INY 1000 MG/4ML X 1</v>
      </c>
      <c r="AG42" t="str">
        <f t="shared" si="9"/>
        <v>BAYER</v>
      </c>
      <c r="AH42" t="str">
        <f t="shared" si="10"/>
        <v>UNDECANOATO DE TESTOSTERONA 1000 MG/4ML</v>
      </c>
      <c r="AI42" t="str">
        <f t="shared" si="46"/>
        <v/>
      </c>
      <c r="AJ42" t="str">
        <f t="shared" si="47"/>
        <v/>
      </c>
      <c r="AK42" t="str">
        <f t="shared" si="11"/>
        <v>UNDECANOATO DE TESTOSTERONA 1000 MG/4ML</v>
      </c>
      <c r="AL42" t="str">
        <f>+VLOOKUP($Q42,Hoja2!$A:$B,2,0)</f>
        <v>solución inyectable</v>
      </c>
      <c r="AM42" t="str">
        <f t="shared" si="12"/>
        <v>(CB) NEBIDO SOL INY 1000 MG/4ML X 1 BAYER UNDECANOATO DE TESTOSTERONA 1000 MG/4ML solución inyectable</v>
      </c>
      <c r="BB42">
        <f t="shared" si="13"/>
        <v>829032</v>
      </c>
      <c r="BC42" t="str">
        <f t="shared" si="14"/>
        <v>Nebido 1000 mg/4ml x 1 ud. solución inyectable</v>
      </c>
      <c r="BD42" s="11">
        <f t="shared" si="15"/>
        <v>101900</v>
      </c>
      <c r="BE42" s="4" t="str">
        <f t="shared" si="16"/>
        <v>Nebido 1000</v>
      </c>
      <c r="BF42" t="str">
        <f t="shared" si="17"/>
        <v>Undecanoato De Testosterona</v>
      </c>
      <c r="BG42" t="str">
        <f t="shared" si="18"/>
        <v/>
      </c>
      <c r="BH42" t="str">
        <f t="shared" si="19"/>
        <v/>
      </c>
      <c r="BI42" t="str">
        <f>+IF(AND(X42="ud.",COUNTIF(Hoja2!$I$3:$I$11,Hoja1!Q42)&gt;0),IF(Hoja1!W42=1,VLOOKUP(Hoja1!Q42,Hoja2!$A:$D,3,0),VLOOKUP(Hoja1!Q42,Hoja2!$A:$D,4,0)),IF(AND(X42="ud.",COUNTIF(Hoja2!$I$3:$I$11,Hoja1!Q42)&lt;0),VLOOKUP(Hoja1!Q42,Hoja2!$A:$B,2,0),VLOOKUP(Hoja1!Q42,Hoja2!$A:$B,2,0)))</f>
        <v>solución inyectable</v>
      </c>
      <c r="BJ42" t="str">
        <f t="shared" si="20"/>
        <v>1000 mg/4ml</v>
      </c>
      <c r="BK42">
        <f t="shared" si="21"/>
        <v>1</v>
      </c>
      <c r="BL42" t="str">
        <f t="shared" si="22"/>
        <v>ud.</v>
      </c>
      <c r="BO42">
        <f t="shared" si="23"/>
        <v>829032</v>
      </c>
      <c r="BP42" t="str">
        <f t="shared" si="24"/>
        <v>Nebido 1000 mg/4ml x 1 ud. solución inyectable</v>
      </c>
      <c r="BQ42" s="11">
        <f t="shared" si="25"/>
        <v>101900</v>
      </c>
      <c r="BR42" s="4" t="str">
        <f t="shared" si="26"/>
        <v>Nebido 1000</v>
      </c>
      <c r="BS42" t="str">
        <f t="shared" si="27"/>
        <v>Undecanoato De Testosterona</v>
      </c>
      <c r="BT42" t="str">
        <f t="shared" si="28"/>
        <v>solución inyectable</v>
      </c>
      <c r="BU42" t="str">
        <f t="shared" si="29"/>
        <v>1000 mg/4ml</v>
      </c>
      <c r="BV42">
        <f t="shared" si="30"/>
        <v>1</v>
      </c>
      <c r="BW42" t="str">
        <f t="shared" si="31"/>
        <v>ud.</v>
      </c>
      <c r="BY42">
        <f>IF(VLOOKUP(BO42,'[1]Informe articulo stock venta'!$B$1:$J$65536,9,0)&gt;0,1,0)</f>
        <v>1</v>
      </c>
      <c r="BZ42" t="str">
        <f t="shared" si="32"/>
        <v>Bayer</v>
      </c>
    </row>
    <row r="43" spans="1:78" x14ac:dyDescent="0.2">
      <c r="A43" s="6" t="s">
        <v>271</v>
      </c>
      <c r="B43" s="3">
        <v>9571</v>
      </c>
      <c r="C43">
        <v>3853</v>
      </c>
      <c r="D43">
        <v>829094</v>
      </c>
      <c r="E43" s="2" t="s">
        <v>272</v>
      </c>
      <c r="F43" s="2" t="str">
        <f t="shared" si="35"/>
        <v>(CB) VONILLE CD</v>
      </c>
      <c r="G43" s="2" t="str">
        <f t="shared" si="40"/>
        <v>0,15/0,03</v>
      </c>
      <c r="H43" s="18" t="str">
        <f t="shared" si="5"/>
        <v>Vonille Cd 0,15/0,03</v>
      </c>
      <c r="I43" s="2" t="str">
        <f>+VLOOKUP(Q43,Hoja2!A:B,2,0)</f>
        <v>comprimido recubierto</v>
      </c>
      <c r="J43" s="2" t="s">
        <v>89</v>
      </c>
      <c r="K43" s="2" t="str">
        <f t="shared" si="6"/>
        <v>Exeltis</v>
      </c>
      <c r="L43" s="2" t="s">
        <v>273</v>
      </c>
      <c r="M43" s="2" t="s">
        <v>311</v>
      </c>
      <c r="N43" s="2" t="s">
        <v>896</v>
      </c>
      <c r="O43" s="2"/>
      <c r="P43" s="2" t="s">
        <v>104</v>
      </c>
      <c r="Q43" s="2" t="s">
        <v>33</v>
      </c>
      <c r="R43" s="2" t="s">
        <v>274</v>
      </c>
      <c r="S43" s="2" t="s">
        <v>34</v>
      </c>
      <c r="T43" s="2" t="s">
        <v>927</v>
      </c>
      <c r="U43" s="2" t="s">
        <v>928</v>
      </c>
      <c r="V43" s="2"/>
      <c r="W43" s="2">
        <v>28</v>
      </c>
      <c r="X43" s="2" t="s">
        <v>35</v>
      </c>
      <c r="Y43" t="str">
        <f>+IF(AND(X43="ud.",COUNTIF(Hoja2!$I$3:$I$11,Hoja1!Q43)&gt;0),Hoja1!W43&amp;" "&amp;IF(Hoja1!W43=1,VLOOKUP(Hoja1!Q43,Hoja2!$A:$D,3,0),VLOOKUP(Hoja1!Q43,Hoja2!$A:$D,4,0)),IF(AND(X43="ud.",COUNTIF(Hoja2!$I$3:$I$11,Hoja1!Q43)&lt;0),Hoja1!W43&amp;" "&amp;"unidad, "&amp;VLOOKUP(Hoja1!Q43,Hoja2!$A:$B,2,0),Hoja1!W43&amp;" "&amp;Hoja1!X43&amp;" "&amp;VLOOKUP(Hoja1!Q43,Hoja2!$A:$B,2,0)))</f>
        <v>28 comprimidos recubiertos</v>
      </c>
      <c r="Z43" t="str">
        <f>+IF(X43="ud.",IF(W43&lt;&gt;1,W43&amp;" "&amp;VLOOKUP(Q43,Hoja2!A:D,4,0),Hoja1!W43&amp;" "&amp;VLOOKUP(Hoja1!Q43,Hoja2!A:D,3,0)),Hoja1!W43&amp;" "&amp;Hoja1!X43&amp;" "&amp;VLOOKUP(Hoja1!Q43,Hoja2!A:B,2,0))</f>
        <v>28 comprimidos recubiertos</v>
      </c>
      <c r="AA43" s="2" t="s">
        <v>275</v>
      </c>
      <c r="AB43" s="2" t="s">
        <v>25</v>
      </c>
      <c r="AC43" s="2" t="s">
        <v>26</v>
      </c>
      <c r="AD43" s="2" t="s">
        <v>67</v>
      </c>
      <c r="AE43" s="5">
        <v>1670</v>
      </c>
      <c r="AF43" t="str">
        <f t="shared" si="45"/>
        <v>(CB) VONILLE CD COM REC X 28</v>
      </c>
      <c r="AG43" t="str">
        <f t="shared" si="9"/>
        <v>EXELTIS</v>
      </c>
      <c r="AH43" t="str">
        <f t="shared" si="10"/>
        <v>LEVONORGESTREL 0,15 MG</v>
      </c>
      <c r="AI43" t="str">
        <f t="shared" si="46"/>
        <v>ETINILISTRADIOL 0,03 MG</v>
      </c>
      <c r="AJ43" t="str">
        <f t="shared" si="47"/>
        <v/>
      </c>
      <c r="AK43" t="str">
        <f t="shared" si="11"/>
        <v>LEVONORGESTREL 0,15 MG ETINILISTRADIOL 0,03 MG</v>
      </c>
      <c r="AL43" t="str">
        <f>+VLOOKUP($Q43,Hoja2!$A:$B,2,0)</f>
        <v>comprimido recubierto</v>
      </c>
      <c r="AM43" t="str">
        <f t="shared" si="12"/>
        <v>(CB) VONILLE CD COM REC X 28 EXELTIS LEVONORGESTREL 0,15 MG ETINILISTRADIOL 0,03 MG comprimido recubierto</v>
      </c>
      <c r="BB43">
        <f t="shared" si="13"/>
        <v>829094</v>
      </c>
      <c r="BC43" t="str">
        <f t="shared" si="14"/>
        <v>Vonille Cd 0,15/0,03 mg x 28 comprimidos recubiertos</v>
      </c>
      <c r="BD43" s="11">
        <f t="shared" si="15"/>
        <v>1670</v>
      </c>
      <c r="BE43" s="4" t="str">
        <f t="shared" si="16"/>
        <v>Vonille Cd 0,15/0,03</v>
      </c>
      <c r="BF43" t="str">
        <f t="shared" si="17"/>
        <v>Levonorgestrel</v>
      </c>
      <c r="BG43" t="str">
        <f t="shared" si="18"/>
        <v>Etinilistradiol</v>
      </c>
      <c r="BH43" t="str">
        <f t="shared" si="19"/>
        <v/>
      </c>
      <c r="BI43" t="str">
        <f>+IF(AND(X43="ud.",COUNTIF(Hoja2!$I$3:$I$11,Hoja1!Q43)&gt;0),IF(Hoja1!W43=1,VLOOKUP(Hoja1!Q43,Hoja2!$A:$D,3,0),VLOOKUP(Hoja1!Q43,Hoja2!$A:$D,4,0)),IF(AND(X43="ud.",COUNTIF(Hoja2!$I$3:$I$11,Hoja1!Q43)&lt;0),VLOOKUP(Hoja1!Q43,Hoja2!$A:$B,2,0),VLOOKUP(Hoja1!Q43,Hoja2!$A:$B,2,0)))</f>
        <v>comprimidos recubiertos</v>
      </c>
      <c r="BJ43" t="str">
        <f t="shared" si="20"/>
        <v>0,15/0,03 mg</v>
      </c>
      <c r="BK43">
        <f t="shared" si="21"/>
        <v>28</v>
      </c>
      <c r="BL43" t="str">
        <f t="shared" si="22"/>
        <v>ud.</v>
      </c>
      <c r="BO43">
        <f t="shared" si="23"/>
        <v>829094</v>
      </c>
      <c r="BP43" t="str">
        <f t="shared" si="24"/>
        <v>Vonille Cd 0,15/0,03 mg x 28 comprimidos recubiertos</v>
      </c>
      <c r="BQ43" s="11">
        <f t="shared" si="25"/>
        <v>1670</v>
      </c>
      <c r="BR43" s="4" t="str">
        <f t="shared" si="26"/>
        <v>Vonille Cd 0,15/0,03</v>
      </c>
      <c r="BS43" t="str">
        <f t="shared" si="27"/>
        <v>Levonorgestrel;Etinilistradiol</v>
      </c>
      <c r="BT43" t="str">
        <f t="shared" si="28"/>
        <v>comprimidos recubiertos</v>
      </c>
      <c r="BU43" t="str">
        <f t="shared" si="29"/>
        <v>0,15/0,03 mg</v>
      </c>
      <c r="BV43">
        <f t="shared" si="30"/>
        <v>28</v>
      </c>
      <c r="BW43" t="str">
        <f t="shared" si="31"/>
        <v>ud.</v>
      </c>
      <c r="BY43">
        <f>IF(VLOOKUP(BO43,'[1]Informe articulo stock venta'!$B$1:$J$65536,9,0)&gt;0,1,0)</f>
        <v>0</v>
      </c>
      <c r="BZ43" t="str">
        <f t="shared" si="32"/>
        <v>Exeltis</v>
      </c>
    </row>
    <row r="44" spans="1:78" x14ac:dyDescent="0.2">
      <c r="A44" s="6" t="s">
        <v>276</v>
      </c>
      <c r="B44" s="3">
        <v>9572</v>
      </c>
      <c r="C44">
        <v>3854</v>
      </c>
      <c r="D44">
        <v>828990</v>
      </c>
      <c r="E44" s="2" t="s">
        <v>277</v>
      </c>
      <c r="F44" s="2" t="str">
        <f t="shared" si="35"/>
        <v>(CB) EUTIROX</v>
      </c>
      <c r="G44" s="2">
        <f t="shared" si="40"/>
        <v>50</v>
      </c>
      <c r="H44" s="18" t="str">
        <f t="shared" si="5"/>
        <v>Eutirox 50</v>
      </c>
      <c r="I44" s="2" t="str">
        <f>+VLOOKUP(Q44,Hoja2!A:B,2,0)</f>
        <v>comprimido</v>
      </c>
      <c r="J44" s="2" t="s">
        <v>200</v>
      </c>
      <c r="K44" s="2" t="str">
        <f t="shared" si="6"/>
        <v>Merck</v>
      </c>
      <c r="L44" s="2" t="s">
        <v>278</v>
      </c>
      <c r="M44" s="2" t="str">
        <f t="shared" ref="M44:M62" si="50">+L44</f>
        <v>LEVOTIROXINA SODICA</v>
      </c>
      <c r="N44" s="2"/>
      <c r="O44" s="2"/>
      <c r="P44" s="2" t="s">
        <v>279</v>
      </c>
      <c r="Q44" s="2" t="s">
        <v>65</v>
      </c>
      <c r="R44" s="2">
        <v>50</v>
      </c>
      <c r="S44" s="2" t="s">
        <v>72</v>
      </c>
      <c r="T44" s="2" t="str">
        <f t="shared" ref="T44:T61" si="51">+UPPER(R44&amp;" "&amp;S44)</f>
        <v>50 MCG</v>
      </c>
      <c r="U44" s="2"/>
      <c r="V44" s="2"/>
      <c r="W44" s="2">
        <v>100</v>
      </c>
      <c r="X44" s="2" t="s">
        <v>35</v>
      </c>
      <c r="Y44" t="str">
        <f>+IF(AND(X44="ud.",COUNTIF(Hoja2!$I$3:$I$11,Hoja1!Q44)&gt;0),Hoja1!W44&amp;" "&amp;IF(Hoja1!W44=1,VLOOKUP(Hoja1!Q44,Hoja2!$A:$D,3,0),VLOOKUP(Hoja1!Q44,Hoja2!$A:$D,4,0)),IF(AND(X44="ud.",COUNTIF(Hoja2!$I$3:$I$11,Hoja1!Q44)&lt;0),Hoja1!W44&amp;" "&amp;"unidad, "&amp;VLOOKUP(Hoja1!Q44,Hoja2!$A:$B,2,0),Hoja1!W44&amp;" "&amp;Hoja1!X44&amp;" "&amp;VLOOKUP(Hoja1!Q44,Hoja2!$A:$B,2,0)))</f>
        <v>100 comprimidos</v>
      </c>
      <c r="Z44" t="str">
        <f>+IF(X44="ud.",IF(W44&lt;&gt;1,W44&amp;" "&amp;VLOOKUP(Q44,Hoja2!A:D,4,0),Hoja1!W44&amp;" "&amp;VLOOKUP(Hoja1!Q44,Hoja2!A:D,3,0)),Hoja1!W44&amp;" "&amp;Hoja1!X44&amp;" "&amp;VLOOKUP(Hoja1!Q44,Hoja2!A:B,2,0))</f>
        <v>100 comprimidos</v>
      </c>
      <c r="AA44" s="2" t="s">
        <v>280</v>
      </c>
      <c r="AB44" s="2" t="s">
        <v>25</v>
      </c>
      <c r="AC44" s="2" t="s">
        <v>26</v>
      </c>
      <c r="AD44" s="2" t="s">
        <v>204</v>
      </c>
      <c r="AE44" s="5">
        <v>7140</v>
      </c>
      <c r="AF44" t="str">
        <f t="shared" si="45"/>
        <v>(CB) EUTIROX COM 50 MCG X 100</v>
      </c>
      <c r="AG44" t="str">
        <f t="shared" si="9"/>
        <v>MERCK</v>
      </c>
      <c r="AH44" t="str">
        <f t="shared" si="10"/>
        <v>LEVOTIROXINA SODICA 50 MCG</v>
      </c>
      <c r="AI44" t="str">
        <f t="shared" si="46"/>
        <v/>
      </c>
      <c r="AJ44" t="str">
        <f t="shared" si="47"/>
        <v/>
      </c>
      <c r="AK44" t="str">
        <f t="shared" si="11"/>
        <v>LEVOTIROXINA SODICA 50 MCG</v>
      </c>
      <c r="AL44" t="str">
        <f>+VLOOKUP($Q44,Hoja2!$A:$B,2,0)</f>
        <v>comprimido</v>
      </c>
      <c r="AM44" t="str">
        <f t="shared" si="12"/>
        <v>(CB) EUTIROX COM 50 MCG X 100 MERCK LEVOTIROXINA SODICA 50 MCG comprimido</v>
      </c>
      <c r="BB44">
        <f t="shared" si="13"/>
        <v>828990</v>
      </c>
      <c r="BC44" t="str">
        <f t="shared" si="14"/>
        <v>Eutirox 50 mcg x 100 comprimidos</v>
      </c>
      <c r="BD44" s="11">
        <f t="shared" si="15"/>
        <v>7140</v>
      </c>
      <c r="BE44" s="4" t="str">
        <f t="shared" si="16"/>
        <v>Eutirox 50</v>
      </c>
      <c r="BF44" t="str">
        <f t="shared" si="17"/>
        <v>Levotiroxina Sodica</v>
      </c>
      <c r="BG44" t="str">
        <f t="shared" si="18"/>
        <v/>
      </c>
      <c r="BH44" t="str">
        <f t="shared" si="19"/>
        <v/>
      </c>
      <c r="BI44" t="str">
        <f>+IF(AND(X44="ud.",COUNTIF(Hoja2!$I$3:$I$11,Hoja1!Q44)&gt;0),IF(Hoja1!W44=1,VLOOKUP(Hoja1!Q44,Hoja2!$A:$D,3,0),VLOOKUP(Hoja1!Q44,Hoja2!$A:$D,4,0)),IF(AND(X44="ud.",COUNTIF(Hoja2!$I$3:$I$11,Hoja1!Q44)&lt;0),VLOOKUP(Hoja1!Q44,Hoja2!$A:$B,2,0),VLOOKUP(Hoja1!Q44,Hoja2!$A:$B,2,0)))</f>
        <v>comprimidos</v>
      </c>
      <c r="BJ44" t="str">
        <f t="shared" si="20"/>
        <v>50 mcg</v>
      </c>
      <c r="BK44">
        <f t="shared" si="21"/>
        <v>100</v>
      </c>
      <c r="BL44" t="str">
        <f t="shared" si="22"/>
        <v>ud.</v>
      </c>
      <c r="BO44">
        <f t="shared" si="23"/>
        <v>828990</v>
      </c>
      <c r="BP44" t="str">
        <f t="shared" si="24"/>
        <v>Eutirox 50 mcg x 100 comprimidos</v>
      </c>
      <c r="BQ44" s="11">
        <f t="shared" si="25"/>
        <v>7140</v>
      </c>
      <c r="BR44" s="4" t="str">
        <f t="shared" si="26"/>
        <v>Eutirox 50</v>
      </c>
      <c r="BS44" t="str">
        <f t="shared" si="27"/>
        <v>Levotiroxina Sodica</v>
      </c>
      <c r="BT44" t="str">
        <f t="shared" si="28"/>
        <v>comprimidos</v>
      </c>
      <c r="BU44" t="str">
        <f t="shared" si="29"/>
        <v>50 mcg</v>
      </c>
      <c r="BV44">
        <f t="shared" si="30"/>
        <v>100</v>
      </c>
      <c r="BW44" t="str">
        <f t="shared" si="31"/>
        <v>ud.</v>
      </c>
      <c r="BY44">
        <f>IF(VLOOKUP(BO44,'[1]Informe articulo stock venta'!$B$1:$J$65536,9,0)&gt;0,1,0)</f>
        <v>1</v>
      </c>
      <c r="BZ44" t="str">
        <f t="shared" si="32"/>
        <v>Merck</v>
      </c>
    </row>
    <row r="45" spans="1:78" x14ac:dyDescent="0.2">
      <c r="A45" s="2" t="s">
        <v>281</v>
      </c>
      <c r="B45" s="3">
        <v>9573</v>
      </c>
      <c r="C45">
        <v>3855</v>
      </c>
      <c r="D45">
        <v>829058</v>
      </c>
      <c r="E45" s="2" t="s">
        <v>282</v>
      </c>
      <c r="F45" s="2" t="str">
        <f t="shared" si="35"/>
        <v>(CB) SAYANA PRESS</v>
      </c>
      <c r="G45" s="2">
        <f t="shared" si="40"/>
        <v>104</v>
      </c>
      <c r="H45" s="18" t="str">
        <f t="shared" si="5"/>
        <v>Sayana Press 104</v>
      </c>
      <c r="I45" s="2" t="str">
        <f>+VLOOKUP(Q45,Hoja2!A:B,2,0)</f>
        <v>suspensión inyectable</v>
      </c>
      <c r="J45" s="2" t="s">
        <v>54</v>
      </c>
      <c r="K45" s="2" t="str">
        <f t="shared" si="6"/>
        <v>Pfizer</v>
      </c>
      <c r="L45" s="2" t="s">
        <v>283</v>
      </c>
      <c r="M45" s="2" t="str">
        <f t="shared" si="50"/>
        <v>MEDROXIPROGESTERONA</v>
      </c>
      <c r="N45" s="2"/>
      <c r="O45" s="2"/>
      <c r="P45" s="2" t="s">
        <v>284</v>
      </c>
      <c r="Q45" s="2" t="s">
        <v>57</v>
      </c>
      <c r="R45" s="2">
        <v>104</v>
      </c>
      <c r="S45" s="2" t="s">
        <v>34</v>
      </c>
      <c r="T45" s="2" t="str">
        <f t="shared" si="51"/>
        <v>104 MG</v>
      </c>
      <c r="U45" s="2"/>
      <c r="V45" s="2"/>
      <c r="W45" s="2">
        <v>0.65</v>
      </c>
      <c r="X45" s="2" t="s">
        <v>23</v>
      </c>
      <c r="Y45" t="str">
        <f>+IF(AND(X45="ud.",COUNTIF(Hoja2!$I$3:$I$11,Hoja1!Q45)&gt;0),Hoja1!W45&amp;" "&amp;IF(Hoja1!W45=1,VLOOKUP(Hoja1!Q45,Hoja2!$A:$D,3,0),VLOOKUP(Hoja1!Q45,Hoja2!$A:$D,4,0)),IF(AND(X45="ud.",COUNTIF(Hoja2!$I$3:$I$11,Hoja1!Q45)&lt;0),Hoja1!W45&amp;" "&amp;"unidad, "&amp;VLOOKUP(Hoja1!Q45,Hoja2!$A:$B,2,0),Hoja1!W45&amp;" "&amp;Hoja1!X45&amp;" "&amp;VLOOKUP(Hoja1!Q45,Hoja2!$A:$B,2,0)))</f>
        <v>0,65 ml. suspensión inyectable</v>
      </c>
      <c r="Z45" t="str">
        <f>+IF(X45="ud.",IF(W45&lt;&gt;1,W45&amp;" "&amp;VLOOKUP(Q45,Hoja2!A:D,4,0),Hoja1!W45&amp;" "&amp;VLOOKUP(Hoja1!Q45,Hoja2!A:D,3,0)),Hoja1!W45&amp;" "&amp;Hoja1!X45&amp;" "&amp;VLOOKUP(Hoja1!Q45,Hoja2!A:B,2,0))</f>
        <v>0,65 ml. suspensión inyectable</v>
      </c>
      <c r="AA45" s="2" t="s">
        <v>285</v>
      </c>
      <c r="AB45" s="2" t="s">
        <v>25</v>
      </c>
      <c r="AC45" s="2" t="s">
        <v>26</v>
      </c>
      <c r="AD45" s="2" t="s">
        <v>67</v>
      </c>
      <c r="AE45" s="5">
        <v>16240</v>
      </c>
      <c r="AF45" t="str">
        <f t="shared" si="45"/>
        <v>(CB) SAYANA PRESS SUS INY 104 MG/0,65ML X 1</v>
      </c>
      <c r="AG45" t="str">
        <f t="shared" si="9"/>
        <v>PFIZER</v>
      </c>
      <c r="AH45" t="str">
        <f t="shared" si="10"/>
        <v>MEDROXIPROGESTERONA 104 MG</v>
      </c>
      <c r="AI45" t="str">
        <f t="shared" si="46"/>
        <v/>
      </c>
      <c r="AJ45" t="str">
        <f t="shared" si="47"/>
        <v/>
      </c>
      <c r="AK45" t="str">
        <f t="shared" si="11"/>
        <v>MEDROXIPROGESTERONA 104 MG</v>
      </c>
      <c r="AL45" t="str">
        <f>+VLOOKUP($Q45,Hoja2!$A:$B,2,0)</f>
        <v>suspensión inyectable</v>
      </c>
      <c r="AM45" t="str">
        <f t="shared" si="12"/>
        <v>(CB) SAYANA PRESS SUS INY 104 MG/0,65ML X 1 PFIZER MEDROXIPROGESTERONA 104 MG suspensión inyectable</v>
      </c>
      <c r="BB45">
        <f t="shared" si="13"/>
        <v>829058</v>
      </c>
      <c r="BC45" t="str">
        <f t="shared" si="14"/>
        <v>Sayana Press 104 mg x 0,65 ml. suspensión inyectable</v>
      </c>
      <c r="BD45" s="11">
        <f t="shared" si="15"/>
        <v>16240</v>
      </c>
      <c r="BE45" s="4" t="str">
        <f t="shared" si="16"/>
        <v>Sayana Press 104</v>
      </c>
      <c r="BF45" t="str">
        <f t="shared" si="17"/>
        <v>Medroxiprogesterona</v>
      </c>
      <c r="BG45" t="str">
        <f t="shared" si="18"/>
        <v/>
      </c>
      <c r="BH45" t="str">
        <f t="shared" si="19"/>
        <v/>
      </c>
      <c r="BI45" t="str">
        <f>+IF(AND(X45="ud.",COUNTIF(Hoja2!$I$3:$I$11,Hoja1!Q45)&gt;0),IF(Hoja1!W45=1,VLOOKUP(Hoja1!Q45,Hoja2!$A:$D,3,0),VLOOKUP(Hoja1!Q45,Hoja2!$A:$D,4,0)),IF(AND(X45="ud.",COUNTIF(Hoja2!$I$3:$I$11,Hoja1!Q45)&lt;0),VLOOKUP(Hoja1!Q45,Hoja2!$A:$B,2,0),VLOOKUP(Hoja1!Q45,Hoja2!$A:$B,2,0)))</f>
        <v>suspensión inyectable</v>
      </c>
      <c r="BJ45" t="str">
        <f t="shared" si="20"/>
        <v>104 mg</v>
      </c>
      <c r="BK45">
        <f t="shared" si="21"/>
        <v>0.65</v>
      </c>
      <c r="BL45" t="str">
        <f t="shared" si="22"/>
        <v>ml.</v>
      </c>
      <c r="BO45">
        <f t="shared" si="23"/>
        <v>829058</v>
      </c>
      <c r="BP45" t="str">
        <f t="shared" si="24"/>
        <v>Sayana Press 104 mg x 0,65 ml. suspensión inyectable</v>
      </c>
      <c r="BQ45" s="11">
        <f t="shared" si="25"/>
        <v>16240</v>
      </c>
      <c r="BR45" s="4" t="str">
        <f t="shared" si="26"/>
        <v>Sayana Press 104</v>
      </c>
      <c r="BS45" t="str">
        <f t="shared" si="27"/>
        <v>Medroxiprogesterona</v>
      </c>
      <c r="BT45" t="str">
        <f t="shared" si="28"/>
        <v>suspensión inyectable</v>
      </c>
      <c r="BU45" t="str">
        <f t="shared" si="29"/>
        <v>104 mg</v>
      </c>
      <c r="BV45">
        <f t="shared" si="30"/>
        <v>0.65</v>
      </c>
      <c r="BW45" t="str">
        <f t="shared" si="31"/>
        <v>ml.</v>
      </c>
      <c r="BY45">
        <f>IF(VLOOKUP(BO45,'[1]Informe articulo stock venta'!$B$1:$J$65536,9,0)&gt;0,1,0)</f>
        <v>1</v>
      </c>
      <c r="BZ45" t="str">
        <f t="shared" si="32"/>
        <v>Pfizer</v>
      </c>
    </row>
    <row r="46" spans="1:78" x14ac:dyDescent="0.2">
      <c r="A46" s="2" t="s">
        <v>286</v>
      </c>
      <c r="B46" s="3">
        <v>9574</v>
      </c>
      <c r="C46">
        <v>3856</v>
      </c>
      <c r="D46">
        <v>829013</v>
      </c>
      <c r="E46" s="2" t="s">
        <v>287</v>
      </c>
      <c r="F46" s="2" t="str">
        <f t="shared" ref="F46:F77" si="52">+MID(E46,1,FIND(Q46,E46,1)-2)</f>
        <v>(CB) JARDIANCE</v>
      </c>
      <c r="G46" s="2">
        <f t="shared" si="40"/>
        <v>10</v>
      </c>
      <c r="H46" s="18" t="str">
        <f t="shared" si="5"/>
        <v>Jardiance 10</v>
      </c>
      <c r="I46" s="2" t="str">
        <f>+VLOOKUP(Q46,Hoja2!A:B,2,0)</f>
        <v>comprimido recubierto</v>
      </c>
      <c r="J46" s="2" t="s">
        <v>139</v>
      </c>
      <c r="K46" s="2" t="str">
        <f t="shared" si="6"/>
        <v>Boehringer Ingelheim</v>
      </c>
      <c r="L46" s="2" t="s">
        <v>288</v>
      </c>
      <c r="M46" s="2" t="str">
        <f t="shared" si="50"/>
        <v>EMPAGLIFLOZINA</v>
      </c>
      <c r="N46" s="2"/>
      <c r="O46" s="2"/>
      <c r="P46" s="2" t="s">
        <v>80</v>
      </c>
      <c r="Q46" s="2" t="s">
        <v>33</v>
      </c>
      <c r="R46" s="2">
        <v>10</v>
      </c>
      <c r="S46" s="2" t="s">
        <v>34</v>
      </c>
      <c r="T46" s="2" t="str">
        <f t="shared" si="51"/>
        <v>10 MG</v>
      </c>
      <c r="U46" s="2"/>
      <c r="V46" s="2"/>
      <c r="W46" s="2">
        <v>30</v>
      </c>
      <c r="X46" s="2" t="s">
        <v>35</v>
      </c>
      <c r="Y46" t="str">
        <f>+IF(AND(X46="ud.",COUNTIF(Hoja2!$I$3:$I$11,Hoja1!Q46)&gt;0),Hoja1!W46&amp;" "&amp;IF(Hoja1!W46=1,VLOOKUP(Hoja1!Q46,Hoja2!$A:$D,3,0),VLOOKUP(Hoja1!Q46,Hoja2!$A:$D,4,0)),IF(AND(X46="ud.",COUNTIF(Hoja2!$I$3:$I$11,Hoja1!Q46)&lt;0),Hoja1!W46&amp;" "&amp;"unidad, "&amp;VLOOKUP(Hoja1!Q46,Hoja2!$A:$B,2,0),Hoja1!W46&amp;" "&amp;Hoja1!X46&amp;" "&amp;VLOOKUP(Hoja1!Q46,Hoja2!$A:$B,2,0)))</f>
        <v>30 comprimidos recubiertos</v>
      </c>
      <c r="Z46" t="str">
        <f>+IF(X46="ud.",IF(W46&lt;&gt;1,W46&amp;" "&amp;VLOOKUP(Q46,Hoja2!A:D,4,0),Hoja1!W46&amp;" "&amp;VLOOKUP(Hoja1!Q46,Hoja2!A:D,3,0)),Hoja1!W46&amp;" "&amp;Hoja1!X46&amp;" "&amp;VLOOKUP(Hoja1!Q46,Hoja2!A:B,2,0))</f>
        <v>30 comprimidos recubiertos</v>
      </c>
      <c r="AA46" s="2" t="s">
        <v>289</v>
      </c>
      <c r="AB46" s="2" t="s">
        <v>25</v>
      </c>
      <c r="AC46" s="2" t="s">
        <v>26</v>
      </c>
      <c r="AD46" s="2" t="s">
        <v>82</v>
      </c>
      <c r="AE46" s="5">
        <v>33990</v>
      </c>
      <c r="AF46" t="str">
        <f t="shared" si="45"/>
        <v>(CB) JARDIANCE COM REC 10 MG X 30</v>
      </c>
      <c r="AG46" t="str">
        <f t="shared" si="9"/>
        <v>BOEHRINGER INGELHEIM</v>
      </c>
      <c r="AH46" t="str">
        <f t="shared" si="10"/>
        <v>EMPAGLIFLOZINA 10 MG</v>
      </c>
      <c r="AI46" t="str">
        <f t="shared" si="46"/>
        <v/>
      </c>
      <c r="AJ46" t="str">
        <f t="shared" si="47"/>
        <v/>
      </c>
      <c r="AK46" t="str">
        <f t="shared" si="11"/>
        <v>EMPAGLIFLOZINA 10 MG</v>
      </c>
      <c r="AL46" t="str">
        <f>+VLOOKUP($Q46,Hoja2!$A:$B,2,0)</f>
        <v>comprimido recubierto</v>
      </c>
      <c r="AM46" t="str">
        <f t="shared" si="12"/>
        <v>(CB) JARDIANCE COM REC 10 MG X 30 BOEHRINGER INGELHEIM EMPAGLIFLOZINA 10 MG comprimido recubierto</v>
      </c>
      <c r="BB46">
        <f t="shared" si="13"/>
        <v>829013</v>
      </c>
      <c r="BC46" t="str">
        <f t="shared" si="14"/>
        <v>Jardiance 10 mg x 30 comprimidos recubiertos</v>
      </c>
      <c r="BD46" s="11">
        <f t="shared" si="15"/>
        <v>33990</v>
      </c>
      <c r="BE46" s="4" t="str">
        <f t="shared" si="16"/>
        <v>Jardiance 10</v>
      </c>
      <c r="BF46" t="str">
        <f t="shared" si="17"/>
        <v>Empagliflozina</v>
      </c>
      <c r="BG46" t="str">
        <f t="shared" si="18"/>
        <v/>
      </c>
      <c r="BH46" t="str">
        <f t="shared" si="19"/>
        <v/>
      </c>
      <c r="BI46" t="str">
        <f>+IF(AND(X46="ud.",COUNTIF(Hoja2!$I$3:$I$11,Hoja1!Q46)&gt;0),IF(Hoja1!W46=1,VLOOKUP(Hoja1!Q46,Hoja2!$A:$D,3,0),VLOOKUP(Hoja1!Q46,Hoja2!$A:$D,4,0)),IF(AND(X46="ud.",COUNTIF(Hoja2!$I$3:$I$11,Hoja1!Q46)&lt;0),VLOOKUP(Hoja1!Q46,Hoja2!$A:$B,2,0),VLOOKUP(Hoja1!Q46,Hoja2!$A:$B,2,0)))</f>
        <v>comprimidos recubiertos</v>
      </c>
      <c r="BJ46" t="str">
        <f t="shared" si="20"/>
        <v>10 mg</v>
      </c>
      <c r="BK46">
        <f t="shared" si="21"/>
        <v>30</v>
      </c>
      <c r="BL46" t="str">
        <f t="shared" si="22"/>
        <v>ud.</v>
      </c>
      <c r="BO46">
        <f t="shared" si="23"/>
        <v>829013</v>
      </c>
      <c r="BP46" t="str">
        <f t="shared" si="24"/>
        <v>Jardiance 10 mg x 30 comprimidos recubiertos</v>
      </c>
      <c r="BQ46" s="11">
        <f t="shared" si="25"/>
        <v>33990</v>
      </c>
      <c r="BR46" s="4" t="str">
        <f t="shared" si="26"/>
        <v>Jardiance 10</v>
      </c>
      <c r="BS46" t="str">
        <f t="shared" si="27"/>
        <v>Empagliflozina</v>
      </c>
      <c r="BT46" t="str">
        <f t="shared" si="28"/>
        <v>comprimidos recubiertos</v>
      </c>
      <c r="BU46" t="str">
        <f t="shared" si="29"/>
        <v>10 mg</v>
      </c>
      <c r="BV46">
        <f t="shared" si="30"/>
        <v>30</v>
      </c>
      <c r="BW46" t="str">
        <f t="shared" si="31"/>
        <v>ud.</v>
      </c>
      <c r="BY46">
        <f>IF(VLOOKUP(BO46,'[1]Informe articulo stock venta'!$B$1:$J$65536,9,0)&gt;0,1,0)</f>
        <v>1</v>
      </c>
      <c r="BZ46" t="str">
        <f t="shared" si="32"/>
        <v>Boehringer Ingelheim</v>
      </c>
    </row>
    <row r="47" spans="1:78" x14ac:dyDescent="0.2">
      <c r="A47" s="2" t="s">
        <v>290</v>
      </c>
      <c r="B47" s="3">
        <v>9575</v>
      </c>
      <c r="C47">
        <v>3857</v>
      </c>
      <c r="D47">
        <v>829098</v>
      </c>
      <c r="E47" s="2" t="s">
        <v>291</v>
      </c>
      <c r="F47" s="2" t="str">
        <f t="shared" si="52"/>
        <v>(CB) ZINCOVIT</v>
      </c>
      <c r="G47" s="2">
        <f t="shared" si="40"/>
        <v>5</v>
      </c>
      <c r="H47" s="18" t="str">
        <f t="shared" si="5"/>
        <v>Zincovit 5</v>
      </c>
      <c r="I47" s="2" t="str">
        <f>+VLOOKUP(Q47,Hoja2!A:B,2,0)</f>
        <v>solución oral para gotas</v>
      </c>
      <c r="J47" s="2" t="s">
        <v>292</v>
      </c>
      <c r="K47" s="2" t="str">
        <f t="shared" si="6"/>
        <v>Itf Labomed</v>
      </c>
      <c r="L47" s="2" t="s">
        <v>293</v>
      </c>
      <c r="M47" s="2" t="str">
        <f t="shared" si="50"/>
        <v>ZINC</v>
      </c>
      <c r="N47" s="2"/>
      <c r="O47" s="2"/>
      <c r="P47" s="2"/>
      <c r="Q47" s="2" t="s">
        <v>294</v>
      </c>
      <c r="R47" s="2">
        <v>5</v>
      </c>
      <c r="S47" s="2" t="s">
        <v>34</v>
      </c>
      <c r="T47" s="2" t="str">
        <f t="shared" si="51"/>
        <v>5 MG</v>
      </c>
      <c r="U47" s="2"/>
      <c r="V47" s="2"/>
      <c r="W47" s="2">
        <v>30</v>
      </c>
      <c r="X47" s="2" t="s">
        <v>23</v>
      </c>
      <c r="Y47" t="str">
        <f>+IF(AND(X47="ud.",COUNTIF(Hoja2!$I$3:$I$11,Hoja1!Q47)&gt;0),Hoja1!W47&amp;" "&amp;IF(Hoja1!W47=1,VLOOKUP(Hoja1!Q47,Hoja2!$A:$D,3,0),VLOOKUP(Hoja1!Q47,Hoja2!$A:$D,4,0)),IF(AND(X47="ud.",COUNTIF(Hoja2!$I$3:$I$11,Hoja1!Q47)&lt;0),Hoja1!W47&amp;" "&amp;"unidad, "&amp;VLOOKUP(Hoja1!Q47,Hoja2!$A:$B,2,0),Hoja1!W47&amp;" "&amp;Hoja1!X47&amp;" "&amp;VLOOKUP(Hoja1!Q47,Hoja2!$A:$B,2,0)))</f>
        <v>30 ml. solución oral para gotas</v>
      </c>
      <c r="Z47" t="str">
        <f>+IF(X47="ud.",IF(W47&lt;&gt;1,W47&amp;" "&amp;VLOOKUP(Q47,Hoja2!A:D,4,0),Hoja1!W47&amp;" "&amp;VLOOKUP(Hoja1!Q47,Hoja2!A:D,3,0)),Hoja1!W47&amp;" "&amp;Hoja1!X47&amp;" "&amp;VLOOKUP(Hoja1!Q47,Hoja2!A:B,2,0))</f>
        <v>30 ml. solución oral para gotas</v>
      </c>
      <c r="AA47" s="2" t="s">
        <v>295</v>
      </c>
      <c r="AB47" t="s">
        <v>25</v>
      </c>
      <c r="AC47" t="s">
        <v>26</v>
      </c>
      <c r="AD47" t="s">
        <v>296</v>
      </c>
      <c r="AE47" s="5">
        <v>9390</v>
      </c>
      <c r="AF47" t="str">
        <f t="shared" si="45"/>
        <v>(CB) ZINCOVIT SOL ORA GOT 5 MG/ML X 30 ML</v>
      </c>
      <c r="AG47" t="str">
        <f t="shared" si="9"/>
        <v>ITF LABOMED</v>
      </c>
      <c r="AH47" t="str">
        <f t="shared" si="10"/>
        <v>ZINC 5 MG</v>
      </c>
      <c r="AI47" t="str">
        <f t="shared" si="46"/>
        <v/>
      </c>
      <c r="AJ47" t="str">
        <f t="shared" si="47"/>
        <v/>
      </c>
      <c r="AK47" t="str">
        <f t="shared" si="11"/>
        <v>ZINC 5 MG</v>
      </c>
      <c r="AL47" t="str">
        <f>+VLOOKUP($Q47,Hoja2!$A:$B,2,0)</f>
        <v>solución oral para gotas</v>
      </c>
      <c r="AM47" t="str">
        <f t="shared" si="12"/>
        <v>(CB) ZINCOVIT SOL ORA GOT 5 MG/ML X 30 ML ITF LABOMED ZINC 5 MG solución oral para gotas</v>
      </c>
      <c r="BB47">
        <f t="shared" si="13"/>
        <v>829098</v>
      </c>
      <c r="BC47" t="str">
        <f t="shared" si="14"/>
        <v>Zincovit 5 mg x 30 ml. solución oral para gotas</v>
      </c>
      <c r="BD47" s="11">
        <f t="shared" si="15"/>
        <v>9390</v>
      </c>
      <c r="BE47" s="4" t="str">
        <f t="shared" si="16"/>
        <v>Zincovit 5</v>
      </c>
      <c r="BF47" t="str">
        <f t="shared" si="17"/>
        <v>Zinc</v>
      </c>
      <c r="BG47" t="str">
        <f t="shared" si="18"/>
        <v/>
      </c>
      <c r="BH47" t="str">
        <f t="shared" si="19"/>
        <v/>
      </c>
      <c r="BI47" t="str">
        <f>+IF(AND(X47="ud.",COUNTIF(Hoja2!$I$3:$I$11,Hoja1!Q47)&gt;0),IF(Hoja1!W47=1,VLOOKUP(Hoja1!Q47,Hoja2!$A:$D,3,0),VLOOKUP(Hoja1!Q47,Hoja2!$A:$D,4,0)),IF(AND(X47="ud.",COUNTIF(Hoja2!$I$3:$I$11,Hoja1!Q47)&lt;0),VLOOKUP(Hoja1!Q47,Hoja2!$A:$B,2,0),VLOOKUP(Hoja1!Q47,Hoja2!$A:$B,2,0)))</f>
        <v>solución oral para gotas</v>
      </c>
      <c r="BJ47" t="str">
        <f t="shared" si="20"/>
        <v>5 mg</v>
      </c>
      <c r="BK47">
        <f t="shared" si="21"/>
        <v>30</v>
      </c>
      <c r="BL47" t="str">
        <f t="shared" si="22"/>
        <v>ml.</v>
      </c>
      <c r="BO47">
        <f t="shared" si="23"/>
        <v>829098</v>
      </c>
      <c r="BP47" t="str">
        <f t="shared" si="24"/>
        <v>Zincovit 5 mg x 30 ml. solución oral para gotas</v>
      </c>
      <c r="BQ47" s="11">
        <f t="shared" si="25"/>
        <v>9390</v>
      </c>
      <c r="BR47" s="4" t="str">
        <f t="shared" si="26"/>
        <v>Zincovit 5</v>
      </c>
      <c r="BS47" t="str">
        <f t="shared" si="27"/>
        <v>Zinc</v>
      </c>
      <c r="BT47" t="str">
        <f t="shared" si="28"/>
        <v>solución oral para gotas</v>
      </c>
      <c r="BU47" t="str">
        <f t="shared" si="29"/>
        <v>5 mg</v>
      </c>
      <c r="BV47">
        <f t="shared" si="30"/>
        <v>30</v>
      </c>
      <c r="BW47" t="str">
        <f t="shared" si="31"/>
        <v>ml.</v>
      </c>
      <c r="BY47">
        <f>IF(VLOOKUP(BO47,'[1]Informe articulo stock venta'!$B$1:$J$65536,9,0)&gt;0,1,0)</f>
        <v>1</v>
      </c>
      <c r="BZ47" t="str">
        <f t="shared" si="32"/>
        <v>Itf Labomed</v>
      </c>
    </row>
    <row r="48" spans="1:78" x14ac:dyDescent="0.2">
      <c r="A48" s="2" t="s">
        <v>297</v>
      </c>
      <c r="B48" s="3">
        <v>9604</v>
      </c>
      <c r="C48">
        <v>3929</v>
      </c>
      <c r="D48">
        <v>829069</v>
      </c>
      <c r="E48" s="2" t="s">
        <v>298</v>
      </c>
      <c r="F48" s="2" t="str">
        <f t="shared" si="52"/>
        <v>(CB) TENOPROX</v>
      </c>
      <c r="G48" s="20" t="str">
        <f>+T48</f>
        <v>0,004%</v>
      </c>
      <c r="H48" s="18" t="str">
        <f t="shared" si="5"/>
        <v>Tenoprox 0,004%</v>
      </c>
      <c r="I48" s="2" t="str">
        <f>+VLOOKUP(Q48,Hoja2!A:B,2,0)</f>
        <v>solución oftálmica</v>
      </c>
      <c r="J48" s="2" t="s">
        <v>299</v>
      </c>
      <c r="K48" s="2" t="str">
        <f t="shared" si="6"/>
        <v>Opko</v>
      </c>
      <c r="L48" s="2" t="s">
        <v>300</v>
      </c>
      <c r="M48" s="2" t="str">
        <f t="shared" si="50"/>
        <v>TRAVOPROST</v>
      </c>
      <c r="N48" s="2"/>
      <c r="O48" s="2"/>
      <c r="P48" t="s">
        <v>301</v>
      </c>
      <c r="Q48" s="2" t="s">
        <v>22</v>
      </c>
      <c r="R48" s="19">
        <v>4.0000000000000003E-5</v>
      </c>
      <c r="T48" s="6" t="s">
        <v>994</v>
      </c>
      <c r="U48" s="2"/>
      <c r="V48" s="2"/>
      <c r="W48">
        <v>2.5</v>
      </c>
      <c r="X48" s="2" t="s">
        <v>23</v>
      </c>
      <c r="Y48" t="str">
        <f>+IF(AND(X48="ud.",COUNTIF(Hoja2!$I$3:$I$11,Hoja1!Q48)&gt;0),Hoja1!W48&amp;" "&amp;IF(Hoja1!W48=1,VLOOKUP(Hoja1!Q48,Hoja2!$A:$D,3,0),VLOOKUP(Hoja1!Q48,Hoja2!$A:$D,4,0)),IF(AND(X48="ud.",COUNTIF(Hoja2!$I$3:$I$11,Hoja1!Q48)&lt;0),Hoja1!W48&amp;" "&amp;"unidad, "&amp;VLOOKUP(Hoja1!Q48,Hoja2!$A:$B,2,0),Hoja1!W48&amp;" "&amp;Hoja1!X48&amp;" "&amp;VLOOKUP(Hoja1!Q48,Hoja2!$A:$B,2,0)))</f>
        <v>2,5 ml. solución oftálmica</v>
      </c>
      <c r="Z48" t="str">
        <f>+IF(X48="ud.",IF(W48&lt;&gt;1,W48&amp;" "&amp;VLOOKUP(Q48,Hoja2!A:D,4,0),Hoja1!W48&amp;" "&amp;VLOOKUP(Hoja1!Q48,Hoja2!A:D,3,0)),Hoja1!W48&amp;" "&amp;Hoja1!X48&amp;" "&amp;VLOOKUP(Hoja1!Q48,Hoja2!A:B,2,0))</f>
        <v>2,5 ml. solución oftálmica</v>
      </c>
      <c r="AA48" s="2" t="s">
        <v>302</v>
      </c>
      <c r="AB48" s="2" t="s">
        <v>25</v>
      </c>
      <c r="AC48" s="2" t="s">
        <v>26</v>
      </c>
      <c r="AD48" s="2" t="s">
        <v>27</v>
      </c>
      <c r="AE48" s="5">
        <v>5910</v>
      </c>
      <c r="AF48" t="str">
        <f t="shared" si="45"/>
        <v>(CB) TENOPROX SOL OFT 0,004% X 2,5 ML</v>
      </c>
      <c r="AG48" t="str">
        <f t="shared" si="9"/>
        <v>OPKO</v>
      </c>
      <c r="AH48" t="str">
        <f t="shared" si="10"/>
        <v>TRAVOPROST 0,004%</v>
      </c>
      <c r="AI48" t="str">
        <f t="shared" si="46"/>
        <v/>
      </c>
      <c r="AJ48" t="str">
        <f t="shared" si="47"/>
        <v/>
      </c>
      <c r="AK48" t="str">
        <f t="shared" si="11"/>
        <v>TRAVOPROST 0,004%</v>
      </c>
      <c r="AL48" t="str">
        <f>+VLOOKUP($Q48,Hoja2!$A:$B,2,0)</f>
        <v>solución oftálmica</v>
      </c>
      <c r="AM48" t="str">
        <f t="shared" si="12"/>
        <v>(CB) TENOPROX SOL OFT 0,004% X 2,5 ML OPKO TRAVOPROST 0,004% solución oftálmica</v>
      </c>
      <c r="BB48">
        <f t="shared" si="13"/>
        <v>829069</v>
      </c>
      <c r="BC48" t="str">
        <f t="shared" si="14"/>
        <v>Tenoprox 0,004% x 2,5 ml. solución oftálmica</v>
      </c>
      <c r="BD48" s="11">
        <f t="shared" si="15"/>
        <v>5910</v>
      </c>
      <c r="BE48" s="4" t="str">
        <f t="shared" si="16"/>
        <v>Tenoprox 0,004%</v>
      </c>
      <c r="BF48" t="str">
        <f t="shared" si="17"/>
        <v>Travoprost</v>
      </c>
      <c r="BG48" t="str">
        <f t="shared" si="18"/>
        <v/>
      </c>
      <c r="BH48" t="str">
        <f t="shared" si="19"/>
        <v/>
      </c>
      <c r="BI48" t="str">
        <f>+IF(AND(X48="ud.",COUNTIF(Hoja2!$I$3:$I$11,Hoja1!Q48)&gt;0),IF(Hoja1!W48=1,VLOOKUP(Hoja1!Q48,Hoja2!$A:$D,3,0),VLOOKUP(Hoja1!Q48,Hoja2!$A:$D,4,0)),IF(AND(X48="ud.",COUNTIF(Hoja2!$I$3:$I$11,Hoja1!Q48)&lt;0),VLOOKUP(Hoja1!Q48,Hoja2!$A:$B,2,0),VLOOKUP(Hoja1!Q48,Hoja2!$A:$B,2,0)))</f>
        <v>solución oftálmica</v>
      </c>
      <c r="BJ48" t="str">
        <f t="shared" si="20"/>
        <v xml:space="preserve">0,004% </v>
      </c>
      <c r="BK48">
        <f t="shared" si="21"/>
        <v>2.5</v>
      </c>
      <c r="BL48" t="str">
        <f t="shared" si="22"/>
        <v>ml.</v>
      </c>
      <c r="BO48">
        <f t="shared" si="23"/>
        <v>829069</v>
      </c>
      <c r="BP48" t="str">
        <f t="shared" si="24"/>
        <v>Tenoprox 0,004% x 2,5 ml. solución oftálmica</v>
      </c>
      <c r="BQ48" s="11">
        <f t="shared" si="25"/>
        <v>5910</v>
      </c>
      <c r="BR48" s="4" t="str">
        <f t="shared" si="26"/>
        <v>Tenoprox 0,004%</v>
      </c>
      <c r="BS48" t="str">
        <f t="shared" si="27"/>
        <v>Travoprost</v>
      </c>
      <c r="BT48" t="str">
        <f t="shared" si="28"/>
        <v>solución oftálmica</v>
      </c>
      <c r="BU48" t="str">
        <f t="shared" si="29"/>
        <v xml:space="preserve">0,004% </v>
      </c>
      <c r="BV48">
        <f t="shared" si="30"/>
        <v>2.5</v>
      </c>
      <c r="BW48" t="str">
        <f t="shared" si="31"/>
        <v>ml.</v>
      </c>
      <c r="BY48">
        <f>IF(VLOOKUP(BO48,'[1]Informe articulo stock venta'!$B$1:$J$65536,9,0)&gt;0,1,0)</f>
        <v>0</v>
      </c>
      <c r="BZ48" t="str">
        <f t="shared" si="32"/>
        <v>Opko</v>
      </c>
    </row>
    <row r="49" spans="1:78" x14ac:dyDescent="0.2">
      <c r="A49" s="2" t="s">
        <v>303</v>
      </c>
      <c r="B49" s="3">
        <v>9605</v>
      </c>
      <c r="C49">
        <v>3930</v>
      </c>
      <c r="D49">
        <v>829019</v>
      </c>
      <c r="E49" s="2" t="s">
        <v>304</v>
      </c>
      <c r="F49" s="2" t="str">
        <f t="shared" si="52"/>
        <v>(CB) LAMOTRIGINA</v>
      </c>
      <c r="G49" s="2">
        <f t="shared" ref="G49:G61" si="53">+R49</f>
        <v>100</v>
      </c>
      <c r="H49" s="18" t="str">
        <f t="shared" si="5"/>
        <v>Lamotrigina 100</v>
      </c>
      <c r="I49" s="2" t="str">
        <f>+VLOOKUP(Q49,Hoja2!A:B,2,0)</f>
        <v>comprimido</v>
      </c>
      <c r="J49" s="2" t="s">
        <v>305</v>
      </c>
      <c r="K49" s="2" t="str">
        <f t="shared" si="6"/>
        <v>Interpharma</v>
      </c>
      <c r="L49" s="2" t="s">
        <v>306</v>
      </c>
      <c r="M49" s="2" t="str">
        <f t="shared" si="50"/>
        <v>LAMOTRIGINA</v>
      </c>
      <c r="N49" s="2"/>
      <c r="O49" s="2"/>
      <c r="P49" s="2" t="s">
        <v>307</v>
      </c>
      <c r="Q49" s="2" t="s">
        <v>65</v>
      </c>
      <c r="R49">
        <v>100</v>
      </c>
      <c r="S49" s="2" t="s">
        <v>34</v>
      </c>
      <c r="T49" s="2" t="str">
        <f t="shared" si="51"/>
        <v>100 MG</v>
      </c>
      <c r="U49" s="2"/>
      <c r="V49" s="2"/>
      <c r="W49">
        <v>60</v>
      </c>
      <c r="X49" s="2" t="s">
        <v>35</v>
      </c>
      <c r="Y49" t="str">
        <f>+IF(AND(X49="ud.",COUNTIF(Hoja2!$I$3:$I$11,Hoja1!Q49)&gt;0),Hoja1!W49&amp;" "&amp;IF(Hoja1!W49=1,VLOOKUP(Hoja1!Q49,Hoja2!$A:$D,3,0),VLOOKUP(Hoja1!Q49,Hoja2!$A:$D,4,0)),IF(AND(X49="ud.",COUNTIF(Hoja2!$I$3:$I$11,Hoja1!Q49)&lt;0),Hoja1!W49&amp;" "&amp;"unidad, "&amp;VLOOKUP(Hoja1!Q49,Hoja2!$A:$B,2,0),Hoja1!W49&amp;" "&amp;Hoja1!X49&amp;" "&amp;VLOOKUP(Hoja1!Q49,Hoja2!$A:$B,2,0)))</f>
        <v>60 comprimidos</v>
      </c>
      <c r="Z49" t="str">
        <f>+IF(X49="ud.",IF(W49&lt;&gt;1,W49&amp;" "&amp;VLOOKUP(Q49,Hoja2!A:D,4,0),Hoja1!W49&amp;" "&amp;VLOOKUP(Hoja1!Q49,Hoja2!A:D,3,0)),Hoja1!W49&amp;" "&amp;Hoja1!X49&amp;" "&amp;VLOOKUP(Hoja1!Q49,Hoja2!A:B,2,0))</f>
        <v>60 comprimidos</v>
      </c>
      <c r="AA49" s="2" t="s">
        <v>308</v>
      </c>
      <c r="AB49" s="2" t="s">
        <v>25</v>
      </c>
      <c r="AC49" s="2" t="s">
        <v>26</v>
      </c>
      <c r="AD49" s="2" t="s">
        <v>51</v>
      </c>
      <c r="AE49" s="5">
        <v>6480</v>
      </c>
      <c r="AF49" t="str">
        <f t="shared" si="45"/>
        <v>(CB) LAMOTRIGINA COM 100 MG X 60</v>
      </c>
      <c r="AG49" t="str">
        <f t="shared" si="9"/>
        <v>INTERPHARMA</v>
      </c>
      <c r="AH49" t="str">
        <f t="shared" si="10"/>
        <v>LAMOTRIGINA 100 MG</v>
      </c>
      <c r="AI49" t="str">
        <f t="shared" si="46"/>
        <v/>
      </c>
      <c r="AJ49" t="str">
        <f t="shared" si="47"/>
        <v/>
      </c>
      <c r="AK49" t="str">
        <f t="shared" si="11"/>
        <v>LAMOTRIGINA 100 MG</v>
      </c>
      <c r="AL49" t="str">
        <f>+VLOOKUP($Q49,Hoja2!$A:$B,2,0)</f>
        <v>comprimido</v>
      </c>
      <c r="AM49" t="str">
        <f t="shared" si="12"/>
        <v>(CB) LAMOTRIGINA COM 100 MG X 60 INTERPHARMA LAMOTRIGINA 100 MG comprimido</v>
      </c>
      <c r="BB49">
        <f t="shared" si="13"/>
        <v>829019</v>
      </c>
      <c r="BC49" t="str">
        <f t="shared" si="14"/>
        <v>Lamotrigina 100 mg x 60 comprimidos</v>
      </c>
      <c r="BD49" s="11">
        <f t="shared" si="15"/>
        <v>6480</v>
      </c>
      <c r="BE49" s="4" t="str">
        <f t="shared" si="16"/>
        <v>Lamotrigina 100</v>
      </c>
      <c r="BF49" t="str">
        <f t="shared" si="17"/>
        <v>Lamotrigina</v>
      </c>
      <c r="BG49" t="str">
        <f t="shared" si="18"/>
        <v/>
      </c>
      <c r="BH49" t="str">
        <f t="shared" si="19"/>
        <v/>
      </c>
      <c r="BI49" t="str">
        <f>+IF(AND(X49="ud.",COUNTIF(Hoja2!$I$3:$I$11,Hoja1!Q49)&gt;0),IF(Hoja1!W49=1,VLOOKUP(Hoja1!Q49,Hoja2!$A:$D,3,0),VLOOKUP(Hoja1!Q49,Hoja2!$A:$D,4,0)),IF(AND(X49="ud.",COUNTIF(Hoja2!$I$3:$I$11,Hoja1!Q49)&lt;0),VLOOKUP(Hoja1!Q49,Hoja2!$A:$B,2,0),VLOOKUP(Hoja1!Q49,Hoja2!$A:$B,2,0)))</f>
        <v>comprimidos</v>
      </c>
      <c r="BJ49" t="str">
        <f t="shared" si="20"/>
        <v>100 mg</v>
      </c>
      <c r="BK49">
        <f t="shared" si="21"/>
        <v>60</v>
      </c>
      <c r="BL49" t="str">
        <f t="shared" si="22"/>
        <v>ud.</v>
      </c>
      <c r="BO49">
        <f t="shared" si="23"/>
        <v>829019</v>
      </c>
      <c r="BP49" t="str">
        <f t="shared" si="24"/>
        <v>Lamotrigina 100 mg x 60 comprimidos</v>
      </c>
      <c r="BQ49" s="11">
        <f t="shared" si="25"/>
        <v>6480</v>
      </c>
      <c r="BR49" s="4" t="str">
        <f t="shared" si="26"/>
        <v>Lamotrigina 100</v>
      </c>
      <c r="BS49" t="str">
        <f t="shared" si="27"/>
        <v>Lamotrigina</v>
      </c>
      <c r="BT49" t="str">
        <f t="shared" si="28"/>
        <v>comprimidos</v>
      </c>
      <c r="BU49" t="str">
        <f t="shared" si="29"/>
        <v>100 mg</v>
      </c>
      <c r="BV49">
        <f t="shared" si="30"/>
        <v>60</v>
      </c>
      <c r="BW49" t="str">
        <f t="shared" si="31"/>
        <v>ud.</v>
      </c>
      <c r="BY49">
        <f>IF(VLOOKUP(BO49,'[1]Informe articulo stock venta'!$B$1:$J$65536,9,0)&gt;0,1,0)</f>
        <v>0</v>
      </c>
      <c r="BZ49" t="str">
        <f t="shared" si="32"/>
        <v>Interpharma</v>
      </c>
    </row>
    <row r="50" spans="1:78" x14ac:dyDescent="0.2">
      <c r="A50" s="2" t="s">
        <v>309</v>
      </c>
      <c r="B50" s="3">
        <v>9606</v>
      </c>
      <c r="C50">
        <v>3931</v>
      </c>
      <c r="D50">
        <v>828957</v>
      </c>
      <c r="E50" s="2" t="s">
        <v>310</v>
      </c>
      <c r="F50" s="2" t="str">
        <f t="shared" si="52"/>
        <v>(CB) ASERTIA</v>
      </c>
      <c r="G50" s="2">
        <f t="shared" si="53"/>
        <v>20</v>
      </c>
      <c r="H50" s="18" t="str">
        <f t="shared" si="5"/>
        <v>Asertia 20</v>
      </c>
      <c r="I50" s="2" t="str">
        <f>+VLOOKUP(Q50,Hoja2!A:B,2,0)</f>
        <v>sistema intrauterino</v>
      </c>
      <c r="J50" s="2" t="s">
        <v>40</v>
      </c>
      <c r="K50" s="2" t="str">
        <f t="shared" si="6"/>
        <v>Abbott</v>
      </c>
      <c r="L50" s="2" t="s">
        <v>311</v>
      </c>
      <c r="M50" s="2" t="str">
        <f t="shared" si="50"/>
        <v>LEVONORGESTREL</v>
      </c>
      <c r="N50" s="2"/>
      <c r="O50" s="2"/>
      <c r="P50" s="2" t="s">
        <v>104</v>
      </c>
      <c r="Q50" s="2" t="s">
        <v>312</v>
      </c>
      <c r="R50">
        <v>20</v>
      </c>
      <c r="S50" s="2" t="s">
        <v>313</v>
      </c>
      <c r="T50" s="2" t="str">
        <f t="shared" si="51"/>
        <v>20 MCG/24H</v>
      </c>
      <c r="U50" s="2"/>
      <c r="V50" s="2"/>
      <c r="W50">
        <v>1</v>
      </c>
      <c r="X50" s="2" t="s">
        <v>35</v>
      </c>
      <c r="Y50" t="str">
        <f>+IF(AND(X50="ud.",COUNTIF(Hoja2!$I$3:$I$11,Hoja1!Q50)&gt;0),Hoja1!W50&amp;" "&amp;IF(Hoja1!W50=1,VLOOKUP(Hoja1!Q50,Hoja2!$A:$D,3,0),VLOOKUP(Hoja1!Q50,Hoja2!$A:$D,4,0)),IF(AND(X50="ud.",COUNTIF(Hoja2!$I$3:$I$11,Hoja1!Q50)&lt;0),Hoja1!W50&amp;" "&amp;"unidad, "&amp;VLOOKUP(Hoja1!Q50,Hoja2!$A:$B,2,0),Hoja1!W50&amp;" "&amp;Hoja1!X50&amp;" "&amp;VLOOKUP(Hoja1!Q50,Hoja2!$A:$B,2,0)))</f>
        <v>1 ud. sistema intrauterino</v>
      </c>
      <c r="Z50" t="str">
        <f>+IF(X50="ud.",IF(W50&lt;&gt;1,W50&amp;" "&amp;VLOOKUP(Q50,Hoja2!A:D,4,0),Hoja1!W50&amp;" "&amp;VLOOKUP(Hoja1!Q50,Hoja2!A:D,3,0)),Hoja1!W50&amp;" "&amp;Hoja1!X50&amp;" "&amp;VLOOKUP(Hoja1!Q50,Hoja2!A:B,2,0))</f>
        <v xml:space="preserve">1 </v>
      </c>
      <c r="AA50" s="2" t="s">
        <v>314</v>
      </c>
      <c r="AB50" s="2" t="s">
        <v>25</v>
      </c>
      <c r="AC50" s="2" t="s">
        <v>26</v>
      </c>
      <c r="AD50" s="2" t="s">
        <v>67</v>
      </c>
      <c r="AE50" s="5">
        <v>88220</v>
      </c>
      <c r="AF50" t="str">
        <f t="shared" si="45"/>
        <v>(CB) ASERTIA SIS INT 20 MCG/24H X 1</v>
      </c>
      <c r="AG50" t="str">
        <f t="shared" si="9"/>
        <v>ABBOTT</v>
      </c>
      <c r="AH50" t="str">
        <f t="shared" si="10"/>
        <v>LEVONORGESTREL 20 MCG/24H</v>
      </c>
      <c r="AI50" t="str">
        <f t="shared" si="46"/>
        <v/>
      </c>
      <c r="AJ50" t="str">
        <f t="shared" si="47"/>
        <v/>
      </c>
      <c r="AK50" t="str">
        <f t="shared" si="11"/>
        <v>LEVONORGESTREL 20 MCG/24H</v>
      </c>
      <c r="AL50" t="str">
        <f>+VLOOKUP($Q50,Hoja2!$A:$B,2,0)</f>
        <v>sistema intrauterino</v>
      </c>
      <c r="AM50" t="str">
        <f t="shared" si="12"/>
        <v>(CB) ASERTIA SIS INT 20 MCG/24H X 1 ABBOTT LEVONORGESTREL 20 MCG/24H sistema intrauterino</v>
      </c>
      <c r="BB50">
        <f t="shared" si="13"/>
        <v>828957</v>
      </c>
      <c r="BC50" t="str">
        <f t="shared" si="14"/>
        <v>Asertia 20 mcg/24h x 1 ud. sistema intrauterino</v>
      </c>
      <c r="BD50" s="11">
        <f t="shared" si="15"/>
        <v>88220</v>
      </c>
      <c r="BE50" s="4" t="str">
        <f t="shared" si="16"/>
        <v>Asertia 20</v>
      </c>
      <c r="BF50" t="str">
        <f t="shared" si="17"/>
        <v>Levonorgestrel</v>
      </c>
      <c r="BG50" t="str">
        <f t="shared" si="18"/>
        <v/>
      </c>
      <c r="BH50" t="str">
        <f t="shared" si="19"/>
        <v/>
      </c>
      <c r="BI50" t="str">
        <f>+IF(AND(X50="ud.",COUNTIF(Hoja2!$I$3:$I$11,Hoja1!Q50)&gt;0),IF(Hoja1!W50=1,VLOOKUP(Hoja1!Q50,Hoja2!$A:$D,3,0),VLOOKUP(Hoja1!Q50,Hoja2!$A:$D,4,0)),IF(AND(X50="ud.",COUNTIF(Hoja2!$I$3:$I$11,Hoja1!Q50)&lt;0),VLOOKUP(Hoja1!Q50,Hoja2!$A:$B,2,0),VLOOKUP(Hoja1!Q50,Hoja2!$A:$B,2,0)))</f>
        <v>sistema intrauterino</v>
      </c>
      <c r="BJ50" t="str">
        <f t="shared" si="20"/>
        <v>20 mcg/24h</v>
      </c>
      <c r="BK50">
        <f t="shared" si="21"/>
        <v>1</v>
      </c>
      <c r="BL50" t="str">
        <f t="shared" si="22"/>
        <v>ud.</v>
      </c>
      <c r="BO50">
        <f t="shared" si="23"/>
        <v>828957</v>
      </c>
      <c r="BP50" t="str">
        <f t="shared" si="24"/>
        <v>Asertia 20 mcg/24h x 1 ud. sistema intrauterino</v>
      </c>
      <c r="BQ50" s="11">
        <f t="shared" si="25"/>
        <v>88220</v>
      </c>
      <c r="BR50" s="4" t="str">
        <f t="shared" si="26"/>
        <v>Asertia 20</v>
      </c>
      <c r="BS50" t="str">
        <f t="shared" si="27"/>
        <v>Levonorgestrel</v>
      </c>
      <c r="BT50" t="str">
        <f t="shared" si="28"/>
        <v>sistema intrauterino</v>
      </c>
      <c r="BU50" t="str">
        <f t="shared" si="29"/>
        <v>20 mcg/24h</v>
      </c>
      <c r="BV50">
        <f t="shared" si="30"/>
        <v>1</v>
      </c>
      <c r="BW50" t="str">
        <f t="shared" si="31"/>
        <v>ud.</v>
      </c>
      <c r="BY50">
        <f>IF(VLOOKUP(BO50,'[1]Informe articulo stock venta'!$B$1:$J$65536,9,0)&gt;0,1,0)</f>
        <v>1</v>
      </c>
      <c r="BZ50" t="str">
        <f t="shared" si="32"/>
        <v>Abbott</v>
      </c>
    </row>
    <row r="51" spans="1:78" x14ac:dyDescent="0.2">
      <c r="A51" s="2" t="s">
        <v>315</v>
      </c>
      <c r="B51" s="3">
        <v>9607</v>
      </c>
      <c r="C51">
        <v>3932</v>
      </c>
      <c r="D51">
        <v>829042</v>
      </c>
      <c r="E51" s="2" t="s">
        <v>316</v>
      </c>
      <c r="F51" s="2" t="str">
        <f t="shared" si="52"/>
        <v>(CB) OSELTAMIVIR</v>
      </c>
      <c r="G51" s="2">
        <f t="shared" si="53"/>
        <v>75</v>
      </c>
      <c r="H51" s="18" t="str">
        <f t="shared" si="5"/>
        <v>Oseltamivir 75</v>
      </c>
      <c r="I51" s="2" t="str">
        <f>+VLOOKUP(Q51,Hoja2!A:B,2,0)</f>
        <v>cápsula</v>
      </c>
      <c r="J51" s="2" t="s">
        <v>317</v>
      </c>
      <c r="K51" s="2" t="str">
        <f t="shared" si="6"/>
        <v>Indopharma</v>
      </c>
      <c r="L51" s="2" t="s">
        <v>318</v>
      </c>
      <c r="M51" s="2" t="str">
        <f t="shared" si="50"/>
        <v>OSELTAMIVIR</v>
      </c>
      <c r="N51" s="2"/>
      <c r="O51" s="2"/>
      <c r="P51" s="2" t="s">
        <v>319</v>
      </c>
      <c r="Q51" s="2" t="s">
        <v>121</v>
      </c>
      <c r="R51">
        <v>75</v>
      </c>
      <c r="S51" s="2" t="s">
        <v>34</v>
      </c>
      <c r="T51" s="2" t="str">
        <f t="shared" si="51"/>
        <v>75 MG</v>
      </c>
      <c r="U51" s="2"/>
      <c r="V51" s="2"/>
      <c r="W51">
        <v>10</v>
      </c>
      <c r="X51" s="2" t="s">
        <v>35</v>
      </c>
      <c r="Y51" t="str">
        <f>+IF(AND(X51="ud.",COUNTIF(Hoja2!$I$3:$I$11,Hoja1!Q51)&gt;0),Hoja1!W51&amp;" "&amp;IF(Hoja1!W51=1,VLOOKUP(Hoja1!Q51,Hoja2!$A:$D,3,0),VLOOKUP(Hoja1!Q51,Hoja2!$A:$D,4,0)),IF(AND(X51="ud.",COUNTIF(Hoja2!$I$3:$I$11,Hoja1!Q51)&lt;0),Hoja1!W51&amp;" "&amp;"unidad, "&amp;VLOOKUP(Hoja1!Q51,Hoja2!$A:$B,2,0),Hoja1!W51&amp;" "&amp;Hoja1!X51&amp;" "&amp;VLOOKUP(Hoja1!Q51,Hoja2!$A:$B,2,0)))</f>
        <v>10 cápsulas</v>
      </c>
      <c r="Z51" t="str">
        <f>+IF(X51="ud.",IF(W51&lt;&gt;1,W51&amp;" "&amp;VLOOKUP(Q51,Hoja2!A:D,4,0),Hoja1!W51&amp;" "&amp;VLOOKUP(Hoja1!Q51,Hoja2!A:D,3,0)),Hoja1!W51&amp;" "&amp;Hoja1!X51&amp;" "&amp;VLOOKUP(Hoja1!Q51,Hoja2!A:B,2,0))</f>
        <v>10 cápsulas</v>
      </c>
      <c r="AA51" s="2" t="s">
        <v>320</v>
      </c>
      <c r="AB51" s="2" t="s">
        <v>44</v>
      </c>
      <c r="AC51" s="2" t="s">
        <v>26</v>
      </c>
      <c r="AD51" s="2" t="s">
        <v>164</v>
      </c>
      <c r="AE51" s="5">
        <v>11890</v>
      </c>
      <c r="AF51" t="str">
        <f t="shared" si="45"/>
        <v>(CB) OSELTAMIVIR CAP 75 MG X 10</v>
      </c>
      <c r="AG51" t="str">
        <f t="shared" si="9"/>
        <v>INDOPHARMA</v>
      </c>
      <c r="AH51" t="str">
        <f t="shared" si="10"/>
        <v>OSELTAMIVIR 75 MG</v>
      </c>
      <c r="AI51" t="str">
        <f t="shared" si="46"/>
        <v/>
      </c>
      <c r="AJ51" t="str">
        <f t="shared" si="47"/>
        <v/>
      </c>
      <c r="AK51" t="str">
        <f t="shared" si="11"/>
        <v>OSELTAMIVIR 75 MG</v>
      </c>
      <c r="AL51" t="str">
        <f>+VLOOKUP($Q51,Hoja2!$A:$B,2,0)</f>
        <v>cápsula</v>
      </c>
      <c r="AM51" t="str">
        <f t="shared" si="12"/>
        <v>(CB) OSELTAMIVIR CAP 75 MG X 10 INDOPHARMA OSELTAMIVIR 75 MG cápsula</v>
      </c>
      <c r="BB51">
        <f t="shared" si="13"/>
        <v>829042</v>
      </c>
      <c r="BC51" t="str">
        <f t="shared" si="14"/>
        <v>Oseltamivir 75 mg x 10 cápsulas</v>
      </c>
      <c r="BD51" s="11">
        <f t="shared" si="15"/>
        <v>11890</v>
      </c>
      <c r="BE51" s="4" t="str">
        <f t="shared" si="16"/>
        <v>Oseltamivir 75</v>
      </c>
      <c r="BF51" t="str">
        <f t="shared" si="17"/>
        <v>Oseltamivir</v>
      </c>
      <c r="BG51" t="str">
        <f t="shared" si="18"/>
        <v/>
      </c>
      <c r="BH51" t="str">
        <f t="shared" si="19"/>
        <v/>
      </c>
      <c r="BI51" t="str">
        <f>+IF(AND(X51="ud.",COUNTIF(Hoja2!$I$3:$I$11,Hoja1!Q51)&gt;0),IF(Hoja1!W51=1,VLOOKUP(Hoja1!Q51,Hoja2!$A:$D,3,0),VLOOKUP(Hoja1!Q51,Hoja2!$A:$D,4,0)),IF(AND(X51="ud.",COUNTIF(Hoja2!$I$3:$I$11,Hoja1!Q51)&lt;0),VLOOKUP(Hoja1!Q51,Hoja2!$A:$B,2,0),VLOOKUP(Hoja1!Q51,Hoja2!$A:$B,2,0)))</f>
        <v>cápsulas</v>
      </c>
      <c r="BJ51" t="str">
        <f t="shared" si="20"/>
        <v>75 mg</v>
      </c>
      <c r="BK51">
        <f t="shared" si="21"/>
        <v>10</v>
      </c>
      <c r="BL51" t="str">
        <f t="shared" si="22"/>
        <v>ud.</v>
      </c>
      <c r="BO51">
        <f t="shared" si="23"/>
        <v>829042</v>
      </c>
      <c r="BP51" t="str">
        <f t="shared" si="24"/>
        <v>Oseltamivir 75 mg x 10 cápsulas</v>
      </c>
      <c r="BQ51" s="11">
        <f t="shared" si="25"/>
        <v>11890</v>
      </c>
      <c r="BR51" s="4" t="str">
        <f t="shared" si="26"/>
        <v>Oseltamivir 75</v>
      </c>
      <c r="BS51" t="str">
        <f t="shared" si="27"/>
        <v>Oseltamivir</v>
      </c>
      <c r="BT51" t="str">
        <f t="shared" si="28"/>
        <v>cápsulas</v>
      </c>
      <c r="BU51" t="str">
        <f t="shared" si="29"/>
        <v>75 mg</v>
      </c>
      <c r="BV51">
        <f t="shared" si="30"/>
        <v>10</v>
      </c>
      <c r="BW51" t="str">
        <f t="shared" si="31"/>
        <v>ud.</v>
      </c>
      <c r="BY51">
        <f>IF(VLOOKUP(BO51,'[1]Informe articulo stock venta'!$B$1:$J$65536,9,0)&gt;0,1,0)</f>
        <v>0</v>
      </c>
      <c r="BZ51" t="str">
        <f t="shared" si="32"/>
        <v>Indopharma</v>
      </c>
    </row>
    <row r="52" spans="1:78" x14ac:dyDescent="0.2">
      <c r="A52" s="2" t="s">
        <v>321</v>
      </c>
      <c r="B52" s="3">
        <v>9608</v>
      </c>
      <c r="C52">
        <v>3933</v>
      </c>
      <c r="D52">
        <v>828987</v>
      </c>
      <c r="E52" s="2" t="s">
        <v>322</v>
      </c>
      <c r="F52" s="2" t="str">
        <f t="shared" si="52"/>
        <v>(CB) ESPERCIL</v>
      </c>
      <c r="G52" s="2">
        <f t="shared" si="53"/>
        <v>500</v>
      </c>
      <c r="H52" s="18" t="str">
        <f t="shared" si="5"/>
        <v>Espercil 500</v>
      </c>
      <c r="I52" s="2" t="str">
        <f>+VLOOKUP(Q52,Hoja2!A:B,2,0)</f>
        <v>comprimido recubierto</v>
      </c>
      <c r="J52" s="2" t="s">
        <v>323</v>
      </c>
      <c r="K52" s="2" t="str">
        <f t="shared" si="6"/>
        <v>Grunenthal</v>
      </c>
      <c r="L52" s="2" t="s">
        <v>324</v>
      </c>
      <c r="M52" s="2" t="str">
        <f t="shared" si="50"/>
        <v>ACIDO TRANEXAMICO</v>
      </c>
      <c r="N52" s="2"/>
      <c r="O52" s="2"/>
      <c r="P52" s="2" t="s">
        <v>325</v>
      </c>
      <c r="Q52" s="2" t="s">
        <v>33</v>
      </c>
      <c r="R52">
        <v>500</v>
      </c>
      <c r="S52" s="2" t="s">
        <v>34</v>
      </c>
      <c r="T52" s="2" t="str">
        <f t="shared" si="51"/>
        <v>500 MG</v>
      </c>
      <c r="U52" s="2"/>
      <c r="V52" s="2"/>
      <c r="W52">
        <v>20</v>
      </c>
      <c r="X52" s="2" t="s">
        <v>35</v>
      </c>
      <c r="Y52" t="str">
        <f>+IF(AND(X52="ud.",COUNTIF(Hoja2!$I$3:$I$11,Hoja1!Q52)&gt;0),Hoja1!W52&amp;" "&amp;IF(Hoja1!W52=1,VLOOKUP(Hoja1!Q52,Hoja2!$A:$D,3,0),VLOOKUP(Hoja1!Q52,Hoja2!$A:$D,4,0)),IF(AND(X52="ud.",COUNTIF(Hoja2!$I$3:$I$11,Hoja1!Q52)&lt;0),Hoja1!W52&amp;" "&amp;"unidad, "&amp;VLOOKUP(Hoja1!Q52,Hoja2!$A:$B,2,0),Hoja1!W52&amp;" "&amp;Hoja1!X52&amp;" "&amp;VLOOKUP(Hoja1!Q52,Hoja2!$A:$B,2,0)))</f>
        <v>20 comprimidos recubiertos</v>
      </c>
      <c r="Z52" t="str">
        <f>+IF(X52="ud.",IF(W52&lt;&gt;1,W52&amp;" "&amp;VLOOKUP(Q52,Hoja2!A:D,4,0),Hoja1!W52&amp;" "&amp;VLOOKUP(Hoja1!Q52,Hoja2!A:D,3,0)),Hoja1!W52&amp;" "&amp;Hoja1!X52&amp;" "&amp;VLOOKUP(Hoja1!Q52,Hoja2!A:B,2,0))</f>
        <v>20 comprimidos recubiertos</v>
      </c>
      <c r="AA52" s="2" t="s">
        <v>326</v>
      </c>
      <c r="AB52" t="s">
        <v>25</v>
      </c>
      <c r="AC52" t="s">
        <v>26</v>
      </c>
      <c r="AD52" t="s">
        <v>327</v>
      </c>
      <c r="AE52" s="5">
        <v>37270</v>
      </c>
      <c r="AF52" t="str">
        <f t="shared" si="45"/>
        <v>(CB) ESPERCIL COM REC 500 MG X 20</v>
      </c>
      <c r="AG52" t="str">
        <f t="shared" si="9"/>
        <v>GRUNENTHAL</v>
      </c>
      <c r="AH52" t="str">
        <f t="shared" si="10"/>
        <v>ACIDO TRANEXAMICO 500 MG</v>
      </c>
      <c r="AI52" t="str">
        <f t="shared" si="46"/>
        <v/>
      </c>
      <c r="AJ52" t="str">
        <f t="shared" si="47"/>
        <v/>
      </c>
      <c r="AK52" t="str">
        <f t="shared" si="11"/>
        <v>ACIDO TRANEXAMICO 500 MG</v>
      </c>
      <c r="AL52" t="str">
        <f>+VLOOKUP($Q52,Hoja2!$A:$B,2,0)</f>
        <v>comprimido recubierto</v>
      </c>
      <c r="AM52" t="str">
        <f t="shared" si="12"/>
        <v>(CB) ESPERCIL COM REC 500 MG X 20 GRUNENTHAL ACIDO TRANEXAMICO 500 MG comprimido recubierto</v>
      </c>
      <c r="BB52">
        <f t="shared" si="13"/>
        <v>828987</v>
      </c>
      <c r="BC52" t="str">
        <f t="shared" si="14"/>
        <v>Espercil 500 mg x 20 comprimidos recubiertos</v>
      </c>
      <c r="BD52" s="11">
        <f t="shared" si="15"/>
        <v>37270</v>
      </c>
      <c r="BE52" s="4" t="str">
        <f t="shared" si="16"/>
        <v>Espercil 500</v>
      </c>
      <c r="BF52" t="str">
        <f t="shared" si="17"/>
        <v>Acido Tranexamico</v>
      </c>
      <c r="BG52" t="str">
        <f t="shared" si="18"/>
        <v/>
      </c>
      <c r="BH52" t="str">
        <f t="shared" si="19"/>
        <v/>
      </c>
      <c r="BI52" t="str">
        <f>+IF(AND(X52="ud.",COUNTIF(Hoja2!$I$3:$I$11,Hoja1!Q52)&gt;0),IF(Hoja1!W52=1,VLOOKUP(Hoja1!Q52,Hoja2!$A:$D,3,0),VLOOKUP(Hoja1!Q52,Hoja2!$A:$D,4,0)),IF(AND(X52="ud.",COUNTIF(Hoja2!$I$3:$I$11,Hoja1!Q52)&lt;0),VLOOKUP(Hoja1!Q52,Hoja2!$A:$B,2,0),VLOOKUP(Hoja1!Q52,Hoja2!$A:$B,2,0)))</f>
        <v>comprimidos recubiertos</v>
      </c>
      <c r="BJ52" t="str">
        <f t="shared" si="20"/>
        <v>500 mg</v>
      </c>
      <c r="BK52">
        <f t="shared" si="21"/>
        <v>20</v>
      </c>
      <c r="BL52" t="str">
        <f t="shared" si="22"/>
        <v>ud.</v>
      </c>
      <c r="BO52">
        <f t="shared" si="23"/>
        <v>828987</v>
      </c>
      <c r="BP52" t="str">
        <f t="shared" si="24"/>
        <v>Espercil 500 mg x 20 comprimidos recubiertos</v>
      </c>
      <c r="BQ52" s="11">
        <f t="shared" si="25"/>
        <v>37270</v>
      </c>
      <c r="BR52" s="4" t="str">
        <f t="shared" si="26"/>
        <v>Espercil 500</v>
      </c>
      <c r="BS52" t="str">
        <f t="shared" si="27"/>
        <v>Acido Tranexamico</v>
      </c>
      <c r="BT52" t="str">
        <f t="shared" si="28"/>
        <v>comprimidos recubiertos</v>
      </c>
      <c r="BU52" t="str">
        <f t="shared" si="29"/>
        <v>500 mg</v>
      </c>
      <c r="BV52">
        <f t="shared" si="30"/>
        <v>20</v>
      </c>
      <c r="BW52" t="str">
        <f t="shared" si="31"/>
        <v>ud.</v>
      </c>
      <c r="BY52">
        <f>IF(VLOOKUP(BO52,'[1]Informe articulo stock venta'!$B$1:$J$65536,9,0)&gt;0,1,0)</f>
        <v>1</v>
      </c>
      <c r="BZ52" t="str">
        <f t="shared" si="32"/>
        <v>Grunenthal</v>
      </c>
    </row>
    <row r="53" spans="1:78" x14ac:dyDescent="0.2">
      <c r="A53" s="2" t="s">
        <v>328</v>
      </c>
      <c r="B53" s="3">
        <v>9609</v>
      </c>
      <c r="C53">
        <v>3934</v>
      </c>
      <c r="D53">
        <v>828991</v>
      </c>
      <c r="E53" s="2" t="s">
        <v>329</v>
      </c>
      <c r="F53" s="2" t="str">
        <f t="shared" si="52"/>
        <v>(CB) EUTIROX</v>
      </c>
      <c r="G53" s="2">
        <f t="shared" si="53"/>
        <v>88</v>
      </c>
      <c r="H53" s="18" t="str">
        <f t="shared" si="5"/>
        <v>Eutirox 88</v>
      </c>
      <c r="I53" s="2" t="str">
        <f>+VLOOKUP(Q53,Hoja2!A:B,2,0)</f>
        <v>comprimido</v>
      </c>
      <c r="J53" s="2" t="s">
        <v>200</v>
      </c>
      <c r="K53" s="2" t="str">
        <f t="shared" si="6"/>
        <v>Merck</v>
      </c>
      <c r="L53" s="2" t="s">
        <v>278</v>
      </c>
      <c r="M53" s="2" t="str">
        <f t="shared" si="50"/>
        <v>LEVOTIROXINA SODICA</v>
      </c>
      <c r="N53" s="2"/>
      <c r="O53" s="2"/>
      <c r="P53" s="2" t="s">
        <v>279</v>
      </c>
      <c r="Q53" s="2" t="s">
        <v>65</v>
      </c>
      <c r="R53" s="2">
        <v>88</v>
      </c>
      <c r="S53" s="2" t="s">
        <v>72</v>
      </c>
      <c r="T53" s="2" t="str">
        <f t="shared" si="51"/>
        <v>88 MCG</v>
      </c>
      <c r="U53" s="2"/>
      <c r="V53" s="2"/>
      <c r="W53" s="2">
        <v>50</v>
      </c>
      <c r="X53" s="2" t="s">
        <v>35</v>
      </c>
      <c r="Y53" t="str">
        <f>+IF(AND(X53="ud.",COUNTIF(Hoja2!$I$3:$I$11,Hoja1!Q53)&gt;0),Hoja1!W53&amp;" "&amp;IF(Hoja1!W53=1,VLOOKUP(Hoja1!Q53,Hoja2!$A:$D,3,0),VLOOKUP(Hoja1!Q53,Hoja2!$A:$D,4,0)),IF(AND(X53="ud.",COUNTIF(Hoja2!$I$3:$I$11,Hoja1!Q53)&lt;0),Hoja1!W53&amp;" "&amp;"unidad, "&amp;VLOOKUP(Hoja1!Q53,Hoja2!$A:$B,2,0),Hoja1!W53&amp;" "&amp;Hoja1!X53&amp;" "&amp;VLOOKUP(Hoja1!Q53,Hoja2!$A:$B,2,0)))</f>
        <v>50 comprimidos</v>
      </c>
      <c r="Z53" t="str">
        <f>+IF(X53="ud.",IF(W53&lt;&gt;1,W53&amp;" "&amp;VLOOKUP(Q53,Hoja2!A:D,4,0),Hoja1!W53&amp;" "&amp;VLOOKUP(Hoja1!Q53,Hoja2!A:D,3,0)),Hoja1!W53&amp;" "&amp;Hoja1!X53&amp;" "&amp;VLOOKUP(Hoja1!Q53,Hoja2!A:B,2,0))</f>
        <v>50 comprimidos</v>
      </c>
      <c r="AA53" s="2" t="s">
        <v>330</v>
      </c>
      <c r="AB53" s="2" t="s">
        <v>25</v>
      </c>
      <c r="AC53" s="2" t="s">
        <v>26</v>
      </c>
      <c r="AD53" t="s">
        <v>204</v>
      </c>
      <c r="AE53" s="5">
        <v>8460</v>
      </c>
      <c r="AF53" t="str">
        <f t="shared" si="45"/>
        <v>(CB) EUTIROX COM 88 MCG X 50</v>
      </c>
      <c r="AG53" t="str">
        <f t="shared" si="9"/>
        <v>MERCK</v>
      </c>
      <c r="AH53" t="str">
        <f t="shared" si="10"/>
        <v>LEVOTIROXINA SODICA 88 MCG</v>
      </c>
      <c r="AI53" t="str">
        <f t="shared" si="46"/>
        <v/>
      </c>
      <c r="AJ53" t="str">
        <f t="shared" si="47"/>
        <v/>
      </c>
      <c r="AK53" t="str">
        <f t="shared" si="11"/>
        <v>LEVOTIROXINA SODICA 88 MCG</v>
      </c>
      <c r="AL53" t="str">
        <f>+VLOOKUP($Q53,Hoja2!$A:$B,2,0)</f>
        <v>comprimido</v>
      </c>
      <c r="AM53" t="str">
        <f t="shared" si="12"/>
        <v>(CB) EUTIROX COM 88 MCG X 50 MERCK LEVOTIROXINA SODICA 88 MCG comprimido</v>
      </c>
      <c r="BB53">
        <f t="shared" si="13"/>
        <v>828991</v>
      </c>
      <c r="BC53" t="str">
        <f t="shared" si="14"/>
        <v>Eutirox 88 mcg x 50 comprimidos</v>
      </c>
      <c r="BD53" s="11">
        <f t="shared" si="15"/>
        <v>8460</v>
      </c>
      <c r="BE53" s="4" t="str">
        <f t="shared" si="16"/>
        <v>Eutirox 88</v>
      </c>
      <c r="BF53" t="str">
        <f t="shared" si="17"/>
        <v>Levotiroxina Sodica</v>
      </c>
      <c r="BG53" t="str">
        <f t="shared" si="18"/>
        <v/>
      </c>
      <c r="BH53" t="str">
        <f t="shared" si="19"/>
        <v/>
      </c>
      <c r="BI53" t="str">
        <f>+IF(AND(X53="ud.",COUNTIF(Hoja2!$I$3:$I$11,Hoja1!Q53)&gt;0),IF(Hoja1!W53=1,VLOOKUP(Hoja1!Q53,Hoja2!$A:$D,3,0),VLOOKUP(Hoja1!Q53,Hoja2!$A:$D,4,0)),IF(AND(X53="ud.",COUNTIF(Hoja2!$I$3:$I$11,Hoja1!Q53)&lt;0),VLOOKUP(Hoja1!Q53,Hoja2!$A:$B,2,0),VLOOKUP(Hoja1!Q53,Hoja2!$A:$B,2,0)))</f>
        <v>comprimidos</v>
      </c>
      <c r="BJ53" t="str">
        <f t="shared" si="20"/>
        <v>88 mcg</v>
      </c>
      <c r="BK53">
        <f t="shared" si="21"/>
        <v>50</v>
      </c>
      <c r="BL53" t="str">
        <f t="shared" si="22"/>
        <v>ud.</v>
      </c>
      <c r="BO53">
        <f t="shared" si="23"/>
        <v>828991</v>
      </c>
      <c r="BP53" t="str">
        <f t="shared" si="24"/>
        <v>Eutirox 88 mcg x 50 comprimidos</v>
      </c>
      <c r="BQ53" s="11">
        <f t="shared" si="25"/>
        <v>8460</v>
      </c>
      <c r="BR53" s="4" t="str">
        <f t="shared" si="26"/>
        <v>Eutirox 88</v>
      </c>
      <c r="BS53" t="str">
        <f t="shared" si="27"/>
        <v>Levotiroxina Sodica</v>
      </c>
      <c r="BT53" t="str">
        <f t="shared" si="28"/>
        <v>comprimidos</v>
      </c>
      <c r="BU53" t="str">
        <f t="shared" si="29"/>
        <v>88 mcg</v>
      </c>
      <c r="BV53">
        <f t="shared" si="30"/>
        <v>50</v>
      </c>
      <c r="BW53" t="str">
        <f t="shared" si="31"/>
        <v>ud.</v>
      </c>
      <c r="BY53">
        <f>IF(VLOOKUP(BO53,'[1]Informe articulo stock venta'!$B$1:$J$65536,9,0)&gt;0,1,0)</f>
        <v>0</v>
      </c>
      <c r="BZ53" t="str">
        <f t="shared" si="32"/>
        <v>Merck</v>
      </c>
    </row>
    <row r="54" spans="1:78" x14ac:dyDescent="0.2">
      <c r="A54" s="2" t="s">
        <v>331</v>
      </c>
      <c r="B54" s="3">
        <v>9610</v>
      </c>
      <c r="C54">
        <v>3911</v>
      </c>
      <c r="D54">
        <v>828978</v>
      </c>
      <c r="E54" s="2" t="s">
        <v>332</v>
      </c>
      <c r="F54" s="2" t="str">
        <f t="shared" si="52"/>
        <v>(CB) DIPHERELINE</v>
      </c>
      <c r="G54" s="2">
        <f t="shared" si="53"/>
        <v>11.25</v>
      </c>
      <c r="H54" s="18" t="str">
        <f t="shared" si="5"/>
        <v>Diphereline 11,25</v>
      </c>
      <c r="I54" s="2" t="str">
        <f>+VLOOKUP(Q54,Hoja2!A:B,2,0)</f>
        <v>liofilizado para suspensión inyectable</v>
      </c>
      <c r="J54" s="2" t="s">
        <v>40</v>
      </c>
      <c r="K54" s="2" t="str">
        <f t="shared" si="6"/>
        <v>Abbott</v>
      </c>
      <c r="L54" s="2" t="s">
        <v>333</v>
      </c>
      <c r="M54" s="2" t="str">
        <f t="shared" si="50"/>
        <v>TRIPTORELINA</v>
      </c>
      <c r="N54" s="2"/>
      <c r="O54" s="2"/>
      <c r="P54" s="2" t="s">
        <v>334</v>
      </c>
      <c r="Q54" s="2" t="s">
        <v>335</v>
      </c>
      <c r="R54" s="2">
        <v>11.25</v>
      </c>
      <c r="S54" s="2" t="s">
        <v>34</v>
      </c>
      <c r="T54" s="2" t="str">
        <f t="shared" si="51"/>
        <v>11,25 MG</v>
      </c>
      <c r="U54" s="2"/>
      <c r="V54" s="2"/>
      <c r="W54" s="2">
        <v>1</v>
      </c>
      <c r="X54" s="2" t="s">
        <v>35</v>
      </c>
      <c r="Y54" t="str">
        <f>+IF(AND(X54="ud.",COUNTIF(Hoja2!$I$3:$I$11,Hoja1!Q54)&gt;0),Hoja1!W54&amp;" "&amp;IF(Hoja1!W54=1,VLOOKUP(Hoja1!Q54,Hoja2!$A:$D,3,0),VLOOKUP(Hoja1!Q54,Hoja2!$A:$D,4,0)),IF(AND(X54="ud.",COUNTIF(Hoja2!$I$3:$I$11,Hoja1!Q54)&lt;0),Hoja1!W54&amp;" "&amp;"unidad, "&amp;VLOOKUP(Hoja1!Q54,Hoja2!$A:$B,2,0),Hoja1!W54&amp;" "&amp;Hoja1!X54&amp;" "&amp;VLOOKUP(Hoja1!Q54,Hoja2!$A:$B,2,0)))</f>
        <v>1 ud. liofilizado para suspensión inyectable</v>
      </c>
      <c r="Z54" t="str">
        <f>+IF(X54="ud.",IF(W54&lt;&gt;1,W54&amp;" "&amp;VLOOKUP(Q54,Hoja2!A:D,4,0),Hoja1!W54&amp;" "&amp;VLOOKUP(Hoja1!Q54,Hoja2!A:D,3,0)),Hoja1!W54&amp;" "&amp;Hoja1!X54&amp;" "&amp;VLOOKUP(Hoja1!Q54,Hoja2!A:B,2,0))</f>
        <v xml:space="preserve">1 </v>
      </c>
      <c r="AA54" s="2" t="s">
        <v>336</v>
      </c>
      <c r="AB54" s="2" t="s">
        <v>25</v>
      </c>
      <c r="AC54" s="2" t="s">
        <v>26</v>
      </c>
      <c r="AD54" s="2" t="s">
        <v>67</v>
      </c>
      <c r="AE54" s="5">
        <v>106910</v>
      </c>
      <c r="AF54" t="str">
        <f t="shared" si="45"/>
        <v>(CB) DIPHERELINE LIO SUS INY 11,25 MG X 1</v>
      </c>
      <c r="AG54" t="str">
        <f t="shared" si="9"/>
        <v>ABBOTT</v>
      </c>
      <c r="AH54" t="str">
        <f t="shared" si="10"/>
        <v>TRIPTORELINA 11,25 MG</v>
      </c>
      <c r="AI54" t="str">
        <f t="shared" si="46"/>
        <v/>
      </c>
      <c r="AJ54" t="str">
        <f t="shared" si="47"/>
        <v/>
      </c>
      <c r="AK54" t="str">
        <f t="shared" si="11"/>
        <v>TRIPTORELINA 11,25 MG</v>
      </c>
      <c r="AL54" t="str">
        <f>+VLOOKUP($Q54,Hoja2!$A:$B,2,0)</f>
        <v>liofilizado para suspensión inyectable</v>
      </c>
      <c r="AM54" t="str">
        <f t="shared" si="12"/>
        <v>(CB) DIPHERELINE LIO SUS INY 11,25 MG X 1 ABBOTT TRIPTORELINA 11,25 MG liofilizado para suspensión inyectable</v>
      </c>
      <c r="BB54">
        <f t="shared" si="13"/>
        <v>828978</v>
      </c>
      <c r="BC54" t="str">
        <f t="shared" si="14"/>
        <v>Diphereline 11,25 mg x 1 ud. liofilizado para suspensión inyectable</v>
      </c>
      <c r="BD54" s="11">
        <f t="shared" si="15"/>
        <v>106910</v>
      </c>
      <c r="BE54" s="4" t="str">
        <f t="shared" si="16"/>
        <v>Diphereline 11,25</v>
      </c>
      <c r="BF54" t="str">
        <f t="shared" si="17"/>
        <v>Triptorelina</v>
      </c>
      <c r="BG54" t="str">
        <f t="shared" si="18"/>
        <v/>
      </c>
      <c r="BH54" t="str">
        <f t="shared" si="19"/>
        <v/>
      </c>
      <c r="BI54" t="str">
        <f>+IF(AND(X54="ud.",COUNTIF(Hoja2!$I$3:$I$11,Hoja1!Q54)&gt;0),IF(Hoja1!W54=1,VLOOKUP(Hoja1!Q54,Hoja2!$A:$D,3,0),VLOOKUP(Hoja1!Q54,Hoja2!$A:$D,4,0)),IF(AND(X54="ud.",COUNTIF(Hoja2!$I$3:$I$11,Hoja1!Q54)&lt;0),VLOOKUP(Hoja1!Q54,Hoja2!$A:$B,2,0),VLOOKUP(Hoja1!Q54,Hoja2!$A:$B,2,0)))</f>
        <v>liofilizado para suspensión inyectable</v>
      </c>
      <c r="BJ54" t="str">
        <f t="shared" si="20"/>
        <v>11,25 mg</v>
      </c>
      <c r="BK54">
        <f t="shared" si="21"/>
        <v>1</v>
      </c>
      <c r="BL54" t="str">
        <f t="shared" si="22"/>
        <v>ud.</v>
      </c>
      <c r="BO54">
        <f t="shared" si="23"/>
        <v>828978</v>
      </c>
      <c r="BP54" t="str">
        <f t="shared" si="24"/>
        <v>Diphereline 11,25 mg x 1 ud. liofilizado para suspensión inyectable</v>
      </c>
      <c r="BQ54" s="11">
        <f t="shared" si="25"/>
        <v>106910</v>
      </c>
      <c r="BR54" s="4" t="str">
        <f t="shared" si="26"/>
        <v>Diphereline 11,25</v>
      </c>
      <c r="BS54" t="str">
        <f t="shared" si="27"/>
        <v>Triptorelina</v>
      </c>
      <c r="BT54" t="str">
        <f t="shared" si="28"/>
        <v>liofilizado para suspensión inyectable</v>
      </c>
      <c r="BU54" t="str">
        <f t="shared" si="29"/>
        <v>11,25 mg</v>
      </c>
      <c r="BV54">
        <f t="shared" si="30"/>
        <v>1</v>
      </c>
      <c r="BW54" t="str">
        <f t="shared" si="31"/>
        <v>ud.</v>
      </c>
      <c r="BY54">
        <f>IF(VLOOKUP(BO54,'[1]Informe articulo stock venta'!$B$1:$J$65536,9,0)&gt;0,1,0)</f>
        <v>1</v>
      </c>
      <c r="BZ54" t="str">
        <f t="shared" si="32"/>
        <v>Abbott</v>
      </c>
    </row>
    <row r="55" spans="1:78" x14ac:dyDescent="0.2">
      <c r="A55" s="6" t="s">
        <v>337</v>
      </c>
      <c r="B55" s="3">
        <v>9630</v>
      </c>
      <c r="C55">
        <v>3981</v>
      </c>
      <c r="D55">
        <v>829001</v>
      </c>
      <c r="E55" s="2" t="s">
        <v>338</v>
      </c>
      <c r="F55" s="2" t="str">
        <f t="shared" si="52"/>
        <v>(CB) FORXIGA</v>
      </c>
      <c r="G55" s="2">
        <f t="shared" si="53"/>
        <v>10</v>
      </c>
      <c r="H55" s="18" t="str">
        <f t="shared" si="5"/>
        <v>Forxiga 10</v>
      </c>
      <c r="I55" s="2" t="str">
        <f>+VLOOKUP(Q55,Hoja2!A:B,2,0)</f>
        <v>comprimido recubierto</v>
      </c>
      <c r="J55" s="2" t="s">
        <v>339</v>
      </c>
      <c r="K55" s="2" t="str">
        <f t="shared" si="6"/>
        <v>Astrazeneca</v>
      </c>
      <c r="L55" s="2" t="s">
        <v>340</v>
      </c>
      <c r="M55" s="2" t="str">
        <f t="shared" si="50"/>
        <v>DAPAGLIFLOZINA</v>
      </c>
      <c r="N55" s="2"/>
      <c r="O55" s="2"/>
      <c r="P55" s="2" t="s">
        <v>80</v>
      </c>
      <c r="Q55" s="2" t="s">
        <v>33</v>
      </c>
      <c r="R55">
        <v>10</v>
      </c>
      <c r="S55" t="s">
        <v>34</v>
      </c>
      <c r="T55" s="2" t="str">
        <f t="shared" si="51"/>
        <v>10 MG</v>
      </c>
      <c r="U55" s="2"/>
      <c r="V55" s="2"/>
      <c r="W55">
        <v>28</v>
      </c>
      <c r="X55" t="s">
        <v>35</v>
      </c>
      <c r="Y55" t="str">
        <f>+IF(AND(X55="ud.",COUNTIF(Hoja2!$I$3:$I$11,Hoja1!Q55)&gt;0),Hoja1!W55&amp;" "&amp;IF(Hoja1!W55=1,VLOOKUP(Hoja1!Q55,Hoja2!$A:$D,3,0),VLOOKUP(Hoja1!Q55,Hoja2!$A:$D,4,0)),IF(AND(X55="ud.",COUNTIF(Hoja2!$I$3:$I$11,Hoja1!Q55)&lt;0),Hoja1!W55&amp;" "&amp;"unidad, "&amp;VLOOKUP(Hoja1!Q55,Hoja2!$A:$B,2,0),Hoja1!W55&amp;" "&amp;Hoja1!X55&amp;" "&amp;VLOOKUP(Hoja1!Q55,Hoja2!$A:$B,2,0)))</f>
        <v>28 comprimidos recubiertos</v>
      </c>
      <c r="Z55" t="str">
        <f>+IF(X55="ud.",IF(W55&lt;&gt;1,W55&amp;" "&amp;VLOOKUP(Q55,Hoja2!A:D,4,0),Hoja1!W55&amp;" "&amp;VLOOKUP(Hoja1!Q55,Hoja2!A:D,3,0)),Hoja1!W55&amp;" "&amp;Hoja1!X55&amp;" "&amp;VLOOKUP(Hoja1!Q55,Hoja2!A:B,2,0))</f>
        <v>28 comprimidos recubiertos</v>
      </c>
      <c r="AA55" t="s">
        <v>341</v>
      </c>
      <c r="AB55" t="s">
        <v>25</v>
      </c>
      <c r="AC55" t="s">
        <v>26</v>
      </c>
      <c r="AD55" t="s">
        <v>82</v>
      </c>
      <c r="AE55" s="5">
        <v>27850</v>
      </c>
      <c r="AF55" t="str">
        <f t="shared" si="45"/>
        <v>(CB) FORXIGA COM REC 10 MG X 28</v>
      </c>
      <c r="AG55" t="str">
        <f t="shared" si="9"/>
        <v>ASTRAZENECA</v>
      </c>
      <c r="AH55" t="str">
        <f t="shared" si="10"/>
        <v>DAPAGLIFLOZINA 10 MG</v>
      </c>
      <c r="AI55" t="str">
        <f t="shared" si="46"/>
        <v/>
      </c>
      <c r="AJ55" t="str">
        <f t="shared" si="47"/>
        <v/>
      </c>
      <c r="AK55" t="str">
        <f t="shared" si="11"/>
        <v>DAPAGLIFLOZINA 10 MG</v>
      </c>
      <c r="AL55" t="str">
        <f>+VLOOKUP($Q55,Hoja2!$A:$B,2,0)</f>
        <v>comprimido recubierto</v>
      </c>
      <c r="AM55" t="str">
        <f t="shared" si="12"/>
        <v>(CB) FORXIGA COM REC 10 MG X 28 ASTRAZENECA DAPAGLIFLOZINA 10 MG comprimido recubierto</v>
      </c>
      <c r="BB55">
        <f t="shared" si="13"/>
        <v>829001</v>
      </c>
      <c r="BC55" t="str">
        <f t="shared" si="14"/>
        <v>Forxiga 10 mg x 28 comprimidos recubiertos</v>
      </c>
      <c r="BD55" s="11">
        <f t="shared" si="15"/>
        <v>27850</v>
      </c>
      <c r="BE55" s="4" t="str">
        <f t="shared" si="16"/>
        <v>Forxiga 10</v>
      </c>
      <c r="BF55" t="str">
        <f t="shared" si="17"/>
        <v>Dapagliflozina</v>
      </c>
      <c r="BG55" t="str">
        <f t="shared" si="18"/>
        <v/>
      </c>
      <c r="BH55" t="str">
        <f t="shared" si="19"/>
        <v/>
      </c>
      <c r="BI55" t="str">
        <f>+IF(AND(X55="ud.",COUNTIF(Hoja2!$I$3:$I$11,Hoja1!Q55)&gt;0),IF(Hoja1!W55=1,VLOOKUP(Hoja1!Q55,Hoja2!$A:$D,3,0),VLOOKUP(Hoja1!Q55,Hoja2!$A:$D,4,0)),IF(AND(X55="ud.",COUNTIF(Hoja2!$I$3:$I$11,Hoja1!Q55)&lt;0),VLOOKUP(Hoja1!Q55,Hoja2!$A:$B,2,0),VLOOKUP(Hoja1!Q55,Hoja2!$A:$B,2,0)))</f>
        <v>comprimidos recubiertos</v>
      </c>
      <c r="BJ55" t="str">
        <f t="shared" si="20"/>
        <v>10 mg</v>
      </c>
      <c r="BK55">
        <f t="shared" si="21"/>
        <v>28</v>
      </c>
      <c r="BL55" t="str">
        <f t="shared" si="22"/>
        <v>ud.</v>
      </c>
      <c r="BO55">
        <f t="shared" si="23"/>
        <v>829001</v>
      </c>
      <c r="BP55" t="str">
        <f t="shared" si="24"/>
        <v>Forxiga 10 mg x 28 comprimidos recubiertos</v>
      </c>
      <c r="BQ55" s="11">
        <f t="shared" si="25"/>
        <v>27850</v>
      </c>
      <c r="BR55" s="4" t="str">
        <f t="shared" si="26"/>
        <v>Forxiga 10</v>
      </c>
      <c r="BS55" t="str">
        <f t="shared" si="27"/>
        <v>Dapagliflozina</v>
      </c>
      <c r="BT55" t="str">
        <f t="shared" si="28"/>
        <v>comprimidos recubiertos</v>
      </c>
      <c r="BU55" t="str">
        <f t="shared" si="29"/>
        <v>10 mg</v>
      </c>
      <c r="BV55">
        <f t="shared" si="30"/>
        <v>28</v>
      </c>
      <c r="BW55" t="str">
        <f t="shared" si="31"/>
        <v>ud.</v>
      </c>
      <c r="BY55">
        <f>IF(VLOOKUP(BO55,'[1]Informe articulo stock venta'!$B$1:$J$65536,9,0)&gt;0,1,0)</f>
        <v>1</v>
      </c>
      <c r="BZ55" t="str">
        <f t="shared" si="32"/>
        <v>Astrazeneca</v>
      </c>
    </row>
    <row r="56" spans="1:78" x14ac:dyDescent="0.2">
      <c r="A56" s="6" t="s">
        <v>342</v>
      </c>
      <c r="B56" s="3">
        <v>9631</v>
      </c>
      <c r="C56">
        <v>3982</v>
      </c>
      <c r="D56">
        <v>829014</v>
      </c>
      <c r="E56" s="2" t="s">
        <v>343</v>
      </c>
      <c r="F56" s="2" t="str">
        <f t="shared" si="52"/>
        <v>(CB) JARDIANCE</v>
      </c>
      <c r="G56" s="2">
        <f t="shared" si="53"/>
        <v>25</v>
      </c>
      <c r="H56" s="18" t="str">
        <f t="shared" si="5"/>
        <v>Jardiance 25</v>
      </c>
      <c r="I56" s="2" t="str">
        <f>+VLOOKUP(Q56,Hoja2!A:B,2,0)</f>
        <v>comprimido recubierto</v>
      </c>
      <c r="J56" s="2" t="s">
        <v>139</v>
      </c>
      <c r="K56" s="2" t="str">
        <f t="shared" si="6"/>
        <v>Boehringer Ingelheim</v>
      </c>
      <c r="L56" s="2" t="s">
        <v>288</v>
      </c>
      <c r="M56" s="2" t="str">
        <f t="shared" si="50"/>
        <v>EMPAGLIFLOZINA</v>
      </c>
      <c r="N56" s="2"/>
      <c r="O56" s="2"/>
      <c r="P56" s="2" t="s">
        <v>80</v>
      </c>
      <c r="Q56" s="2" t="s">
        <v>33</v>
      </c>
      <c r="R56" s="2">
        <v>25</v>
      </c>
      <c r="S56" s="2" t="s">
        <v>34</v>
      </c>
      <c r="T56" s="2" t="str">
        <f t="shared" si="51"/>
        <v>25 MG</v>
      </c>
      <c r="U56" s="2"/>
      <c r="V56" s="2"/>
      <c r="W56" s="2">
        <v>30</v>
      </c>
      <c r="X56" s="2" t="s">
        <v>35</v>
      </c>
      <c r="Y56" t="str">
        <f>+IF(AND(X56="ud.",COUNTIF(Hoja2!$I$3:$I$11,Hoja1!Q56)&gt;0),Hoja1!W56&amp;" "&amp;IF(Hoja1!W56=1,VLOOKUP(Hoja1!Q56,Hoja2!$A:$D,3,0),VLOOKUP(Hoja1!Q56,Hoja2!$A:$D,4,0)),IF(AND(X56="ud.",COUNTIF(Hoja2!$I$3:$I$11,Hoja1!Q56)&lt;0),Hoja1!W56&amp;" "&amp;"unidad, "&amp;VLOOKUP(Hoja1!Q56,Hoja2!$A:$B,2,0),Hoja1!W56&amp;" "&amp;Hoja1!X56&amp;" "&amp;VLOOKUP(Hoja1!Q56,Hoja2!$A:$B,2,0)))</f>
        <v>30 comprimidos recubiertos</v>
      </c>
      <c r="Z56" t="str">
        <f>+IF(X56="ud.",IF(W56&lt;&gt;1,W56&amp;" "&amp;VLOOKUP(Q56,Hoja2!A:D,4,0),Hoja1!W56&amp;" "&amp;VLOOKUP(Hoja1!Q56,Hoja2!A:D,3,0)),Hoja1!W56&amp;" "&amp;Hoja1!X56&amp;" "&amp;VLOOKUP(Hoja1!Q56,Hoja2!A:B,2,0))</f>
        <v>30 comprimidos recubiertos</v>
      </c>
      <c r="AA56" s="2" t="s">
        <v>344</v>
      </c>
      <c r="AB56" s="2" t="s">
        <v>25</v>
      </c>
      <c r="AC56" s="2" t="s">
        <v>26</v>
      </c>
      <c r="AD56" s="2" t="s">
        <v>82</v>
      </c>
      <c r="AE56" s="5">
        <v>39990</v>
      </c>
      <c r="AF56" t="str">
        <f t="shared" si="45"/>
        <v>(CB) JARDIANCE COM REC 25 MG X 30</v>
      </c>
      <c r="AG56" t="str">
        <f t="shared" si="9"/>
        <v>BOEHRINGER INGELHEIM</v>
      </c>
      <c r="AH56" t="str">
        <f t="shared" si="10"/>
        <v>EMPAGLIFLOZINA 25 MG</v>
      </c>
      <c r="AI56" t="str">
        <f t="shared" si="46"/>
        <v/>
      </c>
      <c r="AJ56" t="str">
        <f t="shared" si="47"/>
        <v/>
      </c>
      <c r="AK56" t="str">
        <f t="shared" si="11"/>
        <v>EMPAGLIFLOZINA 25 MG</v>
      </c>
      <c r="AL56" t="str">
        <f>+VLOOKUP($Q56,Hoja2!$A:$B,2,0)</f>
        <v>comprimido recubierto</v>
      </c>
      <c r="AM56" t="str">
        <f t="shared" si="12"/>
        <v>(CB) JARDIANCE COM REC 25 MG X 30 BOEHRINGER INGELHEIM EMPAGLIFLOZINA 25 MG comprimido recubierto</v>
      </c>
      <c r="BB56">
        <f t="shared" si="13"/>
        <v>829014</v>
      </c>
      <c r="BC56" t="str">
        <f t="shared" si="14"/>
        <v>Jardiance 25 mg x 30 comprimidos recubiertos</v>
      </c>
      <c r="BD56" s="11">
        <f t="shared" si="15"/>
        <v>39990</v>
      </c>
      <c r="BE56" s="4" t="str">
        <f t="shared" si="16"/>
        <v>Jardiance 25</v>
      </c>
      <c r="BF56" t="str">
        <f t="shared" si="17"/>
        <v>Empagliflozina</v>
      </c>
      <c r="BG56" t="str">
        <f t="shared" si="18"/>
        <v/>
      </c>
      <c r="BH56" t="str">
        <f t="shared" si="19"/>
        <v/>
      </c>
      <c r="BI56" t="str">
        <f>+IF(AND(X56="ud.",COUNTIF(Hoja2!$I$3:$I$11,Hoja1!Q56)&gt;0),IF(Hoja1!W56=1,VLOOKUP(Hoja1!Q56,Hoja2!$A:$D,3,0),VLOOKUP(Hoja1!Q56,Hoja2!$A:$D,4,0)),IF(AND(X56="ud.",COUNTIF(Hoja2!$I$3:$I$11,Hoja1!Q56)&lt;0),VLOOKUP(Hoja1!Q56,Hoja2!$A:$B,2,0),VLOOKUP(Hoja1!Q56,Hoja2!$A:$B,2,0)))</f>
        <v>comprimidos recubiertos</v>
      </c>
      <c r="BJ56" t="str">
        <f t="shared" si="20"/>
        <v>25 mg</v>
      </c>
      <c r="BK56">
        <f t="shared" si="21"/>
        <v>30</v>
      </c>
      <c r="BL56" t="str">
        <f t="shared" si="22"/>
        <v>ud.</v>
      </c>
      <c r="BO56">
        <f t="shared" si="23"/>
        <v>829014</v>
      </c>
      <c r="BP56" t="str">
        <f t="shared" si="24"/>
        <v>Jardiance 25 mg x 30 comprimidos recubiertos</v>
      </c>
      <c r="BQ56" s="11">
        <f t="shared" si="25"/>
        <v>39990</v>
      </c>
      <c r="BR56" s="4" t="str">
        <f t="shared" si="26"/>
        <v>Jardiance 25</v>
      </c>
      <c r="BS56" t="str">
        <f t="shared" si="27"/>
        <v>Empagliflozina</v>
      </c>
      <c r="BT56" t="str">
        <f t="shared" si="28"/>
        <v>comprimidos recubiertos</v>
      </c>
      <c r="BU56" t="str">
        <f t="shared" si="29"/>
        <v>25 mg</v>
      </c>
      <c r="BV56">
        <f t="shared" si="30"/>
        <v>30</v>
      </c>
      <c r="BW56" t="str">
        <f t="shared" si="31"/>
        <v>ud.</v>
      </c>
      <c r="BY56">
        <f>IF(VLOOKUP(BO56,'[1]Informe articulo stock venta'!$B$1:$J$65536,9,0)&gt;0,1,0)</f>
        <v>0</v>
      </c>
      <c r="BZ56" t="str">
        <f t="shared" si="32"/>
        <v>Boehringer Ingelheim</v>
      </c>
    </row>
    <row r="57" spans="1:78" x14ac:dyDescent="0.2">
      <c r="A57" s="2" t="s">
        <v>345</v>
      </c>
      <c r="B57" s="3">
        <v>9659</v>
      </c>
      <c r="C57">
        <v>4079</v>
      </c>
      <c r="D57">
        <v>829062</v>
      </c>
      <c r="E57" s="2" t="s">
        <v>346</v>
      </c>
      <c r="F57" s="2" t="str">
        <f t="shared" si="52"/>
        <v>(CB) SPIRON</v>
      </c>
      <c r="G57" s="2">
        <f t="shared" si="53"/>
        <v>1</v>
      </c>
      <c r="H57" s="18" t="str">
        <f t="shared" si="5"/>
        <v>Spiron 1</v>
      </c>
      <c r="I57" s="2" t="str">
        <f>+VLOOKUP(Q57,Hoja2!A:B,2,0)</f>
        <v>solución oral para gotas</v>
      </c>
      <c r="J57" s="2" t="s">
        <v>323</v>
      </c>
      <c r="K57" s="2" t="str">
        <f t="shared" si="6"/>
        <v>Grunenthal</v>
      </c>
      <c r="L57" s="2" t="s">
        <v>347</v>
      </c>
      <c r="M57" s="2" t="str">
        <f t="shared" si="50"/>
        <v>RISPERIDONA</v>
      </c>
      <c r="N57" s="2"/>
      <c r="O57" s="2"/>
      <c r="P57" s="2" t="s">
        <v>348</v>
      </c>
      <c r="Q57" s="2" t="s">
        <v>294</v>
      </c>
      <c r="R57">
        <v>1</v>
      </c>
      <c r="S57" s="2" t="s">
        <v>58</v>
      </c>
      <c r="T57" s="2" t="str">
        <f t="shared" si="51"/>
        <v>1 MG/ML</v>
      </c>
      <c r="U57" s="2"/>
      <c r="V57" s="2"/>
      <c r="W57" s="2">
        <v>30</v>
      </c>
      <c r="X57" s="2" t="s">
        <v>23</v>
      </c>
      <c r="Y57" t="str">
        <f>+IF(AND(X57="ud.",COUNTIF(Hoja2!$I$3:$I$11,Hoja1!Q57)&gt;0),Hoja1!W57&amp;" "&amp;IF(Hoja1!W57=1,VLOOKUP(Hoja1!Q57,Hoja2!$A:$D,3,0),VLOOKUP(Hoja1!Q57,Hoja2!$A:$D,4,0)),IF(AND(X57="ud.",COUNTIF(Hoja2!$I$3:$I$11,Hoja1!Q57)&lt;0),Hoja1!W57&amp;" "&amp;"unidad, "&amp;VLOOKUP(Hoja1!Q57,Hoja2!$A:$B,2,0),Hoja1!W57&amp;" "&amp;Hoja1!X57&amp;" "&amp;VLOOKUP(Hoja1!Q57,Hoja2!$A:$B,2,0)))</f>
        <v>30 ml. solución oral para gotas</v>
      </c>
      <c r="Z57" t="str">
        <f>+IF(X57="ud.",IF(W57&lt;&gt;1,W57&amp;" "&amp;VLOOKUP(Q57,Hoja2!A:D,4,0),Hoja1!W57&amp;" "&amp;VLOOKUP(Hoja1!Q57,Hoja2!A:D,3,0)),Hoja1!W57&amp;" "&amp;Hoja1!X57&amp;" "&amp;VLOOKUP(Hoja1!Q57,Hoja2!A:B,2,0))</f>
        <v>30 ml. solución oral para gotas</v>
      </c>
      <c r="AA57" s="2" t="s">
        <v>349</v>
      </c>
      <c r="AB57" s="2" t="s">
        <v>25</v>
      </c>
      <c r="AC57" s="2" t="s">
        <v>26</v>
      </c>
      <c r="AD57" s="2" t="s">
        <v>51</v>
      </c>
      <c r="AE57" s="5">
        <v>8920</v>
      </c>
      <c r="AF57" t="str">
        <f t="shared" si="45"/>
        <v>(CB) SPIRON SOL ORA GOT 1 MG/ML X 30 ML</v>
      </c>
      <c r="AG57" t="str">
        <f t="shared" si="9"/>
        <v>GRUNENTHAL</v>
      </c>
      <c r="AH57" t="str">
        <f t="shared" si="10"/>
        <v>RISPERIDONA 1 MG/ML</v>
      </c>
      <c r="AI57" t="str">
        <f t="shared" si="46"/>
        <v/>
      </c>
      <c r="AJ57" t="str">
        <f t="shared" si="47"/>
        <v/>
      </c>
      <c r="AK57" t="str">
        <f t="shared" si="11"/>
        <v>RISPERIDONA 1 MG/ML</v>
      </c>
      <c r="AL57" t="str">
        <f>+VLOOKUP($Q57,Hoja2!$A:$B,2,0)</f>
        <v>solución oral para gotas</v>
      </c>
      <c r="AM57" t="str">
        <f t="shared" si="12"/>
        <v>(CB) SPIRON SOL ORA GOT 1 MG/ML X 30 ML GRUNENTHAL RISPERIDONA 1 MG/ML solución oral para gotas</v>
      </c>
      <c r="BB57">
        <f t="shared" si="13"/>
        <v>829062</v>
      </c>
      <c r="BC57" t="str">
        <f t="shared" si="14"/>
        <v>Spiron 1 mg/ml x 30 ml. solución oral para gotas</v>
      </c>
      <c r="BD57" s="11">
        <f t="shared" si="15"/>
        <v>8920</v>
      </c>
      <c r="BE57" s="4" t="str">
        <f t="shared" si="16"/>
        <v>Spiron 1</v>
      </c>
      <c r="BF57" t="str">
        <f t="shared" si="17"/>
        <v>Risperidona</v>
      </c>
      <c r="BG57" t="str">
        <f t="shared" si="18"/>
        <v/>
      </c>
      <c r="BH57" t="str">
        <f t="shared" si="19"/>
        <v/>
      </c>
      <c r="BI57" t="str">
        <f>+IF(AND(X57="ud.",COUNTIF(Hoja2!$I$3:$I$11,Hoja1!Q57)&gt;0),IF(Hoja1!W57=1,VLOOKUP(Hoja1!Q57,Hoja2!$A:$D,3,0),VLOOKUP(Hoja1!Q57,Hoja2!$A:$D,4,0)),IF(AND(X57="ud.",COUNTIF(Hoja2!$I$3:$I$11,Hoja1!Q57)&lt;0),VLOOKUP(Hoja1!Q57,Hoja2!$A:$B,2,0),VLOOKUP(Hoja1!Q57,Hoja2!$A:$B,2,0)))</f>
        <v>solución oral para gotas</v>
      </c>
      <c r="BJ57" t="str">
        <f t="shared" si="20"/>
        <v>1 mg/ml</v>
      </c>
      <c r="BK57">
        <f t="shared" si="21"/>
        <v>30</v>
      </c>
      <c r="BL57" t="str">
        <f t="shared" si="22"/>
        <v>ml.</v>
      </c>
      <c r="BO57">
        <f t="shared" si="23"/>
        <v>829062</v>
      </c>
      <c r="BP57" t="str">
        <f t="shared" si="24"/>
        <v>Spiron 1 mg/ml x 30 ml. solución oral para gotas</v>
      </c>
      <c r="BQ57" s="11">
        <f t="shared" si="25"/>
        <v>8920</v>
      </c>
      <c r="BR57" s="4" t="str">
        <f t="shared" si="26"/>
        <v>Spiron 1</v>
      </c>
      <c r="BS57" t="str">
        <f t="shared" si="27"/>
        <v>Risperidona</v>
      </c>
      <c r="BT57" t="str">
        <f t="shared" si="28"/>
        <v>solución oral para gotas</v>
      </c>
      <c r="BU57" t="str">
        <f t="shared" si="29"/>
        <v>1 mg/ml</v>
      </c>
      <c r="BV57">
        <f t="shared" si="30"/>
        <v>30</v>
      </c>
      <c r="BW57" t="str">
        <f t="shared" si="31"/>
        <v>ml.</v>
      </c>
      <c r="BY57">
        <f>IF(VLOOKUP(BO57,'[1]Informe articulo stock venta'!$B$1:$J$65536,9,0)&gt;0,1,0)</f>
        <v>0</v>
      </c>
      <c r="BZ57" t="str">
        <f t="shared" si="32"/>
        <v>Grunenthal</v>
      </c>
    </row>
    <row r="58" spans="1:78" x14ac:dyDescent="0.2">
      <c r="A58" s="2" t="s">
        <v>350</v>
      </c>
      <c r="B58" s="9">
        <v>9660</v>
      </c>
      <c r="C58">
        <v>4080</v>
      </c>
      <c r="D58">
        <v>829076</v>
      </c>
      <c r="E58" s="2" t="s">
        <v>351</v>
      </c>
      <c r="F58" s="2" t="str">
        <f t="shared" si="52"/>
        <v>(CB) TILDIEM</v>
      </c>
      <c r="G58" s="2">
        <f t="shared" si="53"/>
        <v>60</v>
      </c>
      <c r="H58" s="18" t="str">
        <f t="shared" si="5"/>
        <v>Tildiem 60</v>
      </c>
      <c r="I58" s="2" t="str">
        <f>+VLOOKUP(Q58,Hoja2!A:B,2,0)</f>
        <v>comprimido</v>
      </c>
      <c r="J58" s="2" t="s">
        <v>352</v>
      </c>
      <c r="K58" s="2" t="str">
        <f t="shared" si="6"/>
        <v>Chemopharma</v>
      </c>
      <c r="L58" s="2" t="s">
        <v>353</v>
      </c>
      <c r="M58" s="2" t="str">
        <f t="shared" si="50"/>
        <v>DILTIAZEM</v>
      </c>
      <c r="N58" s="2"/>
      <c r="O58" s="2"/>
      <c r="P58" s="2" t="s">
        <v>354</v>
      </c>
      <c r="Q58" s="2" t="s">
        <v>65</v>
      </c>
      <c r="R58" s="2">
        <v>60</v>
      </c>
      <c r="S58" s="2" t="s">
        <v>34</v>
      </c>
      <c r="T58" s="2" t="str">
        <f t="shared" si="51"/>
        <v>60 MG</v>
      </c>
      <c r="U58" s="2"/>
      <c r="V58" s="2"/>
      <c r="W58" s="2">
        <v>60</v>
      </c>
      <c r="X58" s="2" t="s">
        <v>35</v>
      </c>
      <c r="Y58" t="str">
        <f>+IF(AND(X58="ud.",COUNTIF(Hoja2!$I$3:$I$11,Hoja1!Q58)&gt;0),Hoja1!W58&amp;" "&amp;IF(Hoja1!W58=1,VLOOKUP(Hoja1!Q58,Hoja2!$A:$D,3,0),VLOOKUP(Hoja1!Q58,Hoja2!$A:$D,4,0)),IF(AND(X58="ud.",COUNTIF(Hoja2!$I$3:$I$11,Hoja1!Q58)&lt;0),Hoja1!W58&amp;" "&amp;"unidad, "&amp;VLOOKUP(Hoja1!Q58,Hoja2!$A:$B,2,0),Hoja1!W58&amp;" "&amp;Hoja1!X58&amp;" "&amp;VLOOKUP(Hoja1!Q58,Hoja2!$A:$B,2,0)))</f>
        <v>60 comprimidos</v>
      </c>
      <c r="Z58" t="str">
        <f>+IF(X58="ud.",IF(W58&lt;&gt;1,W58&amp;" "&amp;VLOOKUP(Q58,Hoja2!A:D,4,0),Hoja1!W58&amp;" "&amp;VLOOKUP(Hoja1!Q58,Hoja2!A:D,3,0)),Hoja1!W58&amp;" "&amp;Hoja1!X58&amp;" "&amp;VLOOKUP(Hoja1!Q58,Hoja2!A:B,2,0))</f>
        <v>60 comprimidos</v>
      </c>
      <c r="AA58" s="2" t="s">
        <v>355</v>
      </c>
      <c r="AB58" s="2" t="s">
        <v>25</v>
      </c>
      <c r="AC58" s="2" t="s">
        <v>26</v>
      </c>
      <c r="AD58" s="2" t="s">
        <v>143</v>
      </c>
      <c r="AE58" s="5">
        <v>14660</v>
      </c>
      <c r="AF58" t="str">
        <f t="shared" si="45"/>
        <v>(CB) TILDIEM COM 60 MG X 60</v>
      </c>
      <c r="AG58" t="str">
        <f t="shared" si="9"/>
        <v>CHEMOPHARMA</v>
      </c>
      <c r="AH58" t="str">
        <f t="shared" si="10"/>
        <v>DILTIAZEM 60 MG</v>
      </c>
      <c r="AI58" t="str">
        <f t="shared" si="46"/>
        <v/>
      </c>
      <c r="AJ58" t="str">
        <f t="shared" si="47"/>
        <v/>
      </c>
      <c r="AK58" t="str">
        <f t="shared" si="11"/>
        <v>DILTIAZEM 60 MG</v>
      </c>
      <c r="AL58" t="str">
        <f>+VLOOKUP($Q58,Hoja2!$A:$B,2,0)</f>
        <v>comprimido</v>
      </c>
      <c r="AM58" t="str">
        <f t="shared" si="12"/>
        <v>(CB) TILDIEM COM 60 MG X 60 CHEMOPHARMA DILTIAZEM 60 MG comprimido</v>
      </c>
      <c r="BB58">
        <f t="shared" si="13"/>
        <v>829076</v>
      </c>
      <c r="BC58" t="str">
        <f t="shared" si="14"/>
        <v>Tildiem 60 mg x 60 comprimidos</v>
      </c>
      <c r="BD58" s="11">
        <f t="shared" si="15"/>
        <v>14660</v>
      </c>
      <c r="BE58" s="4" t="str">
        <f t="shared" si="16"/>
        <v>Tildiem 60</v>
      </c>
      <c r="BF58" t="str">
        <f t="shared" si="17"/>
        <v>Diltiazem</v>
      </c>
      <c r="BG58" t="str">
        <f t="shared" si="18"/>
        <v/>
      </c>
      <c r="BH58" t="str">
        <f t="shared" si="19"/>
        <v/>
      </c>
      <c r="BI58" t="str">
        <f>+IF(AND(X58="ud.",COUNTIF(Hoja2!$I$3:$I$11,Hoja1!Q58)&gt;0),IF(Hoja1!W58=1,VLOOKUP(Hoja1!Q58,Hoja2!$A:$D,3,0),VLOOKUP(Hoja1!Q58,Hoja2!$A:$D,4,0)),IF(AND(X58="ud.",COUNTIF(Hoja2!$I$3:$I$11,Hoja1!Q58)&lt;0),VLOOKUP(Hoja1!Q58,Hoja2!$A:$B,2,0),VLOOKUP(Hoja1!Q58,Hoja2!$A:$B,2,0)))</f>
        <v>comprimidos</v>
      </c>
      <c r="BJ58" t="str">
        <f t="shared" si="20"/>
        <v>60 mg</v>
      </c>
      <c r="BK58">
        <f t="shared" si="21"/>
        <v>60</v>
      </c>
      <c r="BL58" t="str">
        <f t="shared" si="22"/>
        <v>ud.</v>
      </c>
      <c r="BO58">
        <f t="shared" si="23"/>
        <v>829076</v>
      </c>
      <c r="BP58" t="str">
        <f t="shared" si="24"/>
        <v>Tildiem 60 mg x 60 comprimidos</v>
      </c>
      <c r="BQ58" s="11">
        <f t="shared" si="25"/>
        <v>14660</v>
      </c>
      <c r="BR58" s="4" t="str">
        <f t="shared" si="26"/>
        <v>Tildiem 60</v>
      </c>
      <c r="BS58" t="str">
        <f t="shared" si="27"/>
        <v>Diltiazem</v>
      </c>
      <c r="BT58" t="str">
        <f t="shared" si="28"/>
        <v>comprimidos</v>
      </c>
      <c r="BU58" t="str">
        <f t="shared" si="29"/>
        <v>60 mg</v>
      </c>
      <c r="BV58">
        <f t="shared" si="30"/>
        <v>60</v>
      </c>
      <c r="BW58" t="str">
        <f t="shared" si="31"/>
        <v>ud.</v>
      </c>
      <c r="BY58">
        <f>IF(VLOOKUP(BO58,'[1]Informe articulo stock venta'!$B$1:$J$65536,9,0)&gt;0,1,0)</f>
        <v>0</v>
      </c>
      <c r="BZ58" t="str">
        <f t="shared" si="32"/>
        <v>Chemopharma</v>
      </c>
    </row>
    <row r="59" spans="1:78" x14ac:dyDescent="0.2">
      <c r="A59" s="6" t="s">
        <v>356</v>
      </c>
      <c r="B59" s="3">
        <v>9668</v>
      </c>
      <c r="C59">
        <v>4077</v>
      </c>
      <c r="D59">
        <v>828953</v>
      </c>
      <c r="E59" s="2" t="s">
        <v>357</v>
      </c>
      <c r="F59" s="2" t="str">
        <f t="shared" si="52"/>
        <v>(CB) AMOXICILINA</v>
      </c>
      <c r="G59" s="2">
        <f t="shared" si="53"/>
        <v>500</v>
      </c>
      <c r="H59" s="18" t="str">
        <f t="shared" si="5"/>
        <v>Amoxicilina 500</v>
      </c>
      <c r="I59" s="2" t="str">
        <f>+VLOOKUP(Q59,Hoja2!A:B,2,0)</f>
        <v>polvo para suspensión oral</v>
      </c>
      <c r="J59" t="s">
        <v>299</v>
      </c>
      <c r="K59" s="2" t="str">
        <f t="shared" si="6"/>
        <v>Opko</v>
      </c>
      <c r="L59" t="s">
        <v>358</v>
      </c>
      <c r="M59" s="2" t="str">
        <f t="shared" si="50"/>
        <v>AMOXICILINA TRIHIDRATO</v>
      </c>
      <c r="P59" t="s">
        <v>160</v>
      </c>
      <c r="Q59" t="s">
        <v>161</v>
      </c>
      <c r="R59">
        <v>500</v>
      </c>
      <c r="S59" t="s">
        <v>162</v>
      </c>
      <c r="T59" s="2" t="str">
        <f t="shared" si="51"/>
        <v>500 MG/5ML</v>
      </c>
      <c r="W59">
        <v>60</v>
      </c>
      <c r="X59" s="2" t="s">
        <v>23</v>
      </c>
      <c r="Y59" t="str">
        <f>+IF(AND(X59="ud.",COUNTIF(Hoja2!$I$3:$I$11,Hoja1!Q59)&gt;0),Hoja1!W59&amp;" "&amp;IF(Hoja1!W59=1,VLOOKUP(Hoja1!Q59,Hoja2!$A:$D,3,0),VLOOKUP(Hoja1!Q59,Hoja2!$A:$D,4,0)),IF(AND(X59="ud.",COUNTIF(Hoja2!$I$3:$I$11,Hoja1!Q59)&lt;0),Hoja1!W59&amp;" "&amp;"unidad, "&amp;VLOOKUP(Hoja1!Q59,Hoja2!$A:$B,2,0),Hoja1!W59&amp;" "&amp;Hoja1!X59&amp;" "&amp;VLOOKUP(Hoja1!Q59,Hoja2!$A:$B,2,0)))</f>
        <v>60 ml. polvo para suspensión oral</v>
      </c>
      <c r="Z59" t="str">
        <f>+IF(X59="ud.",IF(W59&lt;&gt;1,W59&amp;" "&amp;VLOOKUP(Q59,Hoja2!A:D,4,0),Hoja1!W59&amp;" "&amp;VLOOKUP(Hoja1!Q59,Hoja2!A:D,3,0)),Hoja1!W59&amp;" "&amp;Hoja1!X59&amp;" "&amp;VLOOKUP(Hoja1!Q59,Hoja2!A:B,2,0))</f>
        <v>60 ml. polvo para suspensión oral</v>
      </c>
      <c r="AA59" s="2" t="s">
        <v>359</v>
      </c>
      <c r="AB59" s="2" t="s">
        <v>25</v>
      </c>
      <c r="AC59" s="2" t="s">
        <v>26</v>
      </c>
      <c r="AD59" s="2" t="s">
        <v>164</v>
      </c>
      <c r="AE59" s="5">
        <v>1970</v>
      </c>
      <c r="AF59" t="str">
        <f t="shared" si="45"/>
        <v>(CB) AMOXICILINA POL SUS ORA 500 MG/5ML X 60 ML</v>
      </c>
      <c r="AG59" t="str">
        <f t="shared" si="9"/>
        <v>OPKO</v>
      </c>
      <c r="AH59" t="str">
        <f t="shared" si="10"/>
        <v>AMOXICILINA TRIHIDRATO 500 MG/5ML</v>
      </c>
      <c r="AI59" t="str">
        <f t="shared" si="46"/>
        <v/>
      </c>
      <c r="AJ59" t="str">
        <f t="shared" si="47"/>
        <v/>
      </c>
      <c r="AK59" t="str">
        <f t="shared" si="11"/>
        <v>AMOXICILINA TRIHIDRATO 500 MG/5ML</v>
      </c>
      <c r="AL59" t="str">
        <f>+VLOOKUP($Q59,Hoja2!$A:$B,2,0)</f>
        <v>polvo para suspensión oral</v>
      </c>
      <c r="AM59" t="str">
        <f t="shared" si="12"/>
        <v>(CB) AMOXICILINA POL SUS ORA 500 MG/5ML X 60 ML OPKO AMOXICILINA TRIHIDRATO 500 MG/5ML polvo para suspensión oral</v>
      </c>
      <c r="BB59">
        <f t="shared" si="13"/>
        <v>828953</v>
      </c>
      <c r="BC59" t="str">
        <f t="shared" si="14"/>
        <v>Amoxicilina 500 mg/5ml x 60 ml. polvo para suspensión oral</v>
      </c>
      <c r="BD59" s="11">
        <f t="shared" si="15"/>
        <v>1970</v>
      </c>
      <c r="BE59" s="4" t="str">
        <f t="shared" si="16"/>
        <v>Amoxicilina 500</v>
      </c>
      <c r="BF59" t="str">
        <f t="shared" si="17"/>
        <v>Amoxicilina Trihidrato</v>
      </c>
      <c r="BG59" t="str">
        <f t="shared" si="18"/>
        <v/>
      </c>
      <c r="BH59" t="str">
        <f t="shared" si="19"/>
        <v/>
      </c>
      <c r="BI59" t="str">
        <f>+IF(AND(X59="ud.",COUNTIF(Hoja2!$I$3:$I$11,Hoja1!Q59)&gt;0),IF(Hoja1!W59=1,VLOOKUP(Hoja1!Q59,Hoja2!$A:$D,3,0),VLOOKUP(Hoja1!Q59,Hoja2!$A:$D,4,0)),IF(AND(X59="ud.",COUNTIF(Hoja2!$I$3:$I$11,Hoja1!Q59)&lt;0),VLOOKUP(Hoja1!Q59,Hoja2!$A:$B,2,0),VLOOKUP(Hoja1!Q59,Hoja2!$A:$B,2,0)))</f>
        <v>polvo para suspensión oral</v>
      </c>
      <c r="BJ59" t="str">
        <f t="shared" si="20"/>
        <v>500 mg/5ml</v>
      </c>
      <c r="BK59">
        <f t="shared" si="21"/>
        <v>60</v>
      </c>
      <c r="BL59" t="str">
        <f t="shared" si="22"/>
        <v>ml.</v>
      </c>
      <c r="BO59">
        <f t="shared" si="23"/>
        <v>828953</v>
      </c>
      <c r="BP59" t="str">
        <f t="shared" si="24"/>
        <v>Amoxicilina 500 mg/5ml x 60 ml. polvo para suspensión oral</v>
      </c>
      <c r="BQ59" s="11">
        <f t="shared" si="25"/>
        <v>1970</v>
      </c>
      <c r="BR59" s="4" t="str">
        <f t="shared" si="26"/>
        <v>Amoxicilina 500</v>
      </c>
      <c r="BS59" t="str">
        <f t="shared" si="27"/>
        <v>Amoxicilina Trihidrato</v>
      </c>
      <c r="BT59" t="str">
        <f t="shared" si="28"/>
        <v>polvo para suspensión oral</v>
      </c>
      <c r="BU59" t="str">
        <f t="shared" si="29"/>
        <v>500 mg/5ml</v>
      </c>
      <c r="BV59">
        <f t="shared" si="30"/>
        <v>60</v>
      </c>
      <c r="BW59" t="str">
        <f t="shared" si="31"/>
        <v>ml.</v>
      </c>
      <c r="BY59">
        <f>IF(VLOOKUP(BO59,'[1]Informe articulo stock venta'!$B$1:$J$65536,9,0)&gt;0,1,0)</f>
        <v>1</v>
      </c>
      <c r="BZ59" t="str">
        <f t="shared" si="32"/>
        <v>Opko</v>
      </c>
    </row>
    <row r="60" spans="1:78" x14ac:dyDescent="0.2">
      <c r="A60" s="2" t="s">
        <v>360</v>
      </c>
      <c r="B60" s="3">
        <v>9686</v>
      </c>
      <c r="C60">
        <v>4140</v>
      </c>
      <c r="D60">
        <v>829086</v>
      </c>
      <c r="E60" s="2" t="s">
        <v>361</v>
      </c>
      <c r="F60" s="2" t="str">
        <f t="shared" si="52"/>
        <v>(CB) TRIGILAB</v>
      </c>
      <c r="G60" s="2">
        <f t="shared" si="53"/>
        <v>200</v>
      </c>
      <c r="H60" s="18" t="str">
        <f t="shared" si="5"/>
        <v>Trigilab 200</v>
      </c>
      <c r="I60" s="2" t="str">
        <f>+VLOOKUP(Q60,Hoja2!A:B,2,0)</f>
        <v>comprimido</v>
      </c>
      <c r="J60" s="2" t="s">
        <v>305</v>
      </c>
      <c r="K60" s="2" t="str">
        <f t="shared" si="6"/>
        <v>Interpharma</v>
      </c>
      <c r="L60" s="2" t="s">
        <v>306</v>
      </c>
      <c r="M60" s="2" t="str">
        <f t="shared" si="50"/>
        <v>LAMOTRIGINA</v>
      </c>
      <c r="N60" s="2"/>
      <c r="O60" s="2"/>
      <c r="P60" s="2" t="s">
        <v>307</v>
      </c>
      <c r="Q60" s="2" t="s">
        <v>65</v>
      </c>
      <c r="R60">
        <v>200</v>
      </c>
      <c r="S60" s="2" t="s">
        <v>34</v>
      </c>
      <c r="T60" s="2" t="str">
        <f t="shared" si="51"/>
        <v>200 MG</v>
      </c>
      <c r="U60" s="2"/>
      <c r="V60" s="2"/>
      <c r="W60">
        <v>30</v>
      </c>
      <c r="X60" s="2" t="s">
        <v>35</v>
      </c>
      <c r="Y60" t="str">
        <f>+IF(AND(X60="ud.",COUNTIF(Hoja2!$I$3:$I$11,Hoja1!Q60)&gt;0),Hoja1!W60&amp;" "&amp;IF(Hoja1!W60=1,VLOOKUP(Hoja1!Q60,Hoja2!$A:$D,3,0),VLOOKUP(Hoja1!Q60,Hoja2!$A:$D,4,0)),IF(AND(X60="ud.",COUNTIF(Hoja2!$I$3:$I$11,Hoja1!Q60)&lt;0),Hoja1!W60&amp;" "&amp;"unidad, "&amp;VLOOKUP(Hoja1!Q60,Hoja2!$A:$B,2,0),Hoja1!W60&amp;" "&amp;Hoja1!X60&amp;" "&amp;VLOOKUP(Hoja1!Q60,Hoja2!$A:$B,2,0)))</f>
        <v>30 comprimidos</v>
      </c>
      <c r="Z60" t="str">
        <f>+IF(X60="ud.",IF(W60&lt;&gt;1,W60&amp;" "&amp;VLOOKUP(Q60,Hoja2!A:D,4,0),Hoja1!W60&amp;" "&amp;VLOOKUP(Hoja1!Q60,Hoja2!A:D,3,0)),Hoja1!W60&amp;" "&amp;Hoja1!X60&amp;" "&amp;VLOOKUP(Hoja1!Q60,Hoja2!A:B,2,0))</f>
        <v>30 comprimidos</v>
      </c>
      <c r="AA60" s="2" t="s">
        <v>362</v>
      </c>
      <c r="AB60" s="2" t="s">
        <v>25</v>
      </c>
      <c r="AC60" s="2" t="s">
        <v>26</v>
      </c>
      <c r="AD60" s="2" t="s">
        <v>51</v>
      </c>
      <c r="AE60" s="5">
        <v>11680</v>
      </c>
      <c r="AF60" t="str">
        <f t="shared" si="45"/>
        <v>(CB) TRIGILAB COM 200 MG X 30</v>
      </c>
      <c r="AG60" t="str">
        <f t="shared" si="9"/>
        <v>INTERPHARMA</v>
      </c>
      <c r="AH60" t="str">
        <f t="shared" si="10"/>
        <v>LAMOTRIGINA 200 MG</v>
      </c>
      <c r="AI60" t="str">
        <f t="shared" si="46"/>
        <v/>
      </c>
      <c r="AJ60" t="str">
        <f t="shared" si="47"/>
        <v/>
      </c>
      <c r="AK60" t="str">
        <f t="shared" si="11"/>
        <v>LAMOTRIGINA 200 MG</v>
      </c>
      <c r="AL60" t="str">
        <f>+VLOOKUP($Q60,Hoja2!$A:$B,2,0)</f>
        <v>comprimido</v>
      </c>
      <c r="AM60" t="str">
        <f t="shared" si="12"/>
        <v>(CB) TRIGILAB COM 200 MG X 30 INTERPHARMA LAMOTRIGINA 200 MG comprimido</v>
      </c>
      <c r="BB60">
        <f t="shared" si="13"/>
        <v>829086</v>
      </c>
      <c r="BC60" t="str">
        <f t="shared" si="14"/>
        <v>Trigilab 200 mg x 30 comprimidos</v>
      </c>
      <c r="BD60" s="11">
        <f t="shared" si="15"/>
        <v>11680</v>
      </c>
      <c r="BE60" s="4" t="str">
        <f t="shared" si="16"/>
        <v>Trigilab 200</v>
      </c>
      <c r="BF60" t="str">
        <f t="shared" si="17"/>
        <v>Lamotrigina</v>
      </c>
      <c r="BG60" t="str">
        <f t="shared" si="18"/>
        <v/>
      </c>
      <c r="BH60" t="str">
        <f t="shared" si="19"/>
        <v/>
      </c>
      <c r="BI60" t="str">
        <f>+IF(AND(X60="ud.",COUNTIF(Hoja2!$I$3:$I$11,Hoja1!Q60)&gt;0),IF(Hoja1!W60=1,VLOOKUP(Hoja1!Q60,Hoja2!$A:$D,3,0),VLOOKUP(Hoja1!Q60,Hoja2!$A:$D,4,0)),IF(AND(X60="ud.",COUNTIF(Hoja2!$I$3:$I$11,Hoja1!Q60)&lt;0),VLOOKUP(Hoja1!Q60,Hoja2!$A:$B,2,0),VLOOKUP(Hoja1!Q60,Hoja2!$A:$B,2,0)))</f>
        <v>comprimidos</v>
      </c>
      <c r="BJ60" t="str">
        <f t="shared" si="20"/>
        <v>200 mg</v>
      </c>
      <c r="BK60">
        <f t="shared" si="21"/>
        <v>30</v>
      </c>
      <c r="BL60" t="str">
        <f t="shared" si="22"/>
        <v>ud.</v>
      </c>
      <c r="BO60">
        <f t="shared" si="23"/>
        <v>829086</v>
      </c>
      <c r="BP60" t="str">
        <f t="shared" si="24"/>
        <v>Trigilab 200 mg x 30 comprimidos</v>
      </c>
      <c r="BQ60" s="11">
        <f t="shared" si="25"/>
        <v>11680</v>
      </c>
      <c r="BR60" s="4" t="str">
        <f t="shared" si="26"/>
        <v>Trigilab 200</v>
      </c>
      <c r="BS60" t="str">
        <f t="shared" si="27"/>
        <v>Lamotrigina</v>
      </c>
      <c r="BT60" t="str">
        <f t="shared" si="28"/>
        <v>comprimidos</v>
      </c>
      <c r="BU60" t="str">
        <f t="shared" si="29"/>
        <v>200 mg</v>
      </c>
      <c r="BV60">
        <f t="shared" si="30"/>
        <v>30</v>
      </c>
      <c r="BW60" t="str">
        <f t="shared" si="31"/>
        <v>ud.</v>
      </c>
      <c r="BY60">
        <f>IF(VLOOKUP(BO60,'[1]Informe articulo stock venta'!$B$1:$J$65536,9,0)&gt;0,1,0)</f>
        <v>0</v>
      </c>
      <c r="BZ60" t="str">
        <f t="shared" si="32"/>
        <v>Interpharma</v>
      </c>
    </row>
    <row r="61" spans="1:78" x14ac:dyDescent="0.2">
      <c r="A61" s="2" t="s">
        <v>363</v>
      </c>
      <c r="B61" s="3">
        <v>9687</v>
      </c>
      <c r="C61">
        <v>4150</v>
      </c>
      <c r="D61">
        <v>828984</v>
      </c>
      <c r="E61" s="2" t="s">
        <v>364</v>
      </c>
      <c r="F61" s="2" t="str">
        <f t="shared" si="52"/>
        <v>(CB) ELIQUIS</v>
      </c>
      <c r="G61" s="2">
        <f t="shared" si="53"/>
        <v>5</v>
      </c>
      <c r="H61" s="18" t="str">
        <f t="shared" si="5"/>
        <v>Eliquis 5</v>
      </c>
      <c r="I61" s="2" t="str">
        <f>+VLOOKUP(Q61,Hoja2!A:B,2,0)</f>
        <v>comprimido recubierto</v>
      </c>
      <c r="J61" s="2" t="s">
        <v>54</v>
      </c>
      <c r="K61" s="2" t="str">
        <f t="shared" si="6"/>
        <v>Pfizer</v>
      </c>
      <c r="L61" s="2" t="s">
        <v>365</v>
      </c>
      <c r="M61" s="2" t="str">
        <f t="shared" si="50"/>
        <v>APIXABAN</v>
      </c>
      <c r="N61" s="2"/>
      <c r="O61" s="2"/>
      <c r="P61" s="2" t="s">
        <v>141</v>
      </c>
      <c r="Q61" s="2" t="s">
        <v>33</v>
      </c>
      <c r="R61">
        <v>5</v>
      </c>
      <c r="S61" t="s">
        <v>34</v>
      </c>
      <c r="T61" s="2" t="str">
        <f t="shared" si="51"/>
        <v>5 MG</v>
      </c>
      <c r="U61" s="2"/>
      <c r="V61" s="2"/>
      <c r="W61">
        <v>60</v>
      </c>
      <c r="X61" t="s">
        <v>35</v>
      </c>
      <c r="Y61" t="str">
        <f>+IF(AND(X61="ud.",COUNTIF(Hoja2!$I$3:$I$11,Hoja1!Q61)&gt;0),Hoja1!W61&amp;" "&amp;IF(Hoja1!W61=1,VLOOKUP(Hoja1!Q61,Hoja2!$A:$D,3,0),VLOOKUP(Hoja1!Q61,Hoja2!$A:$D,4,0)),IF(AND(X61="ud.",COUNTIF(Hoja2!$I$3:$I$11,Hoja1!Q61)&lt;0),Hoja1!W61&amp;" "&amp;"unidad, "&amp;VLOOKUP(Hoja1!Q61,Hoja2!$A:$B,2,0),Hoja1!W61&amp;" "&amp;Hoja1!X61&amp;" "&amp;VLOOKUP(Hoja1!Q61,Hoja2!$A:$B,2,0)))</f>
        <v>60 comprimidos recubiertos</v>
      </c>
      <c r="Z61" t="str">
        <f>+IF(X61="ud.",IF(W61&lt;&gt;1,W61&amp;" "&amp;VLOOKUP(Q61,Hoja2!A:D,4,0),Hoja1!W61&amp;" "&amp;VLOOKUP(Hoja1!Q61,Hoja2!A:D,3,0)),Hoja1!W61&amp;" "&amp;Hoja1!X61&amp;" "&amp;VLOOKUP(Hoja1!Q61,Hoja2!A:B,2,0))</f>
        <v>60 comprimidos recubiertos</v>
      </c>
      <c r="AA61" t="s">
        <v>366</v>
      </c>
      <c r="AB61" t="s">
        <v>25</v>
      </c>
      <c r="AC61" t="s">
        <v>26</v>
      </c>
      <c r="AD61" t="s">
        <v>143</v>
      </c>
      <c r="AE61" s="5">
        <v>65150</v>
      </c>
      <c r="AF61" t="str">
        <f t="shared" si="45"/>
        <v>(CB) ELIQUIS COM REC 5 MG X 60</v>
      </c>
      <c r="AG61" t="str">
        <f t="shared" si="9"/>
        <v>PFIZER</v>
      </c>
      <c r="AH61" t="str">
        <f t="shared" si="10"/>
        <v>APIXABAN 5 MG</v>
      </c>
      <c r="AI61" t="str">
        <f t="shared" si="46"/>
        <v/>
      </c>
      <c r="AJ61" t="str">
        <f t="shared" si="47"/>
        <v/>
      </c>
      <c r="AK61" t="str">
        <f t="shared" si="11"/>
        <v>APIXABAN 5 MG</v>
      </c>
      <c r="AL61" t="str">
        <f>+VLOOKUP($Q61,Hoja2!$A:$B,2,0)</f>
        <v>comprimido recubierto</v>
      </c>
      <c r="AM61" t="str">
        <f t="shared" si="12"/>
        <v>(CB) ELIQUIS COM REC 5 MG X 60 PFIZER APIXABAN 5 MG comprimido recubierto</v>
      </c>
      <c r="BB61">
        <f t="shared" si="13"/>
        <v>828984</v>
      </c>
      <c r="BC61" t="str">
        <f t="shared" si="14"/>
        <v>Eliquis 5 mg x 60 comprimidos recubiertos</v>
      </c>
      <c r="BD61" s="11">
        <f t="shared" si="15"/>
        <v>65150</v>
      </c>
      <c r="BE61" s="4" t="str">
        <f t="shared" si="16"/>
        <v>Eliquis 5</v>
      </c>
      <c r="BF61" t="str">
        <f t="shared" si="17"/>
        <v>Apixaban</v>
      </c>
      <c r="BG61" t="str">
        <f t="shared" si="18"/>
        <v/>
      </c>
      <c r="BH61" t="str">
        <f t="shared" si="19"/>
        <v/>
      </c>
      <c r="BI61" t="str">
        <f>+IF(AND(X61="ud.",COUNTIF(Hoja2!$I$3:$I$11,Hoja1!Q61)&gt;0),IF(Hoja1!W61=1,VLOOKUP(Hoja1!Q61,Hoja2!$A:$D,3,0),VLOOKUP(Hoja1!Q61,Hoja2!$A:$D,4,0)),IF(AND(X61="ud.",COUNTIF(Hoja2!$I$3:$I$11,Hoja1!Q61)&lt;0),VLOOKUP(Hoja1!Q61,Hoja2!$A:$B,2,0),VLOOKUP(Hoja1!Q61,Hoja2!$A:$B,2,0)))</f>
        <v>comprimidos recubiertos</v>
      </c>
      <c r="BJ61" t="str">
        <f t="shared" si="20"/>
        <v>5 mg</v>
      </c>
      <c r="BK61">
        <f t="shared" si="21"/>
        <v>60</v>
      </c>
      <c r="BL61" t="str">
        <f t="shared" si="22"/>
        <v>ud.</v>
      </c>
      <c r="BO61">
        <f t="shared" si="23"/>
        <v>828984</v>
      </c>
      <c r="BP61" t="str">
        <f t="shared" si="24"/>
        <v>Eliquis 5 mg x 60 comprimidos recubiertos</v>
      </c>
      <c r="BQ61" s="11">
        <f t="shared" si="25"/>
        <v>65150</v>
      </c>
      <c r="BR61" s="4" t="str">
        <f t="shared" si="26"/>
        <v>Eliquis 5</v>
      </c>
      <c r="BS61" t="str">
        <f t="shared" si="27"/>
        <v>Apixaban</v>
      </c>
      <c r="BT61" t="str">
        <f t="shared" si="28"/>
        <v>comprimidos recubiertos</v>
      </c>
      <c r="BU61" t="str">
        <f t="shared" si="29"/>
        <v>5 mg</v>
      </c>
      <c r="BV61">
        <f t="shared" si="30"/>
        <v>60</v>
      </c>
      <c r="BW61" t="str">
        <f t="shared" si="31"/>
        <v>ud.</v>
      </c>
      <c r="BY61">
        <f>IF(VLOOKUP(BO61,'[1]Informe articulo stock venta'!$B$1:$J$65536,9,0)&gt;0,1,0)</f>
        <v>1</v>
      </c>
      <c r="BZ61" t="str">
        <f t="shared" si="32"/>
        <v>Pfizer</v>
      </c>
    </row>
    <row r="62" spans="1:78" x14ac:dyDescent="0.2">
      <c r="A62" s="2" t="s">
        <v>367</v>
      </c>
      <c r="B62" s="3">
        <v>9713</v>
      </c>
      <c r="C62">
        <v>4202</v>
      </c>
      <c r="D62">
        <v>828947</v>
      </c>
      <c r="E62" s="2" t="s">
        <v>368</v>
      </c>
      <c r="F62" s="2" t="str">
        <f t="shared" si="52"/>
        <v>(CB) ADAPALENO</v>
      </c>
      <c r="G62" s="20" t="str">
        <f>+T62</f>
        <v>0,1%</v>
      </c>
      <c r="H62" s="18" t="str">
        <f t="shared" si="5"/>
        <v>Adapaleno 0,1%</v>
      </c>
      <c r="I62" s="2" t="str">
        <f>+VLOOKUP(Q62,Hoja2!A:B,2,0)</f>
        <v>gel tópico</v>
      </c>
      <c r="J62" s="2" t="s">
        <v>369</v>
      </c>
      <c r="K62" s="2" t="str">
        <f t="shared" si="6"/>
        <v>Global Pharma</v>
      </c>
      <c r="L62" s="2" t="s">
        <v>370</v>
      </c>
      <c r="M62" s="2" t="str">
        <f t="shared" si="50"/>
        <v>ADAPALENO</v>
      </c>
      <c r="N62" s="2"/>
      <c r="O62" s="2"/>
      <c r="P62" s="2" t="s">
        <v>371</v>
      </c>
      <c r="Q62" s="2" t="s">
        <v>372</v>
      </c>
      <c r="R62" s="8">
        <v>1E-3</v>
      </c>
      <c r="T62" s="6" t="s">
        <v>995</v>
      </c>
      <c r="U62" s="2"/>
      <c r="V62" s="2"/>
      <c r="W62" s="2">
        <v>30</v>
      </c>
      <c r="X62" s="2" t="s">
        <v>373</v>
      </c>
      <c r="Y62" t="str">
        <f>+IF(AND(X62="ud.",COUNTIF(Hoja2!$I$3:$I$11,Hoja1!Q62)&gt;0),Hoja1!W62&amp;" "&amp;IF(Hoja1!W62=1,VLOOKUP(Hoja1!Q62,Hoja2!$A:$D,3,0),VLOOKUP(Hoja1!Q62,Hoja2!$A:$D,4,0)),IF(AND(X62="ud.",COUNTIF(Hoja2!$I$3:$I$11,Hoja1!Q62)&lt;0),Hoja1!W62&amp;" "&amp;"unidad, "&amp;VLOOKUP(Hoja1!Q62,Hoja2!$A:$B,2,0),Hoja1!W62&amp;" "&amp;Hoja1!X62&amp;" "&amp;VLOOKUP(Hoja1!Q62,Hoja2!$A:$B,2,0)))</f>
        <v>30 g. gel tópico</v>
      </c>
      <c r="Z62" t="str">
        <f>+IF(X62="ud.",IF(W62&lt;&gt;1,W62&amp;" "&amp;VLOOKUP(Q62,Hoja2!A:D,4,0),Hoja1!W62&amp;" "&amp;VLOOKUP(Hoja1!Q62,Hoja2!A:D,3,0)),Hoja1!W62&amp;" "&amp;Hoja1!X62&amp;" "&amp;VLOOKUP(Hoja1!Q62,Hoja2!A:B,2,0))</f>
        <v>30 g. gel tópico</v>
      </c>
      <c r="AA62" s="2" t="s">
        <v>374</v>
      </c>
      <c r="AB62" s="2" t="s">
        <v>25</v>
      </c>
      <c r="AC62" s="2" t="s">
        <v>26</v>
      </c>
      <c r="AD62" s="2" t="s">
        <v>375</v>
      </c>
      <c r="AE62" s="5">
        <v>7410</v>
      </c>
      <c r="AF62" t="str">
        <f t="shared" si="45"/>
        <v>(CB) ADAPALENO GEL TOP 0,1% X 30 GR</v>
      </c>
      <c r="AG62" t="str">
        <f t="shared" si="9"/>
        <v>GLOBAL PHARMA</v>
      </c>
      <c r="AH62" t="str">
        <f t="shared" si="10"/>
        <v>ADAPALENO 0,1%</v>
      </c>
      <c r="AI62" t="str">
        <f t="shared" si="46"/>
        <v/>
      </c>
      <c r="AJ62" t="str">
        <f t="shared" si="47"/>
        <v/>
      </c>
      <c r="AK62" t="str">
        <f t="shared" si="11"/>
        <v>ADAPALENO 0,1%</v>
      </c>
      <c r="AL62" t="str">
        <f>+VLOOKUP($Q62,Hoja2!$A:$B,2,0)</f>
        <v>gel tópico</v>
      </c>
      <c r="AM62" t="str">
        <f t="shared" si="12"/>
        <v>(CB) ADAPALENO GEL TOP 0,1% X 30 GR GLOBAL PHARMA ADAPALENO 0,1% gel tópico</v>
      </c>
      <c r="BB62">
        <f t="shared" si="13"/>
        <v>828947</v>
      </c>
      <c r="BC62" t="str">
        <f t="shared" si="14"/>
        <v>Adapaleno 0,1% x 30 g. gel tópico</v>
      </c>
      <c r="BD62" s="11">
        <f t="shared" si="15"/>
        <v>7410</v>
      </c>
      <c r="BE62" s="4" t="str">
        <f t="shared" si="16"/>
        <v>Adapaleno 0,1%</v>
      </c>
      <c r="BF62" t="str">
        <f t="shared" si="17"/>
        <v>Adapaleno</v>
      </c>
      <c r="BG62" t="str">
        <f t="shared" si="18"/>
        <v/>
      </c>
      <c r="BH62" t="str">
        <f t="shared" si="19"/>
        <v/>
      </c>
      <c r="BI62" t="str">
        <f>+IF(AND(X62="ud.",COUNTIF(Hoja2!$I$3:$I$11,Hoja1!Q62)&gt;0),IF(Hoja1!W62=1,VLOOKUP(Hoja1!Q62,Hoja2!$A:$D,3,0),VLOOKUP(Hoja1!Q62,Hoja2!$A:$D,4,0)),IF(AND(X62="ud.",COUNTIF(Hoja2!$I$3:$I$11,Hoja1!Q62)&lt;0),VLOOKUP(Hoja1!Q62,Hoja2!$A:$B,2,0),VLOOKUP(Hoja1!Q62,Hoja2!$A:$B,2,0)))</f>
        <v>gel tópico</v>
      </c>
      <c r="BJ62" t="str">
        <f t="shared" si="20"/>
        <v xml:space="preserve">0,1% </v>
      </c>
      <c r="BK62">
        <f t="shared" si="21"/>
        <v>30</v>
      </c>
      <c r="BL62" t="str">
        <f t="shared" si="22"/>
        <v>g.</v>
      </c>
      <c r="BO62">
        <f t="shared" si="23"/>
        <v>828947</v>
      </c>
      <c r="BP62" t="str">
        <f t="shared" si="24"/>
        <v>Adapaleno 0,1% x 30 g. gel tópico</v>
      </c>
      <c r="BQ62" s="11">
        <f t="shared" si="25"/>
        <v>7410</v>
      </c>
      <c r="BR62" s="4" t="str">
        <f t="shared" si="26"/>
        <v>Adapaleno 0,1%</v>
      </c>
      <c r="BS62" t="str">
        <f t="shared" si="27"/>
        <v>Adapaleno</v>
      </c>
      <c r="BT62" t="str">
        <f t="shared" si="28"/>
        <v>gel tópico</v>
      </c>
      <c r="BU62" t="str">
        <f t="shared" si="29"/>
        <v xml:space="preserve">0,1% </v>
      </c>
      <c r="BV62">
        <f t="shared" si="30"/>
        <v>30</v>
      </c>
      <c r="BW62" t="str">
        <f t="shared" si="31"/>
        <v>g.</v>
      </c>
      <c r="BY62">
        <f>IF(VLOOKUP(BO62,'[1]Informe articulo stock venta'!$B$1:$J$65536,9,0)&gt;0,1,0)</f>
        <v>0</v>
      </c>
      <c r="BZ62" t="str">
        <f t="shared" si="32"/>
        <v>Global Pharma</v>
      </c>
    </row>
    <row r="63" spans="1:78" x14ac:dyDescent="0.2">
      <c r="A63" s="2" t="s">
        <v>376</v>
      </c>
      <c r="B63" s="3">
        <v>9714</v>
      </c>
      <c r="C63">
        <v>4204</v>
      </c>
      <c r="D63">
        <v>829088</v>
      </c>
      <c r="E63" s="2" t="s">
        <v>377</v>
      </c>
      <c r="F63" s="2" t="str">
        <f t="shared" si="52"/>
        <v>(CB) VANNAIR</v>
      </c>
      <c r="G63" s="2" t="str">
        <f t="shared" ref="G63:G109" si="54">+R63</f>
        <v>80/4,5</v>
      </c>
      <c r="H63" s="18" t="str">
        <f t="shared" si="5"/>
        <v>Vannair 80/4,5</v>
      </c>
      <c r="I63" s="2" t="str">
        <f>+VLOOKUP(Q63,Hoja2!A:B,2,0)</f>
        <v>suspensión para inhalación oral</v>
      </c>
      <c r="J63" s="2" t="s">
        <v>339</v>
      </c>
      <c r="K63" s="2" t="str">
        <f t="shared" si="6"/>
        <v>Astrazeneca</v>
      </c>
      <c r="L63" s="2" t="s">
        <v>378</v>
      </c>
      <c r="M63" s="2" t="s">
        <v>899</v>
      </c>
      <c r="N63" s="2" t="s">
        <v>900</v>
      </c>
      <c r="O63" s="2"/>
      <c r="P63" s="2" t="s">
        <v>222</v>
      </c>
      <c r="Q63" s="2" t="s">
        <v>379</v>
      </c>
      <c r="R63" s="2" t="s">
        <v>380</v>
      </c>
      <c r="S63" s="2" t="s">
        <v>72</v>
      </c>
      <c r="T63" s="2" t="s">
        <v>931</v>
      </c>
      <c r="U63" s="2" t="s">
        <v>932</v>
      </c>
      <c r="V63" s="2"/>
      <c r="W63">
        <v>120</v>
      </c>
      <c r="X63" s="2" t="s">
        <v>73</v>
      </c>
      <c r="Y63" t="str">
        <f>+IF(AND(X63="ud.",COUNTIF(Hoja2!$I$3:$I$11,Hoja1!Q63)&gt;0),Hoja1!W63&amp;" "&amp;IF(Hoja1!W63=1,VLOOKUP(Hoja1!Q63,Hoja2!$A:$D,3,0),VLOOKUP(Hoja1!Q63,Hoja2!$A:$D,4,0)),IF(AND(X63="ud.",COUNTIF(Hoja2!$I$3:$I$11,Hoja1!Q63)&lt;0),Hoja1!W63&amp;" "&amp;"unidad, "&amp;VLOOKUP(Hoja1!Q63,Hoja2!$A:$B,2,0),Hoja1!W63&amp;" "&amp;Hoja1!X63&amp;" "&amp;VLOOKUP(Hoja1!Q63,Hoja2!$A:$B,2,0)))</f>
        <v>120 dss. suspensión para inhalación oral</v>
      </c>
      <c r="Z63" t="str">
        <f>+IF(X63="ud.",IF(W63&lt;&gt;1,W63&amp;" "&amp;VLOOKUP(Q63,Hoja2!A:D,4,0),Hoja1!W63&amp;" "&amp;VLOOKUP(Hoja1!Q63,Hoja2!A:D,3,0)),Hoja1!W63&amp;" "&amp;Hoja1!X63&amp;" "&amp;VLOOKUP(Hoja1!Q63,Hoja2!A:B,2,0))</f>
        <v>120 dss. suspensión para inhalación oral</v>
      </c>
      <c r="AA63" s="2" t="s">
        <v>381</v>
      </c>
      <c r="AB63" s="2" t="s">
        <v>44</v>
      </c>
      <c r="AC63" s="2" t="s">
        <v>26</v>
      </c>
      <c r="AD63" s="2" t="s">
        <v>75</v>
      </c>
      <c r="AE63" s="5">
        <v>30810</v>
      </c>
      <c r="AF63" t="str">
        <f t="shared" si="45"/>
        <v>(CB) VANNAIR SUS INH ORA 80/4,5 MCG X 120 DSS</v>
      </c>
      <c r="AG63" t="str">
        <f t="shared" si="9"/>
        <v>ASTRAZENECA</v>
      </c>
      <c r="AH63" t="str">
        <f t="shared" si="10"/>
        <v>BUDESONIDA 80 MCG</v>
      </c>
      <c r="AI63" t="str">
        <f t="shared" si="46"/>
        <v>FORMOTEROL 4,5 MCG</v>
      </c>
      <c r="AJ63" t="str">
        <f t="shared" si="47"/>
        <v/>
      </c>
      <c r="AK63" t="str">
        <f t="shared" si="11"/>
        <v>BUDESONIDA 80 MCG FORMOTEROL 4,5 MCG</v>
      </c>
      <c r="AL63" t="str">
        <f>+VLOOKUP($Q63,Hoja2!$A:$B,2,0)</f>
        <v>suspensión para inhalación oral</v>
      </c>
      <c r="AM63" t="str">
        <f t="shared" si="12"/>
        <v>(CB) VANNAIR SUS INH ORA 80/4,5 MCG X 120 DSS ASTRAZENECA BUDESONIDA 80 MCG FORMOTEROL 4,5 MCG suspensión para inhalación oral</v>
      </c>
      <c r="BB63">
        <f t="shared" si="13"/>
        <v>829088</v>
      </c>
      <c r="BC63" t="str">
        <f t="shared" si="14"/>
        <v>Vannair 80/4,5 mcg x 120 dss. suspensión para inhalación oral</v>
      </c>
      <c r="BD63" s="11">
        <f t="shared" si="15"/>
        <v>30810</v>
      </c>
      <c r="BE63" s="4" t="str">
        <f t="shared" si="16"/>
        <v>Vannair 80/4,5</v>
      </c>
      <c r="BF63" t="str">
        <f t="shared" si="17"/>
        <v>Budesonida</v>
      </c>
      <c r="BG63" t="str">
        <f t="shared" si="18"/>
        <v>Formoterol</v>
      </c>
      <c r="BH63" t="str">
        <f t="shared" si="19"/>
        <v/>
      </c>
      <c r="BI63" t="str">
        <f>+IF(AND(X63="ud.",COUNTIF(Hoja2!$I$3:$I$11,Hoja1!Q63)&gt;0),IF(Hoja1!W63=1,VLOOKUP(Hoja1!Q63,Hoja2!$A:$D,3,0),VLOOKUP(Hoja1!Q63,Hoja2!$A:$D,4,0)),IF(AND(X63="ud.",COUNTIF(Hoja2!$I$3:$I$11,Hoja1!Q63)&lt;0),VLOOKUP(Hoja1!Q63,Hoja2!$A:$B,2,0),VLOOKUP(Hoja1!Q63,Hoja2!$A:$B,2,0)))</f>
        <v>suspensión para inhalación oral</v>
      </c>
      <c r="BJ63" t="str">
        <f t="shared" si="20"/>
        <v>80/4,5 mcg</v>
      </c>
      <c r="BK63">
        <f t="shared" si="21"/>
        <v>120</v>
      </c>
      <c r="BL63" t="str">
        <f t="shared" si="22"/>
        <v>dss.</v>
      </c>
      <c r="BO63">
        <f t="shared" si="23"/>
        <v>829088</v>
      </c>
      <c r="BP63" t="str">
        <f t="shared" si="24"/>
        <v>Vannair 80/4,5 mcg x 120 dss. suspensión para inhalación oral</v>
      </c>
      <c r="BQ63" s="11">
        <f t="shared" si="25"/>
        <v>30810</v>
      </c>
      <c r="BR63" s="4" t="str">
        <f t="shared" si="26"/>
        <v>Vannair 80/4,5</v>
      </c>
      <c r="BS63" t="str">
        <f t="shared" si="27"/>
        <v>Budesonida;Formoterol</v>
      </c>
      <c r="BT63" t="str">
        <f t="shared" si="28"/>
        <v>suspensión para inhalación oral</v>
      </c>
      <c r="BU63" t="str">
        <f t="shared" si="29"/>
        <v>80/4,5 mcg</v>
      </c>
      <c r="BV63">
        <f t="shared" si="30"/>
        <v>120</v>
      </c>
      <c r="BW63" t="str">
        <f t="shared" si="31"/>
        <v>dss.</v>
      </c>
      <c r="BY63">
        <f>IF(VLOOKUP(BO63,'[1]Informe articulo stock venta'!$B$1:$J$65536,9,0)&gt;0,1,0)</f>
        <v>1</v>
      </c>
      <c r="BZ63" t="str">
        <f t="shared" si="32"/>
        <v>Astrazeneca</v>
      </c>
    </row>
    <row r="64" spans="1:78" x14ac:dyDescent="0.2">
      <c r="A64" s="2" t="s">
        <v>382</v>
      </c>
      <c r="B64" s="3">
        <v>9715</v>
      </c>
      <c r="C64">
        <v>4205</v>
      </c>
      <c r="D64">
        <v>828965</v>
      </c>
      <c r="E64" s="2" t="s">
        <v>383</v>
      </c>
      <c r="F64" s="2" t="str">
        <f t="shared" si="52"/>
        <v>(CB) BREXOVENT LF</v>
      </c>
      <c r="G64" s="2">
        <f t="shared" si="54"/>
        <v>125</v>
      </c>
      <c r="H64" s="18" t="str">
        <f t="shared" si="5"/>
        <v>Brexovent Lf 125</v>
      </c>
      <c r="I64" s="2" t="str">
        <f>+VLOOKUP(Q64,Hoja2!A:B,2,0)</f>
        <v>aerosol para inhalación</v>
      </c>
      <c r="J64" s="2" t="s">
        <v>384</v>
      </c>
      <c r="K64" s="2" t="str">
        <f t="shared" si="6"/>
        <v>Etex</v>
      </c>
      <c r="L64" s="2" t="s">
        <v>385</v>
      </c>
      <c r="M64" s="2" t="str">
        <f t="shared" ref="M64:M69" si="55">+L64</f>
        <v>FLUTICASONA</v>
      </c>
      <c r="N64" s="2"/>
      <c r="O64" s="2"/>
      <c r="P64" s="2" t="s">
        <v>56</v>
      </c>
      <c r="Q64" s="2" t="s">
        <v>386</v>
      </c>
      <c r="R64" s="2">
        <v>125</v>
      </c>
      <c r="S64" s="2" t="s">
        <v>72</v>
      </c>
      <c r="T64" s="2" t="str">
        <f t="shared" ref="T64:T69" si="56">+UPPER(R64&amp;" "&amp;S64)</f>
        <v>125 MCG</v>
      </c>
      <c r="U64" s="2"/>
      <c r="V64" s="2"/>
      <c r="W64" s="2">
        <v>120</v>
      </c>
      <c r="X64" s="2" t="s">
        <v>73</v>
      </c>
      <c r="Y64" t="str">
        <f>+IF(AND(X64="ud.",COUNTIF(Hoja2!$I$3:$I$11,Hoja1!Q64)&gt;0),Hoja1!W64&amp;" "&amp;IF(Hoja1!W64=1,VLOOKUP(Hoja1!Q64,Hoja2!$A:$D,3,0),VLOOKUP(Hoja1!Q64,Hoja2!$A:$D,4,0)),IF(AND(X64="ud.",COUNTIF(Hoja2!$I$3:$I$11,Hoja1!Q64)&lt;0),Hoja1!W64&amp;" "&amp;"unidad, "&amp;VLOOKUP(Hoja1!Q64,Hoja2!$A:$B,2,0),Hoja1!W64&amp;" "&amp;Hoja1!X64&amp;" "&amp;VLOOKUP(Hoja1!Q64,Hoja2!$A:$B,2,0)))</f>
        <v>120 dss. aerosol para inhalación</v>
      </c>
      <c r="Z64" t="str">
        <f>+IF(X64="ud.",IF(W64&lt;&gt;1,W64&amp;" "&amp;VLOOKUP(Q64,Hoja2!A:D,4,0),Hoja1!W64&amp;" "&amp;VLOOKUP(Hoja1!Q64,Hoja2!A:D,3,0)),Hoja1!W64&amp;" "&amp;Hoja1!X64&amp;" "&amp;VLOOKUP(Hoja1!Q64,Hoja2!A:B,2,0))</f>
        <v>120 dss. aerosol para inhalación</v>
      </c>
      <c r="AA64" s="2" t="s">
        <v>387</v>
      </c>
      <c r="AB64" s="2" t="s">
        <v>44</v>
      </c>
      <c r="AC64" s="2" t="s">
        <v>26</v>
      </c>
      <c r="AD64" s="2" t="s">
        <v>75</v>
      </c>
      <c r="AE64" s="5">
        <v>6650</v>
      </c>
      <c r="AF64" t="str">
        <f t="shared" si="45"/>
        <v>(CB) BREXOVENT LF AER INH 125 MCG X 120 DSS</v>
      </c>
      <c r="AG64" t="str">
        <f t="shared" si="9"/>
        <v>ETEX</v>
      </c>
      <c r="AH64" t="str">
        <f t="shared" si="10"/>
        <v>FLUTICASONA 125 MCG</v>
      </c>
      <c r="AI64" t="str">
        <f t="shared" si="46"/>
        <v/>
      </c>
      <c r="AJ64" t="str">
        <f t="shared" si="47"/>
        <v/>
      </c>
      <c r="AK64" t="str">
        <f t="shared" si="11"/>
        <v>FLUTICASONA 125 MCG</v>
      </c>
      <c r="AL64" t="str">
        <f>+VLOOKUP($Q64,Hoja2!$A:$B,2,0)</f>
        <v>aerosol para inhalación</v>
      </c>
      <c r="AM64" t="str">
        <f t="shared" si="12"/>
        <v>(CB) BREXOVENT LF AER INH 125 MCG X 120 DSS ETEX FLUTICASONA 125 MCG aerosol para inhalación</v>
      </c>
      <c r="BB64">
        <f t="shared" si="13"/>
        <v>828965</v>
      </c>
      <c r="BC64" t="str">
        <f t="shared" si="14"/>
        <v>Brexovent Lf 125 mcg x 120 dss. aerosol para inhalación</v>
      </c>
      <c r="BD64" s="11">
        <f t="shared" si="15"/>
        <v>6650</v>
      </c>
      <c r="BE64" s="4" t="str">
        <f t="shared" si="16"/>
        <v>Brexovent Lf 125</v>
      </c>
      <c r="BF64" t="str">
        <f t="shared" si="17"/>
        <v>Fluticasona</v>
      </c>
      <c r="BG64" t="str">
        <f t="shared" si="18"/>
        <v/>
      </c>
      <c r="BH64" t="str">
        <f t="shared" si="19"/>
        <v/>
      </c>
      <c r="BI64" t="str">
        <f>+IF(AND(X64="ud.",COUNTIF(Hoja2!$I$3:$I$11,Hoja1!Q64)&gt;0),IF(Hoja1!W64=1,VLOOKUP(Hoja1!Q64,Hoja2!$A:$D,3,0),VLOOKUP(Hoja1!Q64,Hoja2!$A:$D,4,0)),IF(AND(X64="ud.",COUNTIF(Hoja2!$I$3:$I$11,Hoja1!Q64)&lt;0),VLOOKUP(Hoja1!Q64,Hoja2!$A:$B,2,0),VLOOKUP(Hoja1!Q64,Hoja2!$A:$B,2,0)))</f>
        <v>aerosol para inhalación</v>
      </c>
      <c r="BJ64" t="str">
        <f t="shared" si="20"/>
        <v>125 mcg</v>
      </c>
      <c r="BK64">
        <f t="shared" si="21"/>
        <v>120</v>
      </c>
      <c r="BL64" t="str">
        <f t="shared" si="22"/>
        <v>dss.</v>
      </c>
      <c r="BO64">
        <f t="shared" si="23"/>
        <v>828965</v>
      </c>
      <c r="BP64" t="str">
        <f t="shared" si="24"/>
        <v>Brexovent Lf 125 mcg x 120 dss. aerosol para inhalación</v>
      </c>
      <c r="BQ64" s="11">
        <f t="shared" si="25"/>
        <v>6650</v>
      </c>
      <c r="BR64" s="4" t="str">
        <f t="shared" si="26"/>
        <v>Brexovent Lf 125</v>
      </c>
      <c r="BS64" t="str">
        <f t="shared" si="27"/>
        <v>Fluticasona</v>
      </c>
      <c r="BT64" t="str">
        <f t="shared" si="28"/>
        <v>aerosol para inhalación</v>
      </c>
      <c r="BU64" t="str">
        <f t="shared" si="29"/>
        <v>125 mcg</v>
      </c>
      <c r="BV64">
        <f t="shared" si="30"/>
        <v>120</v>
      </c>
      <c r="BW64" t="str">
        <f t="shared" si="31"/>
        <v>dss.</v>
      </c>
      <c r="BY64">
        <f>IF(VLOOKUP(BO64,'[1]Informe articulo stock venta'!$B$1:$J$65536,9,0)&gt;0,1,0)</f>
        <v>0</v>
      </c>
      <c r="BZ64" t="str">
        <f t="shared" si="32"/>
        <v>Etex</v>
      </c>
    </row>
    <row r="65" spans="1:78" x14ac:dyDescent="0.2">
      <c r="A65" s="2" t="s">
        <v>388</v>
      </c>
      <c r="B65" s="3">
        <v>9716</v>
      </c>
      <c r="C65">
        <v>4206</v>
      </c>
      <c r="D65">
        <v>828983</v>
      </c>
      <c r="E65" s="2" t="s">
        <v>389</v>
      </c>
      <c r="F65" s="2" t="str">
        <f t="shared" si="52"/>
        <v>(CB) DUTASVITAE</v>
      </c>
      <c r="G65" s="2">
        <f t="shared" si="54"/>
        <v>0.5</v>
      </c>
      <c r="H65" s="18" t="str">
        <f t="shared" si="5"/>
        <v>Dutasvitae 0,5</v>
      </c>
      <c r="I65" s="2" t="str">
        <f>+VLOOKUP(Q65,Hoja2!A:B,2,0)</f>
        <v>cápsula blanda</v>
      </c>
      <c r="J65" s="2" t="s">
        <v>390</v>
      </c>
      <c r="K65" s="2" t="str">
        <f t="shared" si="6"/>
        <v>Galenicum</v>
      </c>
      <c r="L65" s="2" t="s">
        <v>391</v>
      </c>
      <c r="M65" s="2" t="str">
        <f t="shared" si="55"/>
        <v>DUTASTERIDE</v>
      </c>
      <c r="N65" s="2"/>
      <c r="O65" s="2"/>
      <c r="P65" s="2" t="s">
        <v>213</v>
      </c>
      <c r="Q65" s="2" t="s">
        <v>92</v>
      </c>
      <c r="R65" s="2">
        <v>0.5</v>
      </c>
      <c r="S65" s="2" t="s">
        <v>34</v>
      </c>
      <c r="T65" s="2" t="str">
        <f t="shared" si="56"/>
        <v>0,5 MG</v>
      </c>
      <c r="U65" s="2"/>
      <c r="V65" s="2"/>
      <c r="W65" s="2">
        <v>30</v>
      </c>
      <c r="X65" s="2" t="s">
        <v>35</v>
      </c>
      <c r="Y65" t="str">
        <f>+IF(AND(X65="ud.",COUNTIF(Hoja2!$I$3:$I$11,Hoja1!Q65)&gt;0),Hoja1!W65&amp;" "&amp;IF(Hoja1!W65=1,VLOOKUP(Hoja1!Q65,Hoja2!$A:$D,3,0),VLOOKUP(Hoja1!Q65,Hoja2!$A:$D,4,0)),IF(AND(X65="ud.",COUNTIF(Hoja2!$I$3:$I$11,Hoja1!Q65)&lt;0),Hoja1!W65&amp;" "&amp;"unidad, "&amp;VLOOKUP(Hoja1!Q65,Hoja2!$A:$B,2,0),Hoja1!W65&amp;" "&amp;Hoja1!X65&amp;" "&amp;VLOOKUP(Hoja1!Q65,Hoja2!$A:$B,2,0)))</f>
        <v>30 ud. cápsula blanda</v>
      </c>
      <c r="Z65" t="str">
        <f>+IF(X65="ud.",IF(W65&lt;&gt;1,W65&amp;" "&amp;VLOOKUP(Q65,Hoja2!A:D,4,0),Hoja1!W65&amp;" "&amp;VLOOKUP(Hoja1!Q65,Hoja2!A:D,3,0)),Hoja1!W65&amp;" "&amp;Hoja1!X65&amp;" "&amp;VLOOKUP(Hoja1!Q65,Hoja2!A:B,2,0))</f>
        <v>30 cápsulas blandas</v>
      </c>
      <c r="AA65" s="2" t="s">
        <v>392</v>
      </c>
      <c r="AB65" t="s">
        <v>25</v>
      </c>
      <c r="AC65" t="s">
        <v>26</v>
      </c>
      <c r="AD65" t="s">
        <v>217</v>
      </c>
      <c r="AE65" s="5">
        <v>13890</v>
      </c>
      <c r="AF65" t="str">
        <f t="shared" si="45"/>
        <v>(CB) DUTASVITAE CAP BLA 0,5 MG X 30</v>
      </c>
      <c r="AG65" t="str">
        <f t="shared" si="9"/>
        <v>GALENICUM</v>
      </c>
      <c r="AH65" t="str">
        <f t="shared" si="10"/>
        <v>DUTASTERIDE 0,5 MG</v>
      </c>
      <c r="AI65" t="str">
        <f t="shared" si="46"/>
        <v/>
      </c>
      <c r="AJ65" t="str">
        <f t="shared" si="47"/>
        <v/>
      </c>
      <c r="AK65" t="str">
        <f t="shared" si="11"/>
        <v>DUTASTERIDE 0,5 MG</v>
      </c>
      <c r="AL65" t="str">
        <f>+VLOOKUP($Q65,Hoja2!$A:$B,2,0)</f>
        <v>cápsula blanda</v>
      </c>
      <c r="AM65" t="str">
        <f t="shared" si="12"/>
        <v>(CB) DUTASVITAE CAP BLA 0,5 MG X 30 GALENICUM DUTASTERIDE 0,5 MG cápsula blanda</v>
      </c>
      <c r="BB65">
        <f t="shared" si="13"/>
        <v>828983</v>
      </c>
      <c r="BC65" t="str">
        <f t="shared" si="14"/>
        <v>Dutasvitae 0,5 mg x 30 ud. cápsula blanda</v>
      </c>
      <c r="BD65" s="11">
        <f t="shared" si="15"/>
        <v>13890</v>
      </c>
      <c r="BE65" s="4" t="str">
        <f t="shared" si="16"/>
        <v>Dutasvitae 0,5</v>
      </c>
      <c r="BF65" t="str">
        <f t="shared" si="17"/>
        <v>Dutasteride</v>
      </c>
      <c r="BG65" t="str">
        <f t="shared" si="18"/>
        <v/>
      </c>
      <c r="BH65" t="str">
        <f t="shared" si="19"/>
        <v/>
      </c>
      <c r="BI65" t="str">
        <f>+IF(AND(X65="ud.",COUNTIF(Hoja2!$I$3:$I$11,Hoja1!Q65)&gt;0),IF(Hoja1!W65=1,VLOOKUP(Hoja1!Q65,Hoja2!$A:$D,3,0),VLOOKUP(Hoja1!Q65,Hoja2!$A:$D,4,0)),IF(AND(X65="ud.",COUNTIF(Hoja2!$I$3:$I$11,Hoja1!Q65)&lt;0),VLOOKUP(Hoja1!Q65,Hoja2!$A:$B,2,0),VLOOKUP(Hoja1!Q65,Hoja2!$A:$B,2,0)))</f>
        <v>cápsula blanda</v>
      </c>
      <c r="BJ65" t="str">
        <f t="shared" si="20"/>
        <v>0,5 mg</v>
      </c>
      <c r="BK65">
        <f t="shared" si="21"/>
        <v>30</v>
      </c>
      <c r="BL65" t="str">
        <f t="shared" si="22"/>
        <v>ud.</v>
      </c>
      <c r="BO65">
        <f t="shared" si="23"/>
        <v>828983</v>
      </c>
      <c r="BP65" t="str">
        <f t="shared" si="24"/>
        <v>Dutasvitae 0,5 mg x 30 ud. cápsula blanda</v>
      </c>
      <c r="BQ65" s="11">
        <f t="shared" si="25"/>
        <v>13890</v>
      </c>
      <c r="BR65" s="4" t="str">
        <f t="shared" si="26"/>
        <v>Dutasvitae 0,5</v>
      </c>
      <c r="BS65" t="str">
        <f t="shared" si="27"/>
        <v>Dutasteride</v>
      </c>
      <c r="BT65" t="str">
        <f t="shared" si="28"/>
        <v>cápsula blanda</v>
      </c>
      <c r="BU65" t="str">
        <f t="shared" si="29"/>
        <v>0,5 mg</v>
      </c>
      <c r="BV65">
        <f t="shared" si="30"/>
        <v>30</v>
      </c>
      <c r="BW65" t="str">
        <f t="shared" si="31"/>
        <v>ud.</v>
      </c>
      <c r="BY65">
        <f>IF(VLOOKUP(BO65,'[1]Informe articulo stock venta'!$B$1:$J$65536,9,0)&gt;0,1,0)</f>
        <v>0</v>
      </c>
      <c r="BZ65" t="str">
        <f t="shared" si="32"/>
        <v>Galenicum</v>
      </c>
    </row>
    <row r="66" spans="1:78" x14ac:dyDescent="0.2">
      <c r="A66" s="2" t="s">
        <v>393</v>
      </c>
      <c r="B66" s="3">
        <v>9724</v>
      </c>
      <c r="C66">
        <v>4223</v>
      </c>
      <c r="D66">
        <v>829036</v>
      </c>
      <c r="E66" s="2" t="s">
        <v>394</v>
      </c>
      <c r="F66" s="2" t="str">
        <f t="shared" si="52"/>
        <v>(CB) OMNITROPE</v>
      </c>
      <c r="G66" s="2">
        <f t="shared" si="54"/>
        <v>10</v>
      </c>
      <c r="H66" s="18" t="str">
        <f t="shared" si="5"/>
        <v>Omnitrope 10</v>
      </c>
      <c r="I66" s="2" t="str">
        <f>+VLOOKUP(Q66,Hoja2!A:B,2,0)</f>
        <v>solución inyectable</v>
      </c>
      <c r="J66" s="2" t="s">
        <v>78</v>
      </c>
      <c r="K66" s="2" t="str">
        <f t="shared" si="6"/>
        <v>Novartis</v>
      </c>
      <c r="L66" s="2" t="s">
        <v>395</v>
      </c>
      <c r="M66" s="2" t="str">
        <f t="shared" si="55"/>
        <v>SOMATROPINA</v>
      </c>
      <c r="N66" s="2"/>
      <c r="O66" s="2"/>
      <c r="P66" s="2" t="s">
        <v>396</v>
      </c>
      <c r="Q66" s="2" t="s">
        <v>135</v>
      </c>
      <c r="R66">
        <v>10</v>
      </c>
      <c r="S66" s="2" t="s">
        <v>397</v>
      </c>
      <c r="T66" s="2" t="str">
        <f t="shared" si="56"/>
        <v>10 MG/1,5ML</v>
      </c>
      <c r="U66" s="2"/>
      <c r="V66" s="2"/>
      <c r="W66">
        <v>1</v>
      </c>
      <c r="X66" s="2" t="s">
        <v>35</v>
      </c>
      <c r="Y66" t="str">
        <f>+IF(AND(X66="ud.",COUNTIF(Hoja2!$I$3:$I$11,Hoja1!Q66)&gt;0),Hoja1!W66&amp;" "&amp;IF(Hoja1!W66=1,VLOOKUP(Hoja1!Q66,Hoja2!$A:$D,3,0),VLOOKUP(Hoja1!Q66,Hoja2!$A:$D,4,0)),IF(AND(X66="ud.",COUNTIF(Hoja2!$I$3:$I$11,Hoja1!Q66)&lt;0),Hoja1!W66&amp;" "&amp;"unidad, "&amp;VLOOKUP(Hoja1!Q66,Hoja2!$A:$B,2,0),Hoja1!W66&amp;" "&amp;Hoja1!X66&amp;" "&amp;VLOOKUP(Hoja1!Q66,Hoja2!$A:$B,2,0)))</f>
        <v>1 ud. solución inyectable</v>
      </c>
      <c r="Z66" t="str">
        <f>+IF(X66="ud.",IF(W66&lt;&gt;1,W66&amp;" "&amp;VLOOKUP(Q66,Hoja2!A:D,4,0),Hoja1!W66&amp;" "&amp;VLOOKUP(Hoja1!Q66,Hoja2!A:D,3,0)),Hoja1!W66&amp;" "&amp;Hoja1!X66&amp;" "&amp;VLOOKUP(Hoja1!Q66,Hoja2!A:B,2,0))</f>
        <v xml:space="preserve">1 </v>
      </c>
      <c r="AA66" s="2" t="s">
        <v>398</v>
      </c>
      <c r="AB66" s="2" t="s">
        <v>25</v>
      </c>
      <c r="AC66" s="2" t="s">
        <v>26</v>
      </c>
      <c r="AD66" s="2" t="s">
        <v>67</v>
      </c>
      <c r="AE66" s="5">
        <v>65000</v>
      </c>
      <c r="AF66" t="str">
        <f t="shared" ref="AF66:AF97" si="57">+E66</f>
        <v>(CB) OMNITROPE SOL INY 10 MG/1,5ML X 1</v>
      </c>
      <c r="AG66" t="str">
        <f t="shared" si="9"/>
        <v>NOVARTIS</v>
      </c>
      <c r="AH66" t="str">
        <f t="shared" si="10"/>
        <v>SOMATROPINA 10 MG/1,5ML</v>
      </c>
      <c r="AI66" t="str">
        <f t="shared" ref="AI66:AI97" si="58">+IF(N66="","",N66&amp;" "&amp;U66)</f>
        <v/>
      </c>
      <c r="AJ66" t="str">
        <f t="shared" ref="AJ66:AJ97" si="59">+IF(O66="","",O66&amp;" "&amp;V66)</f>
        <v/>
      </c>
      <c r="AK66" t="str">
        <f t="shared" si="11"/>
        <v>SOMATROPINA 10 MG/1,5ML</v>
      </c>
      <c r="AL66" t="str">
        <f>+VLOOKUP($Q66,Hoja2!$A:$B,2,0)</f>
        <v>solución inyectable</v>
      </c>
      <c r="AM66" t="str">
        <f t="shared" si="12"/>
        <v>(CB) OMNITROPE SOL INY 10 MG/1,5ML X 1 NOVARTIS SOMATROPINA 10 MG/1,5ML solución inyectable</v>
      </c>
      <c r="BB66">
        <f t="shared" si="13"/>
        <v>829036</v>
      </c>
      <c r="BC66" t="str">
        <f t="shared" si="14"/>
        <v>Omnitrope 10 mg/1,5ml x 1 ud. solución inyectable</v>
      </c>
      <c r="BD66" s="11">
        <f t="shared" si="15"/>
        <v>65000</v>
      </c>
      <c r="BE66" s="4" t="str">
        <f t="shared" si="16"/>
        <v>Omnitrope 10</v>
      </c>
      <c r="BF66" t="str">
        <f t="shared" si="17"/>
        <v>Somatropina</v>
      </c>
      <c r="BG66" t="str">
        <f t="shared" si="18"/>
        <v/>
      </c>
      <c r="BH66" t="str">
        <f t="shared" si="19"/>
        <v/>
      </c>
      <c r="BI66" t="str">
        <f>+IF(AND(X66="ud.",COUNTIF(Hoja2!$I$3:$I$11,Hoja1!Q66)&gt;0),IF(Hoja1!W66=1,VLOOKUP(Hoja1!Q66,Hoja2!$A:$D,3,0),VLOOKUP(Hoja1!Q66,Hoja2!$A:$D,4,0)),IF(AND(X66="ud.",COUNTIF(Hoja2!$I$3:$I$11,Hoja1!Q66)&lt;0),VLOOKUP(Hoja1!Q66,Hoja2!$A:$B,2,0),VLOOKUP(Hoja1!Q66,Hoja2!$A:$B,2,0)))</f>
        <v>solución inyectable</v>
      </c>
      <c r="BJ66" t="str">
        <f t="shared" si="20"/>
        <v>10 mg/1,5ml</v>
      </c>
      <c r="BK66">
        <f t="shared" si="21"/>
        <v>1</v>
      </c>
      <c r="BL66" t="str">
        <f t="shared" si="22"/>
        <v>ud.</v>
      </c>
      <c r="BO66">
        <f t="shared" si="23"/>
        <v>829036</v>
      </c>
      <c r="BP66" t="str">
        <f t="shared" si="24"/>
        <v>Omnitrope 10 mg/1,5ml x 1 ud. solución inyectable</v>
      </c>
      <c r="BQ66" s="11">
        <f t="shared" si="25"/>
        <v>65000</v>
      </c>
      <c r="BR66" s="4" t="str">
        <f t="shared" si="26"/>
        <v>Omnitrope 10</v>
      </c>
      <c r="BS66" t="str">
        <f t="shared" si="27"/>
        <v>Somatropina</v>
      </c>
      <c r="BT66" t="str">
        <f t="shared" si="28"/>
        <v>solución inyectable</v>
      </c>
      <c r="BU66" t="str">
        <f t="shared" si="29"/>
        <v>10 mg/1,5ml</v>
      </c>
      <c r="BV66">
        <f t="shared" si="30"/>
        <v>1</v>
      </c>
      <c r="BW66" t="str">
        <f t="shared" si="31"/>
        <v>ud.</v>
      </c>
      <c r="BY66">
        <f>IF(VLOOKUP(BO66,'[1]Informe articulo stock venta'!$B$1:$J$65536,9,0)&gt;0,1,0)</f>
        <v>1</v>
      </c>
      <c r="BZ66" t="str">
        <f t="shared" si="32"/>
        <v>Novartis</v>
      </c>
    </row>
    <row r="67" spans="1:78" x14ac:dyDescent="0.2">
      <c r="A67" s="2" t="s">
        <v>399</v>
      </c>
      <c r="B67" s="3">
        <v>9786</v>
      </c>
      <c r="C67">
        <v>4355</v>
      </c>
      <c r="D67">
        <v>829041</v>
      </c>
      <c r="E67" s="2" t="s">
        <v>400</v>
      </c>
      <c r="F67" s="2" t="str">
        <f t="shared" si="52"/>
        <v>(CB) ORALNE</v>
      </c>
      <c r="G67" s="2">
        <f t="shared" si="54"/>
        <v>20</v>
      </c>
      <c r="H67" s="18" t="str">
        <f t="shared" ref="H67:H130" si="60">+PROPER(RIGHT(F67,LEN(F67)-5))&amp;" "&amp;G67</f>
        <v>Oralne 20</v>
      </c>
      <c r="I67" s="2" t="str">
        <f>+VLOOKUP(Q67,Hoja2!A:B,2,0)</f>
        <v>cápsula blanda</v>
      </c>
      <c r="J67" s="2" t="s">
        <v>253</v>
      </c>
      <c r="K67" s="2" t="str">
        <f t="shared" ref="K67:K130" si="61">PROPER(J67)</f>
        <v>Deutsche Pharma</v>
      </c>
      <c r="L67" s="2" t="s">
        <v>401</v>
      </c>
      <c r="M67" s="2" t="str">
        <f t="shared" si="55"/>
        <v>ISOTRETINOINA</v>
      </c>
      <c r="N67" s="2"/>
      <c r="O67" s="2"/>
      <c r="P67" s="2" t="s">
        <v>371</v>
      </c>
      <c r="Q67" s="2" t="s">
        <v>92</v>
      </c>
      <c r="R67">
        <v>20</v>
      </c>
      <c r="S67" s="2" t="s">
        <v>34</v>
      </c>
      <c r="T67" s="2" t="str">
        <f t="shared" si="56"/>
        <v>20 MG</v>
      </c>
      <c r="U67" s="2"/>
      <c r="V67" s="2"/>
      <c r="W67">
        <v>30</v>
      </c>
      <c r="X67" s="2" t="s">
        <v>35</v>
      </c>
      <c r="Y67" t="str">
        <f>+IF(AND(X67="ud.",COUNTIF(Hoja2!$I$3:$I$11,Hoja1!Q67)&gt;0),Hoja1!W67&amp;" "&amp;IF(Hoja1!W67=1,VLOOKUP(Hoja1!Q67,Hoja2!$A:$D,3,0),VLOOKUP(Hoja1!Q67,Hoja2!$A:$D,4,0)),IF(AND(X67="ud.",COUNTIF(Hoja2!$I$3:$I$11,Hoja1!Q67)&lt;0),Hoja1!W67&amp;" "&amp;"unidad, "&amp;VLOOKUP(Hoja1!Q67,Hoja2!$A:$B,2,0),Hoja1!W67&amp;" "&amp;Hoja1!X67&amp;" "&amp;VLOOKUP(Hoja1!Q67,Hoja2!$A:$B,2,0)))</f>
        <v>30 ud. cápsula blanda</v>
      </c>
      <c r="Z67" t="str">
        <f>+IF(X67="ud.",IF(W67&lt;&gt;1,W67&amp;" "&amp;VLOOKUP(Q67,Hoja2!A:D,4,0),Hoja1!W67&amp;" "&amp;VLOOKUP(Hoja1!Q67,Hoja2!A:D,3,0)),Hoja1!W67&amp;" "&amp;Hoja1!X67&amp;" "&amp;VLOOKUP(Hoja1!Q67,Hoja2!A:B,2,0))</f>
        <v>30 cápsulas blandas</v>
      </c>
      <c r="AA67" s="2" t="s">
        <v>402</v>
      </c>
      <c r="AB67" s="2" t="s">
        <v>44</v>
      </c>
      <c r="AC67" s="2" t="s">
        <v>26</v>
      </c>
      <c r="AD67" s="2" t="s">
        <v>375</v>
      </c>
      <c r="AE67" s="5">
        <v>30060</v>
      </c>
      <c r="AF67" t="str">
        <f t="shared" si="57"/>
        <v>(CB) ORALNE CAP BLA 20 MG X 30</v>
      </c>
      <c r="AG67" t="str">
        <f t="shared" ref="AG67:AG130" si="62">+J67</f>
        <v>DEUTSCHE PHARMA</v>
      </c>
      <c r="AH67" t="str">
        <f t="shared" ref="AH67:AH130" si="63">+M67&amp;" "&amp;T67</f>
        <v>ISOTRETINOINA 20 MG</v>
      </c>
      <c r="AI67" t="str">
        <f t="shared" si="58"/>
        <v/>
      </c>
      <c r="AJ67" t="str">
        <f t="shared" si="59"/>
        <v/>
      </c>
      <c r="AK67" t="str">
        <f t="shared" ref="AK67:AK130" si="64">+IF(AND(AI67="",AJ67=""),AH67,IF(AND(AJ67="",AI67&lt;&gt;""),AH67&amp;" "&amp;AI67,AH67&amp;" "&amp;AI67&amp;" "&amp;AJ67))</f>
        <v>ISOTRETINOINA 20 MG</v>
      </c>
      <c r="AL67" t="str">
        <f>+VLOOKUP($Q67,Hoja2!$A:$B,2,0)</f>
        <v>cápsula blanda</v>
      </c>
      <c r="AM67" t="str">
        <f t="shared" ref="AM67:AM130" si="65">+AF67&amp;" "&amp;AG67&amp;" "&amp;AK67&amp;" "&amp;AL67</f>
        <v>(CB) ORALNE CAP BLA 20 MG X 30 DEUTSCHE PHARMA ISOTRETINOINA 20 MG cápsula blanda</v>
      </c>
      <c r="BB67">
        <f t="shared" ref="BB67:BB130" si="66">+D67</f>
        <v>829041</v>
      </c>
      <c r="BC67" t="str">
        <f t="shared" ref="BC67:BC130" si="67">+H67&amp;" "&amp;IF(S67="","x ",S67&amp;" x ")&amp;Y67</f>
        <v>Oralne 20 mg x 30 ud. cápsula blanda</v>
      </c>
      <c r="BD67" s="11">
        <f t="shared" ref="BD67:BD130" si="68">+AE67</f>
        <v>30060</v>
      </c>
      <c r="BE67" s="4" t="str">
        <f t="shared" ref="BE67:BE130" si="69">+H67</f>
        <v>Oralne 20</v>
      </c>
      <c r="BF67" t="str">
        <f t="shared" ref="BF67:BF130" si="70">+PROPER(M67)</f>
        <v>Isotretinoina</v>
      </c>
      <c r="BG67" t="str">
        <f t="shared" ref="BG67:BG130" si="71">+PROPER(N67)</f>
        <v/>
      </c>
      <c r="BH67" t="str">
        <f t="shared" ref="BH67:BH130" si="72">+PROPER(O67)</f>
        <v/>
      </c>
      <c r="BI67" t="str">
        <f>+IF(AND(X67="ud.",COUNTIF(Hoja2!$I$3:$I$11,Hoja1!Q67)&gt;0),IF(Hoja1!W67=1,VLOOKUP(Hoja1!Q67,Hoja2!$A:$D,3,0),VLOOKUP(Hoja1!Q67,Hoja2!$A:$D,4,0)),IF(AND(X67="ud.",COUNTIF(Hoja2!$I$3:$I$11,Hoja1!Q67)&lt;0),VLOOKUP(Hoja1!Q67,Hoja2!$A:$B,2,0),VLOOKUP(Hoja1!Q67,Hoja2!$A:$B,2,0)))</f>
        <v>cápsula blanda</v>
      </c>
      <c r="BJ67" t="str">
        <f t="shared" ref="BJ67:BJ130" si="73">+G67&amp;" "&amp;S67</f>
        <v>20 mg</v>
      </c>
      <c r="BK67">
        <f t="shared" ref="BK67:BK130" si="74">+W67</f>
        <v>30</v>
      </c>
      <c r="BL67" t="str">
        <f t="shared" ref="BL67:BL130" si="75">+X67</f>
        <v>ud.</v>
      </c>
      <c r="BO67">
        <f t="shared" ref="BO67:BO130" si="76">+BB67</f>
        <v>829041</v>
      </c>
      <c r="BP67" t="str">
        <f t="shared" ref="BP67:BP130" si="77">+BC67</f>
        <v>Oralne 20 mg x 30 ud. cápsula blanda</v>
      </c>
      <c r="BQ67" s="11">
        <f t="shared" ref="BQ67:BQ130" si="78">+BD67</f>
        <v>30060</v>
      </c>
      <c r="BR67" s="4" t="str">
        <f t="shared" ref="BR67:BR130" si="79">+BE67</f>
        <v>Oralne 20</v>
      </c>
      <c r="BS67" t="str">
        <f t="shared" ref="BS67:BS130" si="80">+IF(AND(BG67="",BH67=""),BF67,IF(AND(BG67&lt;&gt;"",BH67=""),BF67&amp;";"&amp;BG67,BF67&amp;";"&amp;BG67&amp;";"&amp;BH67))</f>
        <v>Isotretinoina</v>
      </c>
      <c r="BT67" t="str">
        <f t="shared" ref="BT67:BT130" si="81">+BI67</f>
        <v>cápsula blanda</v>
      </c>
      <c r="BU67" t="str">
        <f t="shared" ref="BU67:BU130" si="82">+BJ67</f>
        <v>20 mg</v>
      </c>
      <c r="BV67">
        <f t="shared" ref="BV67:BV130" si="83">+BK67</f>
        <v>30</v>
      </c>
      <c r="BW67" t="str">
        <f t="shared" ref="BW67:BW130" si="84">+BL67</f>
        <v>ud.</v>
      </c>
      <c r="BY67">
        <f>IF(VLOOKUP(BO67,'[1]Informe articulo stock venta'!$B$1:$J$65536,9,0)&gt;0,1,0)</f>
        <v>0</v>
      </c>
      <c r="BZ67" t="str">
        <f t="shared" ref="BZ67:BZ130" si="85">+K67</f>
        <v>Deutsche Pharma</v>
      </c>
    </row>
    <row r="68" spans="1:78" x14ac:dyDescent="0.2">
      <c r="A68" s="2" t="s">
        <v>403</v>
      </c>
      <c r="B68" s="3">
        <v>9787</v>
      </c>
      <c r="C68">
        <v>4356</v>
      </c>
      <c r="D68">
        <v>828994</v>
      </c>
      <c r="E68" s="2" t="s">
        <v>404</v>
      </c>
      <c r="F68" s="2" t="str">
        <f t="shared" si="52"/>
        <v>(CB) FINASTERIDA</v>
      </c>
      <c r="G68" s="2">
        <f t="shared" si="54"/>
        <v>5</v>
      </c>
      <c r="H68" s="18" t="str">
        <f t="shared" si="60"/>
        <v>Finasterida 5</v>
      </c>
      <c r="I68" s="2" t="str">
        <f>+VLOOKUP(Q68,Hoja2!A:B,2,0)</f>
        <v>comprimido recubierto</v>
      </c>
      <c r="J68" s="2" t="s">
        <v>220</v>
      </c>
      <c r="K68" s="2" t="str">
        <f t="shared" si="61"/>
        <v>Seven Pharma</v>
      </c>
      <c r="L68" s="2" t="s">
        <v>405</v>
      </c>
      <c r="M68" s="2" t="str">
        <f t="shared" si="55"/>
        <v>FINASTERIDA</v>
      </c>
      <c r="N68" s="2"/>
      <c r="O68" s="2"/>
      <c r="P68" s="2" t="s">
        <v>213</v>
      </c>
      <c r="Q68" s="2" t="s">
        <v>33</v>
      </c>
      <c r="R68">
        <v>5</v>
      </c>
      <c r="S68" s="2" t="s">
        <v>34</v>
      </c>
      <c r="T68" s="2" t="str">
        <f t="shared" si="56"/>
        <v>5 MG</v>
      </c>
      <c r="U68" s="2"/>
      <c r="V68" s="2"/>
      <c r="W68">
        <v>30</v>
      </c>
      <c r="X68" s="2" t="s">
        <v>35</v>
      </c>
      <c r="Y68" t="str">
        <f>+IF(AND(X68="ud.",COUNTIF(Hoja2!$I$3:$I$11,Hoja1!Q68)&gt;0),Hoja1!W68&amp;" "&amp;IF(Hoja1!W68=1,VLOOKUP(Hoja1!Q68,Hoja2!$A:$D,3,0),VLOOKUP(Hoja1!Q68,Hoja2!$A:$D,4,0)),IF(AND(X68="ud.",COUNTIF(Hoja2!$I$3:$I$11,Hoja1!Q68)&lt;0),Hoja1!W68&amp;" "&amp;"unidad, "&amp;VLOOKUP(Hoja1!Q68,Hoja2!$A:$B,2,0),Hoja1!W68&amp;" "&amp;Hoja1!X68&amp;" "&amp;VLOOKUP(Hoja1!Q68,Hoja2!$A:$B,2,0)))</f>
        <v>30 comprimidos recubiertos</v>
      </c>
      <c r="Z68" t="str">
        <f>+IF(X68="ud.",IF(W68&lt;&gt;1,W68&amp;" "&amp;VLOOKUP(Q68,Hoja2!A:D,4,0),Hoja1!W68&amp;" "&amp;VLOOKUP(Hoja1!Q68,Hoja2!A:D,3,0)),Hoja1!W68&amp;" "&amp;Hoja1!X68&amp;" "&amp;VLOOKUP(Hoja1!Q68,Hoja2!A:B,2,0))</f>
        <v>30 comprimidos recubiertos</v>
      </c>
      <c r="AA68" s="2" t="s">
        <v>406</v>
      </c>
      <c r="AB68" s="2" t="s">
        <v>25</v>
      </c>
      <c r="AC68" s="2" t="s">
        <v>26</v>
      </c>
      <c r="AD68" s="2" t="s">
        <v>217</v>
      </c>
      <c r="AE68" s="5">
        <v>7410</v>
      </c>
      <c r="AF68" t="str">
        <f t="shared" si="57"/>
        <v>(CB) FINASTERIDA COM REC 5 MG X 30</v>
      </c>
      <c r="AG68" t="str">
        <f t="shared" si="62"/>
        <v>SEVEN PHARMA</v>
      </c>
      <c r="AH68" t="str">
        <f t="shared" si="63"/>
        <v>FINASTERIDA 5 MG</v>
      </c>
      <c r="AI68" t="str">
        <f t="shared" si="58"/>
        <v/>
      </c>
      <c r="AJ68" t="str">
        <f t="shared" si="59"/>
        <v/>
      </c>
      <c r="AK68" t="str">
        <f t="shared" si="64"/>
        <v>FINASTERIDA 5 MG</v>
      </c>
      <c r="AL68" t="str">
        <f>+VLOOKUP($Q68,Hoja2!$A:$B,2,0)</f>
        <v>comprimido recubierto</v>
      </c>
      <c r="AM68" t="str">
        <f t="shared" si="65"/>
        <v>(CB) FINASTERIDA COM REC 5 MG X 30 SEVEN PHARMA FINASTERIDA 5 MG comprimido recubierto</v>
      </c>
      <c r="BB68">
        <f t="shared" si="66"/>
        <v>828994</v>
      </c>
      <c r="BC68" t="str">
        <f t="shared" si="67"/>
        <v>Finasterida 5 mg x 30 comprimidos recubiertos</v>
      </c>
      <c r="BD68" s="11">
        <f t="shared" si="68"/>
        <v>7410</v>
      </c>
      <c r="BE68" s="4" t="str">
        <f t="shared" si="69"/>
        <v>Finasterida 5</v>
      </c>
      <c r="BF68" t="str">
        <f t="shared" si="70"/>
        <v>Finasterida</v>
      </c>
      <c r="BG68" t="str">
        <f t="shared" si="71"/>
        <v/>
      </c>
      <c r="BH68" t="str">
        <f t="shared" si="72"/>
        <v/>
      </c>
      <c r="BI68" t="str">
        <f>+IF(AND(X68="ud.",COUNTIF(Hoja2!$I$3:$I$11,Hoja1!Q68)&gt;0),IF(Hoja1!W68=1,VLOOKUP(Hoja1!Q68,Hoja2!$A:$D,3,0),VLOOKUP(Hoja1!Q68,Hoja2!$A:$D,4,0)),IF(AND(X68="ud.",COUNTIF(Hoja2!$I$3:$I$11,Hoja1!Q68)&lt;0),VLOOKUP(Hoja1!Q68,Hoja2!$A:$B,2,0),VLOOKUP(Hoja1!Q68,Hoja2!$A:$B,2,0)))</f>
        <v>comprimidos recubiertos</v>
      </c>
      <c r="BJ68" t="str">
        <f t="shared" si="73"/>
        <v>5 mg</v>
      </c>
      <c r="BK68">
        <f t="shared" si="74"/>
        <v>30</v>
      </c>
      <c r="BL68" t="str">
        <f t="shared" si="75"/>
        <v>ud.</v>
      </c>
      <c r="BO68">
        <f t="shared" si="76"/>
        <v>828994</v>
      </c>
      <c r="BP68" t="str">
        <f t="shared" si="77"/>
        <v>Finasterida 5 mg x 30 comprimidos recubiertos</v>
      </c>
      <c r="BQ68" s="11">
        <f t="shared" si="78"/>
        <v>7410</v>
      </c>
      <c r="BR68" s="4" t="str">
        <f t="shared" si="79"/>
        <v>Finasterida 5</v>
      </c>
      <c r="BS68" t="str">
        <f t="shared" si="80"/>
        <v>Finasterida</v>
      </c>
      <c r="BT68" t="str">
        <f t="shared" si="81"/>
        <v>comprimidos recubiertos</v>
      </c>
      <c r="BU68" t="str">
        <f t="shared" si="82"/>
        <v>5 mg</v>
      </c>
      <c r="BV68">
        <f t="shared" si="83"/>
        <v>30</v>
      </c>
      <c r="BW68" t="str">
        <f t="shared" si="84"/>
        <v>ud.</v>
      </c>
      <c r="BY68">
        <f>IF(VLOOKUP(BO68,'[1]Informe articulo stock venta'!$B$1:$J$65536,9,0)&gt;0,1,0)</f>
        <v>0</v>
      </c>
      <c r="BZ68" t="str">
        <f t="shared" si="85"/>
        <v>Seven Pharma</v>
      </c>
    </row>
    <row r="69" spans="1:78" x14ac:dyDescent="0.2">
      <c r="A69" s="2" t="s">
        <v>407</v>
      </c>
      <c r="B69" s="3">
        <v>9795</v>
      </c>
      <c r="C69">
        <v>4368</v>
      </c>
      <c r="D69">
        <v>829049</v>
      </c>
      <c r="E69" s="2" t="s">
        <v>408</v>
      </c>
      <c r="F69" s="2" t="str">
        <f t="shared" si="52"/>
        <v>(CB) PREDNISONA</v>
      </c>
      <c r="G69" s="2">
        <f t="shared" si="54"/>
        <v>20</v>
      </c>
      <c r="H69" s="18" t="str">
        <f t="shared" si="60"/>
        <v>Prednisona 20</v>
      </c>
      <c r="I69" s="2" t="str">
        <f>+VLOOKUP(Q69,Hoja2!A:B,2,0)</f>
        <v>comprimido recubierto</v>
      </c>
      <c r="J69" s="2" t="s">
        <v>158</v>
      </c>
      <c r="K69" s="2" t="str">
        <f t="shared" si="61"/>
        <v>Lab Chile</v>
      </c>
      <c r="L69" s="2" t="s">
        <v>409</v>
      </c>
      <c r="M69" s="2" t="str">
        <f t="shared" si="55"/>
        <v>PREDNISONA</v>
      </c>
      <c r="N69" s="2"/>
      <c r="O69" s="2"/>
      <c r="P69" s="2" t="s">
        <v>56</v>
      </c>
      <c r="Q69" s="2" t="s">
        <v>33</v>
      </c>
      <c r="R69" s="2">
        <v>20</v>
      </c>
      <c r="S69" s="2" t="s">
        <v>34</v>
      </c>
      <c r="T69" s="2" t="str">
        <f t="shared" si="56"/>
        <v>20 MG</v>
      </c>
      <c r="U69" s="2"/>
      <c r="V69" s="2"/>
      <c r="W69">
        <v>20</v>
      </c>
      <c r="X69" s="2" t="s">
        <v>35</v>
      </c>
      <c r="Y69" t="str">
        <f>+IF(AND(X69="ud.",COUNTIF(Hoja2!$I$3:$I$11,Hoja1!Q69)&gt;0),Hoja1!W69&amp;" "&amp;IF(Hoja1!W69=1,VLOOKUP(Hoja1!Q69,Hoja2!$A:$D,3,0),VLOOKUP(Hoja1!Q69,Hoja2!$A:$D,4,0)),IF(AND(X69="ud.",COUNTIF(Hoja2!$I$3:$I$11,Hoja1!Q69)&lt;0),Hoja1!W69&amp;" "&amp;"unidad, "&amp;VLOOKUP(Hoja1!Q69,Hoja2!$A:$B,2,0),Hoja1!W69&amp;" "&amp;Hoja1!X69&amp;" "&amp;VLOOKUP(Hoja1!Q69,Hoja2!$A:$B,2,0)))</f>
        <v>20 comprimidos recubiertos</v>
      </c>
      <c r="Z69" t="str">
        <f>+IF(X69="ud.",IF(W69&lt;&gt;1,W69&amp;" "&amp;VLOOKUP(Q69,Hoja2!A:D,4,0),Hoja1!W69&amp;" "&amp;VLOOKUP(Hoja1!Q69,Hoja2!A:D,3,0)),Hoja1!W69&amp;" "&amp;Hoja1!X69&amp;" "&amp;VLOOKUP(Hoja1!Q69,Hoja2!A:B,2,0))</f>
        <v>20 comprimidos recubiertos</v>
      </c>
      <c r="AA69" s="2" t="s">
        <v>410</v>
      </c>
      <c r="AB69" s="2" t="s">
        <v>44</v>
      </c>
      <c r="AC69" s="2" t="s">
        <v>26</v>
      </c>
      <c r="AD69" s="2" t="s">
        <v>75</v>
      </c>
      <c r="AE69" s="5">
        <v>1900</v>
      </c>
      <c r="AF69" t="str">
        <f t="shared" si="57"/>
        <v>(CB) PREDNISONA COM REC 20 MG X 20</v>
      </c>
      <c r="AG69" t="str">
        <f t="shared" si="62"/>
        <v>LAB CHILE</v>
      </c>
      <c r="AH69" t="str">
        <f t="shared" si="63"/>
        <v>PREDNISONA 20 MG</v>
      </c>
      <c r="AI69" t="str">
        <f t="shared" si="58"/>
        <v/>
      </c>
      <c r="AJ69" t="str">
        <f t="shared" si="59"/>
        <v/>
      </c>
      <c r="AK69" t="str">
        <f t="shared" si="64"/>
        <v>PREDNISONA 20 MG</v>
      </c>
      <c r="AL69" t="str">
        <f>+VLOOKUP($Q69,Hoja2!$A:$B,2,0)</f>
        <v>comprimido recubierto</v>
      </c>
      <c r="AM69" t="str">
        <f t="shared" si="65"/>
        <v>(CB) PREDNISONA COM REC 20 MG X 20 LAB CHILE PREDNISONA 20 MG comprimido recubierto</v>
      </c>
      <c r="BB69">
        <f t="shared" si="66"/>
        <v>829049</v>
      </c>
      <c r="BC69" t="str">
        <f t="shared" si="67"/>
        <v>Prednisona 20 mg x 20 comprimidos recubiertos</v>
      </c>
      <c r="BD69" s="11">
        <f t="shared" si="68"/>
        <v>1900</v>
      </c>
      <c r="BE69" s="4" t="str">
        <f t="shared" si="69"/>
        <v>Prednisona 20</v>
      </c>
      <c r="BF69" t="str">
        <f t="shared" si="70"/>
        <v>Prednisona</v>
      </c>
      <c r="BG69" t="str">
        <f t="shared" si="71"/>
        <v/>
      </c>
      <c r="BH69" t="str">
        <f t="shared" si="72"/>
        <v/>
      </c>
      <c r="BI69" t="str">
        <f>+IF(AND(X69="ud.",COUNTIF(Hoja2!$I$3:$I$11,Hoja1!Q69)&gt;0),IF(Hoja1!W69=1,VLOOKUP(Hoja1!Q69,Hoja2!$A:$D,3,0),VLOOKUP(Hoja1!Q69,Hoja2!$A:$D,4,0)),IF(AND(X69="ud.",COUNTIF(Hoja2!$I$3:$I$11,Hoja1!Q69)&lt;0),VLOOKUP(Hoja1!Q69,Hoja2!$A:$B,2,0),VLOOKUP(Hoja1!Q69,Hoja2!$A:$B,2,0)))</f>
        <v>comprimidos recubiertos</v>
      </c>
      <c r="BJ69" t="str">
        <f t="shared" si="73"/>
        <v>20 mg</v>
      </c>
      <c r="BK69">
        <f t="shared" si="74"/>
        <v>20</v>
      </c>
      <c r="BL69" t="str">
        <f t="shared" si="75"/>
        <v>ud.</v>
      </c>
      <c r="BO69">
        <f t="shared" si="76"/>
        <v>829049</v>
      </c>
      <c r="BP69" t="str">
        <f t="shared" si="77"/>
        <v>Prednisona 20 mg x 20 comprimidos recubiertos</v>
      </c>
      <c r="BQ69" s="11">
        <f t="shared" si="78"/>
        <v>1900</v>
      </c>
      <c r="BR69" s="4" t="str">
        <f t="shared" si="79"/>
        <v>Prednisona 20</v>
      </c>
      <c r="BS69" t="str">
        <f t="shared" si="80"/>
        <v>Prednisona</v>
      </c>
      <c r="BT69" t="str">
        <f t="shared" si="81"/>
        <v>comprimidos recubiertos</v>
      </c>
      <c r="BU69" t="str">
        <f t="shared" si="82"/>
        <v>20 mg</v>
      </c>
      <c r="BV69">
        <f t="shared" si="83"/>
        <v>20</v>
      </c>
      <c r="BW69" t="str">
        <f t="shared" si="84"/>
        <v>ud.</v>
      </c>
      <c r="BY69">
        <f>IF(VLOOKUP(BO69,'[1]Informe articulo stock venta'!$B$1:$J$65536,9,0)&gt;0,1,0)</f>
        <v>0</v>
      </c>
      <c r="BZ69" t="str">
        <f t="shared" si="85"/>
        <v>Lab Chile</v>
      </c>
    </row>
    <row r="70" spans="1:78" x14ac:dyDescent="0.2">
      <c r="A70" s="2" t="s">
        <v>411</v>
      </c>
      <c r="B70" s="3">
        <v>9882</v>
      </c>
      <c r="C70">
        <v>4577</v>
      </c>
      <c r="D70">
        <v>829087</v>
      </c>
      <c r="E70" s="2" t="s">
        <v>412</v>
      </c>
      <c r="F70" s="2" t="str">
        <f t="shared" si="52"/>
        <v>(CB) VANNAIR</v>
      </c>
      <c r="G70" s="2" t="str">
        <f t="shared" si="54"/>
        <v>160/4,5</v>
      </c>
      <c r="H70" s="18" t="str">
        <f t="shared" si="60"/>
        <v>Vannair 160/4,5</v>
      </c>
      <c r="I70" s="2" t="str">
        <f>+VLOOKUP(Q70,Hoja2!A:B,2,0)</f>
        <v>suspensión para inhalación oral</v>
      </c>
      <c r="J70" s="2" t="s">
        <v>339</v>
      </c>
      <c r="K70" s="2" t="str">
        <f t="shared" si="61"/>
        <v>Astrazeneca</v>
      </c>
      <c r="L70" s="2" t="s">
        <v>378</v>
      </c>
      <c r="M70" s="2" t="s">
        <v>899</v>
      </c>
      <c r="N70" s="2" t="s">
        <v>900</v>
      </c>
      <c r="O70" s="2"/>
      <c r="P70" s="2" t="s">
        <v>222</v>
      </c>
      <c r="Q70" s="2" t="s">
        <v>379</v>
      </c>
      <c r="R70" s="2" t="s">
        <v>413</v>
      </c>
      <c r="S70" s="2" t="s">
        <v>72</v>
      </c>
      <c r="T70" s="2" t="s">
        <v>933</v>
      </c>
      <c r="U70" s="2" t="s">
        <v>932</v>
      </c>
      <c r="V70" s="2"/>
      <c r="W70">
        <v>120</v>
      </c>
      <c r="X70" s="2" t="s">
        <v>73</v>
      </c>
      <c r="Y70" t="str">
        <f>+IF(AND(X70="ud.",COUNTIF(Hoja2!$I$3:$I$11,Hoja1!Q70)&gt;0),Hoja1!W70&amp;" "&amp;IF(Hoja1!W70=1,VLOOKUP(Hoja1!Q70,Hoja2!$A:$D,3,0),VLOOKUP(Hoja1!Q70,Hoja2!$A:$D,4,0)),IF(AND(X70="ud.",COUNTIF(Hoja2!$I$3:$I$11,Hoja1!Q70)&lt;0),Hoja1!W70&amp;" "&amp;"unidad, "&amp;VLOOKUP(Hoja1!Q70,Hoja2!$A:$B,2,0),Hoja1!W70&amp;" "&amp;Hoja1!X70&amp;" "&amp;VLOOKUP(Hoja1!Q70,Hoja2!$A:$B,2,0)))</f>
        <v>120 dss. suspensión para inhalación oral</v>
      </c>
      <c r="Z70" t="str">
        <f>+IF(X70="ud.",IF(W70&lt;&gt;1,W70&amp;" "&amp;VLOOKUP(Q70,Hoja2!A:D,4,0),Hoja1!W70&amp;" "&amp;VLOOKUP(Hoja1!Q70,Hoja2!A:D,3,0)),Hoja1!W70&amp;" "&amp;Hoja1!X70&amp;" "&amp;VLOOKUP(Hoja1!Q70,Hoja2!A:B,2,0))</f>
        <v>120 dss. suspensión para inhalación oral</v>
      </c>
      <c r="AA70" s="2" t="s">
        <v>414</v>
      </c>
      <c r="AB70" s="2" t="s">
        <v>44</v>
      </c>
      <c r="AC70" s="2" t="s">
        <v>26</v>
      </c>
      <c r="AD70" s="2" t="s">
        <v>75</v>
      </c>
      <c r="AE70" s="5">
        <v>29950</v>
      </c>
      <c r="AF70" t="str">
        <f t="shared" si="57"/>
        <v>(CB) VANNAIR SUS INH ORA 160/4,5 MG X 120 DSS</v>
      </c>
      <c r="AG70" t="str">
        <f t="shared" si="62"/>
        <v>ASTRAZENECA</v>
      </c>
      <c r="AH70" t="str">
        <f t="shared" si="63"/>
        <v>BUDESONIDA 160 MCG</v>
      </c>
      <c r="AI70" t="str">
        <f t="shared" si="58"/>
        <v>FORMOTEROL 4,5 MCG</v>
      </c>
      <c r="AJ70" t="str">
        <f t="shared" si="59"/>
        <v/>
      </c>
      <c r="AK70" t="str">
        <f t="shared" si="64"/>
        <v>BUDESONIDA 160 MCG FORMOTEROL 4,5 MCG</v>
      </c>
      <c r="AL70" t="str">
        <f>+VLOOKUP($Q70,Hoja2!$A:$B,2,0)</f>
        <v>suspensión para inhalación oral</v>
      </c>
      <c r="AM70" t="str">
        <f t="shared" si="65"/>
        <v>(CB) VANNAIR SUS INH ORA 160/4,5 MG X 120 DSS ASTRAZENECA BUDESONIDA 160 MCG FORMOTEROL 4,5 MCG suspensión para inhalación oral</v>
      </c>
      <c r="BB70">
        <f t="shared" si="66"/>
        <v>829087</v>
      </c>
      <c r="BC70" t="str">
        <f t="shared" si="67"/>
        <v>Vannair 160/4,5 mcg x 120 dss. suspensión para inhalación oral</v>
      </c>
      <c r="BD70" s="11">
        <f t="shared" si="68"/>
        <v>29950</v>
      </c>
      <c r="BE70" s="4" t="str">
        <f t="shared" si="69"/>
        <v>Vannair 160/4,5</v>
      </c>
      <c r="BF70" t="str">
        <f t="shared" si="70"/>
        <v>Budesonida</v>
      </c>
      <c r="BG70" t="str">
        <f t="shared" si="71"/>
        <v>Formoterol</v>
      </c>
      <c r="BH70" t="str">
        <f t="shared" si="72"/>
        <v/>
      </c>
      <c r="BI70" t="str">
        <f>+IF(AND(X70="ud.",COUNTIF(Hoja2!$I$3:$I$11,Hoja1!Q70)&gt;0),IF(Hoja1!W70=1,VLOOKUP(Hoja1!Q70,Hoja2!$A:$D,3,0),VLOOKUP(Hoja1!Q70,Hoja2!$A:$D,4,0)),IF(AND(X70="ud.",COUNTIF(Hoja2!$I$3:$I$11,Hoja1!Q70)&lt;0),VLOOKUP(Hoja1!Q70,Hoja2!$A:$B,2,0),VLOOKUP(Hoja1!Q70,Hoja2!$A:$B,2,0)))</f>
        <v>suspensión para inhalación oral</v>
      </c>
      <c r="BJ70" t="str">
        <f t="shared" si="73"/>
        <v>160/4,5 mcg</v>
      </c>
      <c r="BK70">
        <f t="shared" si="74"/>
        <v>120</v>
      </c>
      <c r="BL70" t="str">
        <f t="shared" si="75"/>
        <v>dss.</v>
      </c>
      <c r="BO70">
        <f t="shared" si="76"/>
        <v>829087</v>
      </c>
      <c r="BP70" t="str">
        <f t="shared" si="77"/>
        <v>Vannair 160/4,5 mcg x 120 dss. suspensión para inhalación oral</v>
      </c>
      <c r="BQ70" s="11">
        <f t="shared" si="78"/>
        <v>29950</v>
      </c>
      <c r="BR70" s="4" t="str">
        <f t="shared" si="79"/>
        <v>Vannair 160/4,5</v>
      </c>
      <c r="BS70" t="str">
        <f t="shared" si="80"/>
        <v>Budesonida;Formoterol</v>
      </c>
      <c r="BT70" t="str">
        <f t="shared" si="81"/>
        <v>suspensión para inhalación oral</v>
      </c>
      <c r="BU70" t="str">
        <f t="shared" si="82"/>
        <v>160/4,5 mcg</v>
      </c>
      <c r="BV70">
        <f t="shared" si="83"/>
        <v>120</v>
      </c>
      <c r="BW70" t="str">
        <f t="shared" si="84"/>
        <v>dss.</v>
      </c>
      <c r="BY70">
        <f>IF(VLOOKUP(BO70,'[1]Informe articulo stock venta'!$B$1:$J$65536,9,0)&gt;0,1,0)</f>
        <v>1</v>
      </c>
      <c r="BZ70" t="str">
        <f t="shared" si="85"/>
        <v>Astrazeneca</v>
      </c>
    </row>
    <row r="71" spans="1:78" x14ac:dyDescent="0.2">
      <c r="A71" s="2" t="s">
        <v>415</v>
      </c>
      <c r="B71" s="3">
        <v>9883</v>
      </c>
      <c r="C71">
        <v>4578</v>
      </c>
      <c r="D71">
        <v>829020</v>
      </c>
      <c r="E71" s="2" t="s">
        <v>416</v>
      </c>
      <c r="F71" s="2" t="str">
        <f t="shared" si="52"/>
        <v>(CB) LAMUCON</v>
      </c>
      <c r="G71" s="2">
        <f t="shared" si="54"/>
        <v>500</v>
      </c>
      <c r="H71" s="18" t="str">
        <f t="shared" si="60"/>
        <v>Lamucon 500</v>
      </c>
      <c r="I71" s="2" t="str">
        <f>+VLOOKUP(Q71,Hoja2!A:B,2,0)</f>
        <v>comprimido recubierto</v>
      </c>
      <c r="J71" s="2" t="s">
        <v>417</v>
      </c>
      <c r="K71" s="2" t="str">
        <f t="shared" si="61"/>
        <v>Sandoz</v>
      </c>
      <c r="L71" s="2" t="s">
        <v>418</v>
      </c>
      <c r="M71" s="2" t="str">
        <f t="shared" ref="M71:M74" si="86">+L71</f>
        <v>MICOFENOLATO MOFETILO</v>
      </c>
      <c r="N71" s="2"/>
      <c r="O71" s="2"/>
      <c r="P71" s="2" t="s">
        <v>179</v>
      </c>
      <c r="Q71" s="2" t="s">
        <v>33</v>
      </c>
      <c r="R71">
        <v>500</v>
      </c>
      <c r="S71" s="2" t="s">
        <v>34</v>
      </c>
      <c r="T71" s="2" t="str">
        <f t="shared" ref="T71:T74" si="87">+UPPER(R71&amp;" "&amp;S71)</f>
        <v>500 MG</v>
      </c>
      <c r="U71" s="2"/>
      <c r="V71" s="2"/>
      <c r="W71">
        <v>50</v>
      </c>
      <c r="X71" s="2" t="s">
        <v>35</v>
      </c>
      <c r="Y71" t="str">
        <f>+IF(AND(X71="ud.",COUNTIF(Hoja2!$I$3:$I$11,Hoja1!Q71)&gt;0),Hoja1!W71&amp;" "&amp;IF(Hoja1!W71=1,VLOOKUP(Hoja1!Q71,Hoja2!$A:$D,3,0),VLOOKUP(Hoja1!Q71,Hoja2!$A:$D,4,0)),IF(AND(X71="ud.",COUNTIF(Hoja2!$I$3:$I$11,Hoja1!Q71)&lt;0),Hoja1!W71&amp;" "&amp;"unidad, "&amp;VLOOKUP(Hoja1!Q71,Hoja2!$A:$B,2,0),Hoja1!W71&amp;" "&amp;Hoja1!X71&amp;" "&amp;VLOOKUP(Hoja1!Q71,Hoja2!$A:$B,2,0)))</f>
        <v>50 comprimidos recubiertos</v>
      </c>
      <c r="Z71" t="str">
        <f>+IF(X71="ud.",IF(W71&lt;&gt;1,W71&amp;" "&amp;VLOOKUP(Q71,Hoja2!A:D,4,0),Hoja1!W71&amp;" "&amp;VLOOKUP(Hoja1!Q71,Hoja2!A:D,3,0)),Hoja1!W71&amp;" "&amp;Hoja1!X71&amp;" "&amp;VLOOKUP(Hoja1!Q71,Hoja2!A:B,2,0))</f>
        <v>50 comprimidos recubiertos</v>
      </c>
      <c r="AA71" s="2" t="s">
        <v>419</v>
      </c>
      <c r="AB71" s="2" t="s">
        <v>25</v>
      </c>
      <c r="AC71" s="2" t="s">
        <v>26</v>
      </c>
      <c r="AD71" t="s">
        <v>181</v>
      </c>
      <c r="AE71" s="5">
        <v>15690</v>
      </c>
      <c r="AF71" t="str">
        <f t="shared" si="57"/>
        <v>(CB) LAMUCON COM REC 500 MG X 50</v>
      </c>
      <c r="AG71" t="str">
        <f t="shared" si="62"/>
        <v>SANDOZ</v>
      </c>
      <c r="AH71" t="str">
        <f t="shared" si="63"/>
        <v>MICOFENOLATO MOFETILO 500 MG</v>
      </c>
      <c r="AI71" t="str">
        <f t="shared" si="58"/>
        <v/>
      </c>
      <c r="AJ71" t="str">
        <f t="shared" si="59"/>
        <v/>
      </c>
      <c r="AK71" t="str">
        <f t="shared" si="64"/>
        <v>MICOFENOLATO MOFETILO 500 MG</v>
      </c>
      <c r="AL71" t="str">
        <f>+VLOOKUP($Q71,Hoja2!$A:$B,2,0)</f>
        <v>comprimido recubierto</v>
      </c>
      <c r="AM71" t="str">
        <f t="shared" si="65"/>
        <v>(CB) LAMUCON COM REC 500 MG X 50 SANDOZ MICOFENOLATO MOFETILO 500 MG comprimido recubierto</v>
      </c>
      <c r="BB71">
        <f t="shared" si="66"/>
        <v>829020</v>
      </c>
      <c r="BC71" t="str">
        <f t="shared" si="67"/>
        <v>Lamucon 500 mg x 50 comprimidos recubiertos</v>
      </c>
      <c r="BD71" s="11">
        <f t="shared" si="68"/>
        <v>15690</v>
      </c>
      <c r="BE71" s="4" t="str">
        <f t="shared" si="69"/>
        <v>Lamucon 500</v>
      </c>
      <c r="BF71" t="str">
        <f t="shared" si="70"/>
        <v>Micofenolato Mofetilo</v>
      </c>
      <c r="BG71" t="str">
        <f t="shared" si="71"/>
        <v/>
      </c>
      <c r="BH71" t="str">
        <f t="shared" si="72"/>
        <v/>
      </c>
      <c r="BI71" t="str">
        <f>+IF(AND(X71="ud.",COUNTIF(Hoja2!$I$3:$I$11,Hoja1!Q71)&gt;0),IF(Hoja1!W71=1,VLOOKUP(Hoja1!Q71,Hoja2!$A:$D,3,0),VLOOKUP(Hoja1!Q71,Hoja2!$A:$D,4,0)),IF(AND(X71="ud.",COUNTIF(Hoja2!$I$3:$I$11,Hoja1!Q71)&lt;0),VLOOKUP(Hoja1!Q71,Hoja2!$A:$B,2,0),VLOOKUP(Hoja1!Q71,Hoja2!$A:$B,2,0)))</f>
        <v>comprimidos recubiertos</v>
      </c>
      <c r="BJ71" t="str">
        <f t="shared" si="73"/>
        <v>500 mg</v>
      </c>
      <c r="BK71">
        <f t="shared" si="74"/>
        <v>50</v>
      </c>
      <c r="BL71" t="str">
        <f t="shared" si="75"/>
        <v>ud.</v>
      </c>
      <c r="BO71">
        <f t="shared" si="76"/>
        <v>829020</v>
      </c>
      <c r="BP71" t="str">
        <f t="shared" si="77"/>
        <v>Lamucon 500 mg x 50 comprimidos recubiertos</v>
      </c>
      <c r="BQ71" s="11">
        <f t="shared" si="78"/>
        <v>15690</v>
      </c>
      <c r="BR71" s="4" t="str">
        <f t="shared" si="79"/>
        <v>Lamucon 500</v>
      </c>
      <c r="BS71" t="str">
        <f t="shared" si="80"/>
        <v>Micofenolato Mofetilo</v>
      </c>
      <c r="BT71" t="str">
        <f t="shared" si="81"/>
        <v>comprimidos recubiertos</v>
      </c>
      <c r="BU71" t="str">
        <f t="shared" si="82"/>
        <v>500 mg</v>
      </c>
      <c r="BV71">
        <f t="shared" si="83"/>
        <v>50</v>
      </c>
      <c r="BW71" t="str">
        <f t="shared" si="84"/>
        <v>ud.</v>
      </c>
      <c r="BY71">
        <f>IF(VLOOKUP(BO71,'[1]Informe articulo stock venta'!$B$1:$J$65536,9,0)&gt;0,1,0)</f>
        <v>0</v>
      </c>
      <c r="BZ71" t="str">
        <f t="shared" si="85"/>
        <v>Sandoz</v>
      </c>
    </row>
    <row r="72" spans="1:78" x14ac:dyDescent="0.2">
      <c r="A72" s="6" t="s">
        <v>420</v>
      </c>
      <c r="B72" s="3">
        <v>9897</v>
      </c>
      <c r="C72">
        <v>4621</v>
      </c>
      <c r="D72">
        <v>828945</v>
      </c>
      <c r="E72" s="2" t="s">
        <v>421</v>
      </c>
      <c r="F72" s="2" t="str">
        <f t="shared" si="52"/>
        <v>(CB) ACIDO URSODEOXICOLICO</v>
      </c>
      <c r="G72" s="2">
        <f t="shared" si="54"/>
        <v>250</v>
      </c>
      <c r="H72" s="18" t="str">
        <f t="shared" si="60"/>
        <v>Acido Ursodeoxicolico 250</v>
      </c>
      <c r="I72" s="2" t="str">
        <f>+VLOOKUP(Q72,Hoja2!A:B,2,0)</f>
        <v>cápsula</v>
      </c>
      <c r="J72" s="2" t="s">
        <v>422</v>
      </c>
      <c r="K72" s="2" t="str">
        <f t="shared" si="61"/>
        <v>Difem</v>
      </c>
      <c r="L72" s="2" t="s">
        <v>423</v>
      </c>
      <c r="M72" s="2" t="str">
        <f t="shared" si="86"/>
        <v>ACIDO URSODEOXICOLICO</v>
      </c>
      <c r="N72" s="2"/>
      <c r="O72" s="2"/>
      <c r="P72" s="2" t="s">
        <v>424</v>
      </c>
      <c r="Q72" s="2" t="s">
        <v>121</v>
      </c>
      <c r="R72">
        <v>250</v>
      </c>
      <c r="S72" s="2" t="s">
        <v>34</v>
      </c>
      <c r="T72" s="2" t="str">
        <f t="shared" si="87"/>
        <v>250 MG</v>
      </c>
      <c r="U72" s="2"/>
      <c r="V72" s="2"/>
      <c r="W72" s="2">
        <v>60</v>
      </c>
      <c r="X72" s="2" t="s">
        <v>35</v>
      </c>
      <c r="Y72" t="str">
        <f>+IF(AND(X72="ud.",COUNTIF(Hoja2!$I$3:$I$11,Hoja1!Q72)&gt;0),Hoja1!W72&amp;" "&amp;IF(Hoja1!W72=1,VLOOKUP(Hoja1!Q72,Hoja2!$A:$D,3,0),VLOOKUP(Hoja1!Q72,Hoja2!$A:$D,4,0)),IF(AND(X72="ud.",COUNTIF(Hoja2!$I$3:$I$11,Hoja1!Q72)&lt;0),Hoja1!W72&amp;" "&amp;"unidad, "&amp;VLOOKUP(Hoja1!Q72,Hoja2!$A:$B,2,0),Hoja1!W72&amp;" "&amp;Hoja1!X72&amp;" "&amp;VLOOKUP(Hoja1!Q72,Hoja2!$A:$B,2,0)))</f>
        <v>60 cápsulas</v>
      </c>
      <c r="Z72" t="str">
        <f>+IF(X72="ud.",IF(W72&lt;&gt;1,W72&amp;" "&amp;VLOOKUP(Q72,Hoja2!A:D,4,0),Hoja1!W72&amp;" "&amp;VLOOKUP(Hoja1!Q72,Hoja2!A:D,3,0)),Hoja1!W72&amp;" "&amp;Hoja1!X72&amp;" "&amp;VLOOKUP(Hoja1!Q72,Hoja2!A:B,2,0))</f>
        <v>60 cápsulas</v>
      </c>
      <c r="AA72" s="2" t="s">
        <v>425</v>
      </c>
      <c r="AB72" s="2" t="s">
        <v>25</v>
      </c>
      <c r="AC72" s="2" t="s">
        <v>26</v>
      </c>
      <c r="AD72" s="2" t="s">
        <v>230</v>
      </c>
      <c r="AE72" s="5">
        <v>26720</v>
      </c>
      <c r="AF72" t="str">
        <f t="shared" si="57"/>
        <v>(CB) ACIDO URSODEOXICOLICO CAP 250 MG X 60</v>
      </c>
      <c r="AG72" t="str">
        <f t="shared" si="62"/>
        <v>DIFEM</v>
      </c>
      <c r="AH72" t="str">
        <f t="shared" si="63"/>
        <v>ACIDO URSODEOXICOLICO 250 MG</v>
      </c>
      <c r="AI72" t="str">
        <f t="shared" si="58"/>
        <v/>
      </c>
      <c r="AJ72" t="str">
        <f t="shared" si="59"/>
        <v/>
      </c>
      <c r="AK72" t="str">
        <f t="shared" si="64"/>
        <v>ACIDO URSODEOXICOLICO 250 MG</v>
      </c>
      <c r="AL72" t="str">
        <f>+VLOOKUP($Q72,Hoja2!$A:$B,2,0)</f>
        <v>cápsula</v>
      </c>
      <c r="AM72" t="str">
        <f t="shared" si="65"/>
        <v>(CB) ACIDO URSODEOXICOLICO CAP 250 MG X 60 DIFEM ACIDO URSODEOXICOLICO 250 MG cápsula</v>
      </c>
      <c r="BB72">
        <f t="shared" si="66"/>
        <v>828945</v>
      </c>
      <c r="BC72" t="str">
        <f t="shared" si="67"/>
        <v>Acido Ursodeoxicolico 250 mg x 60 cápsulas</v>
      </c>
      <c r="BD72" s="11">
        <f t="shared" si="68"/>
        <v>26720</v>
      </c>
      <c r="BE72" s="4" t="str">
        <f t="shared" si="69"/>
        <v>Acido Ursodeoxicolico 250</v>
      </c>
      <c r="BF72" t="str">
        <f t="shared" si="70"/>
        <v>Acido Ursodeoxicolico</v>
      </c>
      <c r="BG72" t="str">
        <f t="shared" si="71"/>
        <v/>
      </c>
      <c r="BH72" t="str">
        <f t="shared" si="72"/>
        <v/>
      </c>
      <c r="BI72" t="str">
        <f>+IF(AND(X72="ud.",COUNTIF(Hoja2!$I$3:$I$11,Hoja1!Q72)&gt;0),IF(Hoja1!W72=1,VLOOKUP(Hoja1!Q72,Hoja2!$A:$D,3,0),VLOOKUP(Hoja1!Q72,Hoja2!$A:$D,4,0)),IF(AND(X72="ud.",COUNTIF(Hoja2!$I$3:$I$11,Hoja1!Q72)&lt;0),VLOOKUP(Hoja1!Q72,Hoja2!$A:$B,2,0),VLOOKUP(Hoja1!Q72,Hoja2!$A:$B,2,0)))</f>
        <v>cápsulas</v>
      </c>
      <c r="BJ72" t="str">
        <f t="shared" si="73"/>
        <v>250 mg</v>
      </c>
      <c r="BK72">
        <f t="shared" si="74"/>
        <v>60</v>
      </c>
      <c r="BL72" t="str">
        <f t="shared" si="75"/>
        <v>ud.</v>
      </c>
      <c r="BO72">
        <f t="shared" si="76"/>
        <v>828945</v>
      </c>
      <c r="BP72" t="str">
        <f t="shared" si="77"/>
        <v>Acido Ursodeoxicolico 250 mg x 60 cápsulas</v>
      </c>
      <c r="BQ72" s="11">
        <f t="shared" si="78"/>
        <v>26720</v>
      </c>
      <c r="BR72" s="4" t="str">
        <f t="shared" si="79"/>
        <v>Acido Ursodeoxicolico 250</v>
      </c>
      <c r="BS72" t="str">
        <f t="shared" si="80"/>
        <v>Acido Ursodeoxicolico</v>
      </c>
      <c r="BT72" t="str">
        <f t="shared" si="81"/>
        <v>cápsulas</v>
      </c>
      <c r="BU72" t="str">
        <f t="shared" si="82"/>
        <v>250 mg</v>
      </c>
      <c r="BV72">
        <f t="shared" si="83"/>
        <v>60</v>
      </c>
      <c r="BW72" t="str">
        <f t="shared" si="84"/>
        <v>ud.</v>
      </c>
      <c r="BY72">
        <f>IF(VLOOKUP(BO72,'[1]Informe articulo stock venta'!$B$1:$J$65536,9,0)&gt;0,1,0)</f>
        <v>1</v>
      </c>
      <c r="BZ72" t="str">
        <f t="shared" si="85"/>
        <v>Difem</v>
      </c>
    </row>
    <row r="73" spans="1:78" x14ac:dyDescent="0.2">
      <c r="A73" s="2" t="s">
        <v>426</v>
      </c>
      <c r="B73" s="3">
        <v>9933</v>
      </c>
      <c r="C73">
        <v>4699</v>
      </c>
      <c r="D73">
        <v>829022</v>
      </c>
      <c r="E73" s="2" t="s">
        <v>427</v>
      </c>
      <c r="F73" s="2" t="str">
        <f t="shared" si="52"/>
        <v>(CB) MACROSAN</v>
      </c>
      <c r="G73" s="2">
        <f t="shared" si="54"/>
        <v>100</v>
      </c>
      <c r="H73" s="18" t="str">
        <f t="shared" si="60"/>
        <v>Macrosan 100</v>
      </c>
      <c r="I73" s="2" t="str">
        <f>+VLOOKUP(Q73,Hoja2!A:B,2,0)</f>
        <v>cápsula</v>
      </c>
      <c r="J73" s="2" t="s">
        <v>118</v>
      </c>
      <c r="K73" s="2" t="str">
        <f t="shared" si="61"/>
        <v>Sanitas</v>
      </c>
      <c r="L73" s="2" t="s">
        <v>259</v>
      </c>
      <c r="M73" s="2" t="str">
        <f t="shared" si="86"/>
        <v>NITROFURANTOINA</v>
      </c>
      <c r="N73" s="2"/>
      <c r="O73" s="2"/>
      <c r="P73" s="2" t="s">
        <v>160</v>
      </c>
      <c r="Q73" s="2" t="s">
        <v>121</v>
      </c>
      <c r="R73">
        <v>100</v>
      </c>
      <c r="S73" s="2" t="s">
        <v>34</v>
      </c>
      <c r="T73" s="2" t="str">
        <f t="shared" si="87"/>
        <v>100 MG</v>
      </c>
      <c r="U73" s="2"/>
      <c r="V73" s="2"/>
      <c r="W73">
        <v>30</v>
      </c>
      <c r="X73" s="2" t="s">
        <v>35</v>
      </c>
      <c r="Y73" t="str">
        <f>+IF(AND(X73="ud.",COUNTIF(Hoja2!$I$3:$I$11,Hoja1!Q73)&gt;0),Hoja1!W73&amp;" "&amp;IF(Hoja1!W73=1,VLOOKUP(Hoja1!Q73,Hoja2!$A:$D,3,0),VLOOKUP(Hoja1!Q73,Hoja2!$A:$D,4,0)),IF(AND(X73="ud.",COUNTIF(Hoja2!$I$3:$I$11,Hoja1!Q73)&lt;0),Hoja1!W73&amp;" "&amp;"unidad, "&amp;VLOOKUP(Hoja1!Q73,Hoja2!$A:$B,2,0),Hoja1!W73&amp;" "&amp;Hoja1!X73&amp;" "&amp;VLOOKUP(Hoja1!Q73,Hoja2!$A:$B,2,0)))</f>
        <v>30 cápsulas</v>
      </c>
      <c r="Z73" t="str">
        <f>+IF(X73="ud.",IF(W73&lt;&gt;1,W73&amp;" "&amp;VLOOKUP(Q73,Hoja2!A:D,4,0),Hoja1!W73&amp;" "&amp;VLOOKUP(Hoja1!Q73,Hoja2!A:D,3,0)),Hoja1!W73&amp;" "&amp;Hoja1!X73&amp;" "&amp;VLOOKUP(Hoja1!Q73,Hoja2!A:B,2,0))</f>
        <v>30 cápsulas</v>
      </c>
      <c r="AA73" s="2" t="s">
        <v>260</v>
      </c>
      <c r="AB73" s="2" t="s">
        <v>25</v>
      </c>
      <c r="AC73" s="2" t="s">
        <v>26</v>
      </c>
      <c r="AD73" s="2" t="s">
        <v>164</v>
      </c>
      <c r="AE73" s="5">
        <v>6080</v>
      </c>
      <c r="AF73" t="str">
        <f t="shared" si="57"/>
        <v>(CB) MACROSAN CAP 100 MG X 30</v>
      </c>
      <c r="AG73" t="str">
        <f t="shared" si="62"/>
        <v>SANITAS</v>
      </c>
      <c r="AH73" t="str">
        <f t="shared" si="63"/>
        <v>NITROFURANTOINA 100 MG</v>
      </c>
      <c r="AI73" t="str">
        <f t="shared" si="58"/>
        <v/>
      </c>
      <c r="AJ73" t="str">
        <f t="shared" si="59"/>
        <v/>
      </c>
      <c r="AK73" t="str">
        <f t="shared" si="64"/>
        <v>NITROFURANTOINA 100 MG</v>
      </c>
      <c r="AL73" t="str">
        <f>+VLOOKUP($Q73,Hoja2!$A:$B,2,0)</f>
        <v>cápsula</v>
      </c>
      <c r="AM73" t="str">
        <f t="shared" si="65"/>
        <v>(CB) MACROSAN CAP 100 MG X 30 SANITAS NITROFURANTOINA 100 MG cápsula</v>
      </c>
      <c r="BB73">
        <f t="shared" si="66"/>
        <v>829022</v>
      </c>
      <c r="BC73" t="str">
        <f t="shared" si="67"/>
        <v>Macrosan 100 mg x 30 cápsulas</v>
      </c>
      <c r="BD73" s="11">
        <f t="shared" si="68"/>
        <v>6080</v>
      </c>
      <c r="BE73" s="4" t="str">
        <f t="shared" si="69"/>
        <v>Macrosan 100</v>
      </c>
      <c r="BF73" t="str">
        <f t="shared" si="70"/>
        <v>Nitrofurantoina</v>
      </c>
      <c r="BG73" t="str">
        <f t="shared" si="71"/>
        <v/>
      </c>
      <c r="BH73" t="str">
        <f t="shared" si="72"/>
        <v/>
      </c>
      <c r="BI73" t="str">
        <f>+IF(AND(X73="ud.",COUNTIF(Hoja2!$I$3:$I$11,Hoja1!Q73)&gt;0),IF(Hoja1!W73=1,VLOOKUP(Hoja1!Q73,Hoja2!$A:$D,3,0),VLOOKUP(Hoja1!Q73,Hoja2!$A:$D,4,0)),IF(AND(X73="ud.",COUNTIF(Hoja2!$I$3:$I$11,Hoja1!Q73)&lt;0),VLOOKUP(Hoja1!Q73,Hoja2!$A:$B,2,0),VLOOKUP(Hoja1!Q73,Hoja2!$A:$B,2,0)))</f>
        <v>cápsulas</v>
      </c>
      <c r="BJ73" t="str">
        <f t="shared" si="73"/>
        <v>100 mg</v>
      </c>
      <c r="BK73">
        <f t="shared" si="74"/>
        <v>30</v>
      </c>
      <c r="BL73" t="str">
        <f t="shared" si="75"/>
        <v>ud.</v>
      </c>
      <c r="BO73">
        <f t="shared" si="76"/>
        <v>829022</v>
      </c>
      <c r="BP73" t="str">
        <f t="shared" si="77"/>
        <v>Macrosan 100 mg x 30 cápsulas</v>
      </c>
      <c r="BQ73" s="11">
        <f t="shared" si="78"/>
        <v>6080</v>
      </c>
      <c r="BR73" s="4" t="str">
        <f t="shared" si="79"/>
        <v>Macrosan 100</v>
      </c>
      <c r="BS73" t="str">
        <f t="shared" si="80"/>
        <v>Nitrofurantoina</v>
      </c>
      <c r="BT73" t="str">
        <f t="shared" si="81"/>
        <v>cápsulas</v>
      </c>
      <c r="BU73" t="str">
        <f t="shared" si="82"/>
        <v>100 mg</v>
      </c>
      <c r="BV73">
        <f t="shared" si="83"/>
        <v>30</v>
      </c>
      <c r="BW73" t="str">
        <f t="shared" si="84"/>
        <v>ud.</v>
      </c>
      <c r="BY73">
        <f>IF(VLOOKUP(BO73,'[1]Informe articulo stock venta'!$B$1:$J$65536,9,0)&gt;0,1,0)</f>
        <v>0</v>
      </c>
      <c r="BZ73" t="str">
        <f t="shared" si="85"/>
        <v>Sanitas</v>
      </c>
    </row>
    <row r="74" spans="1:78" x14ac:dyDescent="0.2">
      <c r="A74" s="2" t="s">
        <v>428</v>
      </c>
      <c r="B74" s="3">
        <v>9967</v>
      </c>
      <c r="C74">
        <v>4733</v>
      </c>
      <c r="D74">
        <v>829073</v>
      </c>
      <c r="E74" s="2" t="s">
        <v>429</v>
      </c>
      <c r="F74" s="2" t="str">
        <f t="shared" si="52"/>
        <v>(CB) THYROFIX</v>
      </c>
      <c r="G74" s="2">
        <f t="shared" si="54"/>
        <v>25</v>
      </c>
      <c r="H74" s="18" t="str">
        <f t="shared" si="60"/>
        <v>Thyrofix 25</v>
      </c>
      <c r="I74" s="2" t="str">
        <f>+VLOOKUP(Q74,Hoja2!A:B,2,0)</f>
        <v>comprimido</v>
      </c>
      <c r="J74" s="2" t="s">
        <v>172</v>
      </c>
      <c r="K74" s="2" t="str">
        <f t="shared" si="61"/>
        <v>Ethon</v>
      </c>
      <c r="L74" s="2" t="s">
        <v>278</v>
      </c>
      <c r="M74" s="2" t="str">
        <f t="shared" si="86"/>
        <v>LEVOTIROXINA SODICA</v>
      </c>
      <c r="N74" s="2"/>
      <c r="O74" s="2"/>
      <c r="P74" s="2" t="s">
        <v>279</v>
      </c>
      <c r="Q74" s="2" t="s">
        <v>65</v>
      </c>
      <c r="R74">
        <v>25</v>
      </c>
      <c r="S74" s="2" t="s">
        <v>72</v>
      </c>
      <c r="T74" s="2" t="str">
        <f t="shared" si="87"/>
        <v>25 MCG</v>
      </c>
      <c r="U74" s="2"/>
      <c r="V74" s="2"/>
      <c r="W74">
        <v>50</v>
      </c>
      <c r="X74" s="2" t="s">
        <v>35</v>
      </c>
      <c r="Y74" t="str">
        <f>+IF(AND(X74="ud.",COUNTIF(Hoja2!$I$3:$I$11,Hoja1!Q74)&gt;0),Hoja1!W74&amp;" "&amp;IF(Hoja1!W74=1,VLOOKUP(Hoja1!Q74,Hoja2!$A:$D,3,0),VLOOKUP(Hoja1!Q74,Hoja2!$A:$D,4,0)),IF(AND(X74="ud.",COUNTIF(Hoja2!$I$3:$I$11,Hoja1!Q74)&lt;0),Hoja1!W74&amp;" "&amp;"unidad, "&amp;VLOOKUP(Hoja1!Q74,Hoja2!$A:$B,2,0),Hoja1!W74&amp;" "&amp;Hoja1!X74&amp;" "&amp;VLOOKUP(Hoja1!Q74,Hoja2!$A:$B,2,0)))</f>
        <v>50 comprimidos</v>
      </c>
      <c r="Z74" t="str">
        <f>+IF(X74="ud.",IF(W74&lt;&gt;1,W74&amp;" "&amp;VLOOKUP(Q74,Hoja2!A:D,4,0),Hoja1!W74&amp;" "&amp;VLOOKUP(Hoja1!Q74,Hoja2!A:D,3,0)),Hoja1!W74&amp;" "&amp;Hoja1!X74&amp;" "&amp;VLOOKUP(Hoja1!Q74,Hoja2!A:B,2,0))</f>
        <v>50 comprimidos</v>
      </c>
      <c r="AA74" s="2" t="s">
        <v>430</v>
      </c>
      <c r="AB74" s="2" t="s">
        <v>25</v>
      </c>
      <c r="AC74" s="2" t="s">
        <v>26</v>
      </c>
      <c r="AD74" s="2" t="s">
        <v>204</v>
      </c>
      <c r="AE74" s="5">
        <v>3450</v>
      </c>
      <c r="AF74" t="str">
        <f t="shared" si="57"/>
        <v>(CB) THYROFIX COM 25 MCG X 50</v>
      </c>
      <c r="AG74" t="str">
        <f t="shared" si="62"/>
        <v>ETHON</v>
      </c>
      <c r="AH74" t="str">
        <f t="shared" si="63"/>
        <v>LEVOTIROXINA SODICA 25 MCG</v>
      </c>
      <c r="AI74" t="str">
        <f t="shared" si="58"/>
        <v/>
      </c>
      <c r="AJ74" t="str">
        <f t="shared" si="59"/>
        <v/>
      </c>
      <c r="AK74" t="str">
        <f t="shared" si="64"/>
        <v>LEVOTIROXINA SODICA 25 MCG</v>
      </c>
      <c r="AL74" t="str">
        <f>+VLOOKUP($Q74,Hoja2!$A:$B,2,0)</f>
        <v>comprimido</v>
      </c>
      <c r="AM74" t="str">
        <f t="shared" si="65"/>
        <v>(CB) THYROFIX COM 25 MCG X 50 ETHON LEVOTIROXINA SODICA 25 MCG comprimido</v>
      </c>
      <c r="BB74">
        <f t="shared" si="66"/>
        <v>829073</v>
      </c>
      <c r="BC74" t="str">
        <f t="shared" si="67"/>
        <v>Thyrofix 25 mcg x 50 comprimidos</v>
      </c>
      <c r="BD74" s="11">
        <f t="shared" si="68"/>
        <v>3450</v>
      </c>
      <c r="BE74" s="4" t="str">
        <f t="shared" si="69"/>
        <v>Thyrofix 25</v>
      </c>
      <c r="BF74" t="str">
        <f t="shared" si="70"/>
        <v>Levotiroxina Sodica</v>
      </c>
      <c r="BG74" t="str">
        <f t="shared" si="71"/>
        <v/>
      </c>
      <c r="BH74" t="str">
        <f t="shared" si="72"/>
        <v/>
      </c>
      <c r="BI74" t="str">
        <f>+IF(AND(X74="ud.",COUNTIF(Hoja2!$I$3:$I$11,Hoja1!Q74)&gt;0),IF(Hoja1!W74=1,VLOOKUP(Hoja1!Q74,Hoja2!$A:$D,3,0),VLOOKUP(Hoja1!Q74,Hoja2!$A:$D,4,0)),IF(AND(X74="ud.",COUNTIF(Hoja2!$I$3:$I$11,Hoja1!Q74)&lt;0),VLOOKUP(Hoja1!Q74,Hoja2!$A:$B,2,0),VLOOKUP(Hoja1!Q74,Hoja2!$A:$B,2,0)))</f>
        <v>comprimidos</v>
      </c>
      <c r="BJ74" t="str">
        <f t="shared" si="73"/>
        <v>25 mcg</v>
      </c>
      <c r="BK74">
        <f t="shared" si="74"/>
        <v>50</v>
      </c>
      <c r="BL74" t="str">
        <f t="shared" si="75"/>
        <v>ud.</v>
      </c>
      <c r="BO74">
        <f t="shared" si="76"/>
        <v>829073</v>
      </c>
      <c r="BP74" t="str">
        <f t="shared" si="77"/>
        <v>Thyrofix 25 mcg x 50 comprimidos</v>
      </c>
      <c r="BQ74" s="11">
        <f t="shared" si="78"/>
        <v>3450</v>
      </c>
      <c r="BR74" s="4" t="str">
        <f t="shared" si="79"/>
        <v>Thyrofix 25</v>
      </c>
      <c r="BS74" t="str">
        <f t="shared" si="80"/>
        <v>Levotiroxina Sodica</v>
      </c>
      <c r="BT74" t="str">
        <f t="shared" si="81"/>
        <v>comprimidos</v>
      </c>
      <c r="BU74" t="str">
        <f t="shared" si="82"/>
        <v>25 mcg</v>
      </c>
      <c r="BV74">
        <f t="shared" si="83"/>
        <v>50</v>
      </c>
      <c r="BW74" t="str">
        <f t="shared" si="84"/>
        <v>ud.</v>
      </c>
      <c r="BY74">
        <f>IF(VLOOKUP(BO74,'[1]Informe articulo stock venta'!$B$1:$J$65536,9,0)&gt;0,1,0)</f>
        <v>0</v>
      </c>
      <c r="BZ74" t="str">
        <f t="shared" si="85"/>
        <v>Ethon</v>
      </c>
    </row>
    <row r="75" spans="1:78" x14ac:dyDescent="0.2">
      <c r="A75" s="2" t="s">
        <v>431</v>
      </c>
      <c r="B75" s="3">
        <v>9968</v>
      </c>
      <c r="C75">
        <v>4734</v>
      </c>
      <c r="D75">
        <v>828970</v>
      </c>
      <c r="E75" s="2" t="s">
        <v>432</v>
      </c>
      <c r="F75" s="2" t="str">
        <f t="shared" si="52"/>
        <v>(CB) CIDOTEN RAPI-LENTO</v>
      </c>
      <c r="G75" s="2" t="str">
        <f t="shared" si="54"/>
        <v>3/3</v>
      </c>
      <c r="H75" s="18" t="str">
        <f t="shared" si="60"/>
        <v>Cidoten Rapi-Lento 3/3</v>
      </c>
      <c r="I75" s="2" t="str">
        <f>+VLOOKUP(Q75,Hoja2!A:B,2,0)</f>
        <v>suspensión inyectable</v>
      </c>
      <c r="J75" s="2" t="s">
        <v>30</v>
      </c>
      <c r="K75" s="2" t="str">
        <f t="shared" si="61"/>
        <v>Organon</v>
      </c>
      <c r="L75" s="2" t="s">
        <v>433</v>
      </c>
      <c r="M75" s="2" t="s">
        <v>901</v>
      </c>
      <c r="N75" s="2" t="s">
        <v>902</v>
      </c>
      <c r="O75" s="2"/>
      <c r="P75" s="2" t="s">
        <v>56</v>
      </c>
      <c r="Q75" s="2" t="s">
        <v>57</v>
      </c>
      <c r="R75" s="10" t="s">
        <v>434</v>
      </c>
      <c r="S75" s="2" t="s">
        <v>34</v>
      </c>
      <c r="T75" s="2" t="s">
        <v>921</v>
      </c>
      <c r="U75" s="2" t="s">
        <v>921</v>
      </c>
      <c r="V75" s="2"/>
      <c r="W75">
        <v>1</v>
      </c>
      <c r="X75" s="2" t="s">
        <v>35</v>
      </c>
      <c r="Y75" t="str">
        <f>+IF(AND(X75="ud.",COUNTIF(Hoja2!$I$3:$I$11,Hoja1!Q75)&gt;0),Hoja1!W75&amp;" "&amp;IF(Hoja1!W75=1,VLOOKUP(Hoja1!Q75,Hoja2!$A:$D,3,0),VLOOKUP(Hoja1!Q75,Hoja2!$A:$D,4,0)),IF(AND(X75="ud.",COUNTIF(Hoja2!$I$3:$I$11,Hoja1!Q75)&lt;0),Hoja1!W75&amp;" "&amp;"unidad, "&amp;VLOOKUP(Hoja1!Q75,Hoja2!$A:$B,2,0),Hoja1!W75&amp;" "&amp;Hoja1!X75&amp;" "&amp;VLOOKUP(Hoja1!Q75,Hoja2!$A:$B,2,0)))</f>
        <v>1 ud. suspensión inyectable</v>
      </c>
      <c r="Z75" t="str">
        <f>+IF(X75="ud.",IF(W75&lt;&gt;1,W75&amp;" "&amp;VLOOKUP(Q75,Hoja2!A:D,4,0),Hoja1!W75&amp;" "&amp;VLOOKUP(Hoja1!Q75,Hoja2!A:D,3,0)),Hoja1!W75&amp;" "&amp;Hoja1!X75&amp;" "&amp;VLOOKUP(Hoja1!Q75,Hoja2!A:B,2,0))</f>
        <v xml:space="preserve">1 </v>
      </c>
      <c r="AA75" s="2" t="s">
        <v>435</v>
      </c>
      <c r="AB75" s="2" t="s">
        <v>44</v>
      </c>
      <c r="AC75" s="2" t="s">
        <v>26</v>
      </c>
      <c r="AD75" s="2" t="s">
        <v>60</v>
      </c>
      <c r="AE75" s="5">
        <v>13460</v>
      </c>
      <c r="AF75" t="str">
        <f t="shared" si="57"/>
        <v>(CB) CIDOTEN RAPI-LENTO SUS INY 5 ML X 1</v>
      </c>
      <c r="AG75" t="str">
        <f t="shared" si="62"/>
        <v>ORGANON</v>
      </c>
      <c r="AH75" t="str">
        <f t="shared" si="63"/>
        <v>BETAMETASONA ACETATO 3 MG</v>
      </c>
      <c r="AI75" t="str">
        <f t="shared" si="58"/>
        <v>BETAMETASONA FOSFATO SODICO 3 MG</v>
      </c>
      <c r="AJ75" t="str">
        <f t="shared" si="59"/>
        <v/>
      </c>
      <c r="AK75" t="str">
        <f t="shared" si="64"/>
        <v>BETAMETASONA ACETATO 3 MG BETAMETASONA FOSFATO SODICO 3 MG</v>
      </c>
      <c r="AL75" t="str">
        <f>+VLOOKUP($Q75,Hoja2!$A:$B,2,0)</f>
        <v>suspensión inyectable</v>
      </c>
      <c r="AM75" t="str">
        <f t="shared" si="65"/>
        <v>(CB) CIDOTEN RAPI-LENTO SUS INY 5 ML X 1 ORGANON BETAMETASONA ACETATO 3 MG BETAMETASONA FOSFATO SODICO 3 MG suspensión inyectable</v>
      </c>
      <c r="BB75">
        <f t="shared" si="66"/>
        <v>828970</v>
      </c>
      <c r="BC75" t="str">
        <f t="shared" si="67"/>
        <v>Cidoten Rapi-Lento 3/3 mg x 1 ud. suspensión inyectable</v>
      </c>
      <c r="BD75" s="11">
        <f t="shared" si="68"/>
        <v>13460</v>
      </c>
      <c r="BE75" s="4" t="str">
        <f t="shared" si="69"/>
        <v>Cidoten Rapi-Lento 3/3</v>
      </c>
      <c r="BF75" t="str">
        <f t="shared" si="70"/>
        <v>Betametasona Acetato</v>
      </c>
      <c r="BG75" t="str">
        <f t="shared" si="71"/>
        <v>Betametasona Fosfato Sodico</v>
      </c>
      <c r="BH75" t="str">
        <f t="shared" si="72"/>
        <v/>
      </c>
      <c r="BI75" t="str">
        <f>+IF(AND(X75="ud.",COUNTIF(Hoja2!$I$3:$I$11,Hoja1!Q75)&gt;0),IF(Hoja1!W75=1,VLOOKUP(Hoja1!Q75,Hoja2!$A:$D,3,0),VLOOKUP(Hoja1!Q75,Hoja2!$A:$D,4,0)),IF(AND(X75="ud.",COUNTIF(Hoja2!$I$3:$I$11,Hoja1!Q75)&lt;0),VLOOKUP(Hoja1!Q75,Hoja2!$A:$B,2,0),VLOOKUP(Hoja1!Q75,Hoja2!$A:$B,2,0)))</f>
        <v>suspensión inyectable</v>
      </c>
      <c r="BJ75" t="str">
        <f t="shared" si="73"/>
        <v>3/3 mg</v>
      </c>
      <c r="BK75">
        <f t="shared" si="74"/>
        <v>1</v>
      </c>
      <c r="BL75" t="str">
        <f t="shared" si="75"/>
        <v>ud.</v>
      </c>
      <c r="BO75">
        <f t="shared" si="76"/>
        <v>828970</v>
      </c>
      <c r="BP75" t="str">
        <f t="shared" si="77"/>
        <v>Cidoten Rapi-Lento 3/3 mg x 1 ud. suspensión inyectable</v>
      </c>
      <c r="BQ75" s="11">
        <f t="shared" si="78"/>
        <v>13460</v>
      </c>
      <c r="BR75" s="4" t="str">
        <f t="shared" si="79"/>
        <v>Cidoten Rapi-Lento 3/3</v>
      </c>
      <c r="BS75" t="str">
        <f t="shared" si="80"/>
        <v>Betametasona Acetato;Betametasona Fosfato Sodico</v>
      </c>
      <c r="BT75" t="str">
        <f t="shared" si="81"/>
        <v>suspensión inyectable</v>
      </c>
      <c r="BU75" t="str">
        <f t="shared" si="82"/>
        <v>3/3 mg</v>
      </c>
      <c r="BV75">
        <f t="shared" si="83"/>
        <v>1</v>
      </c>
      <c r="BW75" t="str">
        <f t="shared" si="84"/>
        <v>ud.</v>
      </c>
      <c r="BY75">
        <f>IF(VLOOKUP(BO75,'[1]Informe articulo stock venta'!$B$1:$J$65536,9,0)&gt;0,1,0)</f>
        <v>0</v>
      </c>
      <c r="BZ75" t="str">
        <f t="shared" si="85"/>
        <v>Organon</v>
      </c>
    </row>
    <row r="76" spans="1:78" x14ac:dyDescent="0.2">
      <c r="A76" s="2" t="s">
        <v>436</v>
      </c>
      <c r="B76" s="3">
        <v>9984</v>
      </c>
      <c r="C76">
        <v>4743</v>
      </c>
      <c r="D76">
        <v>829027</v>
      </c>
      <c r="E76" s="2" t="s">
        <v>437</v>
      </c>
      <c r="F76" s="2" t="str">
        <f t="shared" si="52"/>
        <v>(CB) METRONIDAZOL</v>
      </c>
      <c r="G76" s="2">
        <f t="shared" si="54"/>
        <v>500</v>
      </c>
      <c r="H76" s="18" t="str">
        <f t="shared" si="60"/>
        <v>Metronidazol 500</v>
      </c>
      <c r="I76" s="2" t="str">
        <f>+VLOOKUP(Q76,Hoja2!A:B,2,0)</f>
        <v>comprimido recubierto</v>
      </c>
      <c r="J76" s="2" t="s">
        <v>438</v>
      </c>
      <c r="K76" s="2" t="str">
        <f t="shared" si="61"/>
        <v>Pinnacle</v>
      </c>
      <c r="L76" s="2" t="s">
        <v>439</v>
      </c>
      <c r="M76" s="2" t="str">
        <f t="shared" ref="M76:M83" si="88">+L76</f>
        <v>METRONIDAZOL</v>
      </c>
      <c r="N76" s="2"/>
      <c r="O76" s="2"/>
      <c r="P76" s="2" t="s">
        <v>160</v>
      </c>
      <c r="Q76" s="2" t="s">
        <v>33</v>
      </c>
      <c r="R76">
        <v>500</v>
      </c>
      <c r="S76" s="2" t="s">
        <v>34</v>
      </c>
      <c r="T76" s="2" t="str">
        <f t="shared" ref="T76:T83" si="89">+UPPER(R76&amp;" "&amp;S76)</f>
        <v>500 MG</v>
      </c>
      <c r="U76" s="2"/>
      <c r="V76" s="2"/>
      <c r="W76" s="2">
        <v>20</v>
      </c>
      <c r="X76" s="2" t="s">
        <v>35</v>
      </c>
      <c r="Y76" t="str">
        <f>+IF(AND(X76="ud.",COUNTIF(Hoja2!$I$3:$I$11,Hoja1!Q76)&gt;0),Hoja1!W76&amp;" "&amp;IF(Hoja1!W76=1,VLOOKUP(Hoja1!Q76,Hoja2!$A:$D,3,0),VLOOKUP(Hoja1!Q76,Hoja2!$A:$D,4,0)),IF(AND(X76="ud.",COUNTIF(Hoja2!$I$3:$I$11,Hoja1!Q76)&lt;0),Hoja1!W76&amp;" "&amp;"unidad, "&amp;VLOOKUP(Hoja1!Q76,Hoja2!$A:$B,2,0),Hoja1!W76&amp;" "&amp;Hoja1!X76&amp;" "&amp;VLOOKUP(Hoja1!Q76,Hoja2!$A:$B,2,0)))</f>
        <v>20 comprimidos recubiertos</v>
      </c>
      <c r="Z76" t="str">
        <f>+IF(X76="ud.",IF(W76&lt;&gt;1,W76&amp;" "&amp;VLOOKUP(Q76,Hoja2!A:D,4,0),Hoja1!W76&amp;" "&amp;VLOOKUP(Hoja1!Q76,Hoja2!A:D,3,0)),Hoja1!W76&amp;" "&amp;Hoja1!X76&amp;" "&amp;VLOOKUP(Hoja1!Q76,Hoja2!A:B,2,0))</f>
        <v>20 comprimidos recubiertos</v>
      </c>
      <c r="AA76" s="2" t="s">
        <v>440</v>
      </c>
      <c r="AB76" s="2" t="s">
        <v>25</v>
      </c>
      <c r="AC76" s="2" t="s">
        <v>26</v>
      </c>
      <c r="AD76" s="2" t="s">
        <v>164</v>
      </c>
      <c r="AE76" s="5">
        <v>4590</v>
      </c>
      <c r="AF76" t="str">
        <f t="shared" si="57"/>
        <v>(CB) METRONIDAZOL COM REC 500 MG X 20</v>
      </c>
      <c r="AG76" t="str">
        <f t="shared" si="62"/>
        <v>PINNACLE</v>
      </c>
      <c r="AH76" t="str">
        <f t="shared" si="63"/>
        <v>METRONIDAZOL 500 MG</v>
      </c>
      <c r="AI76" t="str">
        <f t="shared" si="58"/>
        <v/>
      </c>
      <c r="AJ76" t="str">
        <f t="shared" si="59"/>
        <v/>
      </c>
      <c r="AK76" t="str">
        <f t="shared" si="64"/>
        <v>METRONIDAZOL 500 MG</v>
      </c>
      <c r="AL76" t="str">
        <f>+VLOOKUP($Q76,Hoja2!$A:$B,2,0)</f>
        <v>comprimido recubierto</v>
      </c>
      <c r="AM76" t="str">
        <f t="shared" si="65"/>
        <v>(CB) METRONIDAZOL COM REC 500 MG X 20 PINNACLE METRONIDAZOL 500 MG comprimido recubierto</v>
      </c>
      <c r="BB76">
        <f t="shared" si="66"/>
        <v>829027</v>
      </c>
      <c r="BC76" t="str">
        <f t="shared" si="67"/>
        <v>Metronidazol 500 mg x 20 comprimidos recubiertos</v>
      </c>
      <c r="BD76" s="11">
        <f t="shared" si="68"/>
        <v>4590</v>
      </c>
      <c r="BE76" s="4" t="str">
        <f t="shared" si="69"/>
        <v>Metronidazol 500</v>
      </c>
      <c r="BF76" t="str">
        <f t="shared" si="70"/>
        <v>Metronidazol</v>
      </c>
      <c r="BG76" t="str">
        <f t="shared" si="71"/>
        <v/>
      </c>
      <c r="BH76" t="str">
        <f t="shared" si="72"/>
        <v/>
      </c>
      <c r="BI76" t="str">
        <f>+IF(AND(X76="ud.",COUNTIF(Hoja2!$I$3:$I$11,Hoja1!Q76)&gt;0),IF(Hoja1!W76=1,VLOOKUP(Hoja1!Q76,Hoja2!$A:$D,3,0),VLOOKUP(Hoja1!Q76,Hoja2!$A:$D,4,0)),IF(AND(X76="ud.",COUNTIF(Hoja2!$I$3:$I$11,Hoja1!Q76)&lt;0),VLOOKUP(Hoja1!Q76,Hoja2!$A:$B,2,0),VLOOKUP(Hoja1!Q76,Hoja2!$A:$B,2,0)))</f>
        <v>comprimidos recubiertos</v>
      </c>
      <c r="BJ76" t="str">
        <f t="shared" si="73"/>
        <v>500 mg</v>
      </c>
      <c r="BK76">
        <f t="shared" si="74"/>
        <v>20</v>
      </c>
      <c r="BL76" t="str">
        <f t="shared" si="75"/>
        <v>ud.</v>
      </c>
      <c r="BO76">
        <f t="shared" si="76"/>
        <v>829027</v>
      </c>
      <c r="BP76" t="str">
        <f t="shared" si="77"/>
        <v>Metronidazol 500 mg x 20 comprimidos recubiertos</v>
      </c>
      <c r="BQ76" s="11">
        <f t="shared" si="78"/>
        <v>4590</v>
      </c>
      <c r="BR76" s="4" t="str">
        <f t="shared" si="79"/>
        <v>Metronidazol 500</v>
      </c>
      <c r="BS76" t="str">
        <f t="shared" si="80"/>
        <v>Metronidazol</v>
      </c>
      <c r="BT76" t="str">
        <f t="shared" si="81"/>
        <v>comprimidos recubiertos</v>
      </c>
      <c r="BU76" t="str">
        <f t="shared" si="82"/>
        <v>500 mg</v>
      </c>
      <c r="BV76">
        <f t="shared" si="83"/>
        <v>20</v>
      </c>
      <c r="BW76" t="str">
        <f t="shared" si="84"/>
        <v>ud.</v>
      </c>
      <c r="BY76">
        <f>IF(VLOOKUP(BO76,'[1]Informe articulo stock venta'!$B$1:$J$65536,9,0)&gt;0,1,0)</f>
        <v>1</v>
      </c>
      <c r="BZ76" t="str">
        <f t="shared" si="85"/>
        <v>Pinnacle</v>
      </c>
    </row>
    <row r="77" spans="1:78" x14ac:dyDescent="0.2">
      <c r="A77" s="2" t="s">
        <v>441</v>
      </c>
      <c r="B77" s="3">
        <v>9985</v>
      </c>
      <c r="C77">
        <v>4745</v>
      </c>
      <c r="D77">
        <v>828962</v>
      </c>
      <c r="E77" s="2" t="s">
        <v>442</v>
      </c>
      <c r="F77" s="2" t="str">
        <f t="shared" si="52"/>
        <v>(CB) BIOPSOL</v>
      </c>
      <c r="G77" s="2">
        <f t="shared" si="54"/>
        <v>1</v>
      </c>
      <c r="H77" s="18" t="str">
        <f t="shared" si="60"/>
        <v>Biopsol 1</v>
      </c>
      <c r="I77" s="2" t="str">
        <f>+VLOOKUP(Q77,Hoja2!A:B,2,0)</f>
        <v>comprimido</v>
      </c>
      <c r="J77" s="2" t="s">
        <v>40</v>
      </c>
      <c r="K77" s="2" t="str">
        <f t="shared" si="61"/>
        <v>Abbott</v>
      </c>
      <c r="L77" s="2" t="s">
        <v>443</v>
      </c>
      <c r="M77" s="2" t="str">
        <f t="shared" si="88"/>
        <v>PRAMIPEXOL</v>
      </c>
      <c r="N77" s="2"/>
      <c r="O77" s="2"/>
      <c r="P77" s="2" t="s">
        <v>120</v>
      </c>
      <c r="Q77" s="2" t="s">
        <v>65</v>
      </c>
      <c r="R77">
        <v>1</v>
      </c>
      <c r="S77" s="2" t="s">
        <v>34</v>
      </c>
      <c r="T77" s="2" t="str">
        <f t="shared" si="89"/>
        <v>1 MG</v>
      </c>
      <c r="U77" s="2"/>
      <c r="V77" s="2"/>
      <c r="W77" s="2">
        <v>30</v>
      </c>
      <c r="X77" s="2" t="s">
        <v>35</v>
      </c>
      <c r="Y77" t="str">
        <f>+IF(AND(X77="ud.",COUNTIF(Hoja2!$I$3:$I$11,Hoja1!Q77)&gt;0),Hoja1!W77&amp;" "&amp;IF(Hoja1!W77=1,VLOOKUP(Hoja1!Q77,Hoja2!$A:$D,3,0),VLOOKUP(Hoja1!Q77,Hoja2!$A:$D,4,0)),IF(AND(X77="ud.",COUNTIF(Hoja2!$I$3:$I$11,Hoja1!Q77)&lt;0),Hoja1!W77&amp;" "&amp;"unidad, "&amp;VLOOKUP(Hoja1!Q77,Hoja2!$A:$B,2,0),Hoja1!W77&amp;" "&amp;Hoja1!X77&amp;" "&amp;VLOOKUP(Hoja1!Q77,Hoja2!$A:$B,2,0)))</f>
        <v>30 comprimidos</v>
      </c>
      <c r="Z77" t="str">
        <f>+IF(X77="ud.",IF(W77&lt;&gt;1,W77&amp;" "&amp;VLOOKUP(Q77,Hoja2!A:D,4,0),Hoja1!W77&amp;" "&amp;VLOOKUP(Hoja1!Q77,Hoja2!A:D,3,0)),Hoja1!W77&amp;" "&amp;Hoja1!X77&amp;" "&amp;VLOOKUP(Hoja1!Q77,Hoja2!A:B,2,0))</f>
        <v>30 comprimidos</v>
      </c>
      <c r="AA77" s="2" t="s">
        <v>444</v>
      </c>
      <c r="AB77" s="2" t="s">
        <v>25</v>
      </c>
      <c r="AC77" s="2" t="s">
        <v>26</v>
      </c>
      <c r="AD77" s="2" t="s">
        <v>51</v>
      </c>
      <c r="AE77" s="5">
        <v>8510</v>
      </c>
      <c r="AF77" t="str">
        <f t="shared" si="57"/>
        <v>(CB) BIOPSOL COM 1 MG X 30</v>
      </c>
      <c r="AG77" t="str">
        <f t="shared" si="62"/>
        <v>ABBOTT</v>
      </c>
      <c r="AH77" t="str">
        <f t="shared" si="63"/>
        <v>PRAMIPEXOL 1 MG</v>
      </c>
      <c r="AI77" t="str">
        <f t="shared" si="58"/>
        <v/>
      </c>
      <c r="AJ77" t="str">
        <f t="shared" si="59"/>
        <v/>
      </c>
      <c r="AK77" t="str">
        <f t="shared" si="64"/>
        <v>PRAMIPEXOL 1 MG</v>
      </c>
      <c r="AL77" t="str">
        <f>+VLOOKUP($Q77,Hoja2!$A:$B,2,0)</f>
        <v>comprimido</v>
      </c>
      <c r="AM77" t="str">
        <f t="shared" si="65"/>
        <v>(CB) BIOPSOL COM 1 MG X 30 ABBOTT PRAMIPEXOL 1 MG comprimido</v>
      </c>
      <c r="BB77">
        <f t="shared" si="66"/>
        <v>828962</v>
      </c>
      <c r="BC77" t="str">
        <f t="shared" si="67"/>
        <v>Biopsol 1 mg x 30 comprimidos</v>
      </c>
      <c r="BD77" s="11">
        <f t="shared" si="68"/>
        <v>8510</v>
      </c>
      <c r="BE77" s="4" t="str">
        <f t="shared" si="69"/>
        <v>Biopsol 1</v>
      </c>
      <c r="BF77" t="str">
        <f t="shared" si="70"/>
        <v>Pramipexol</v>
      </c>
      <c r="BG77" t="str">
        <f t="shared" si="71"/>
        <v/>
      </c>
      <c r="BH77" t="str">
        <f t="shared" si="72"/>
        <v/>
      </c>
      <c r="BI77" t="str">
        <f>+IF(AND(X77="ud.",COUNTIF(Hoja2!$I$3:$I$11,Hoja1!Q77)&gt;0),IF(Hoja1!W77=1,VLOOKUP(Hoja1!Q77,Hoja2!$A:$D,3,0),VLOOKUP(Hoja1!Q77,Hoja2!$A:$D,4,0)),IF(AND(X77="ud.",COUNTIF(Hoja2!$I$3:$I$11,Hoja1!Q77)&lt;0),VLOOKUP(Hoja1!Q77,Hoja2!$A:$B,2,0),VLOOKUP(Hoja1!Q77,Hoja2!$A:$B,2,0)))</f>
        <v>comprimidos</v>
      </c>
      <c r="BJ77" t="str">
        <f t="shared" si="73"/>
        <v>1 mg</v>
      </c>
      <c r="BK77">
        <f t="shared" si="74"/>
        <v>30</v>
      </c>
      <c r="BL77" t="str">
        <f t="shared" si="75"/>
        <v>ud.</v>
      </c>
      <c r="BO77">
        <f t="shared" si="76"/>
        <v>828962</v>
      </c>
      <c r="BP77" t="str">
        <f t="shared" si="77"/>
        <v>Biopsol 1 mg x 30 comprimidos</v>
      </c>
      <c r="BQ77" s="11">
        <f t="shared" si="78"/>
        <v>8510</v>
      </c>
      <c r="BR77" s="4" t="str">
        <f t="shared" si="79"/>
        <v>Biopsol 1</v>
      </c>
      <c r="BS77" t="str">
        <f t="shared" si="80"/>
        <v>Pramipexol</v>
      </c>
      <c r="BT77" t="str">
        <f t="shared" si="81"/>
        <v>comprimidos</v>
      </c>
      <c r="BU77" t="str">
        <f t="shared" si="82"/>
        <v>1 mg</v>
      </c>
      <c r="BV77">
        <f t="shared" si="83"/>
        <v>30</v>
      </c>
      <c r="BW77" t="str">
        <f t="shared" si="84"/>
        <v>ud.</v>
      </c>
      <c r="BY77">
        <f>IF(VLOOKUP(BO77,'[1]Informe articulo stock venta'!$B$1:$J$65536,9,0)&gt;0,1,0)</f>
        <v>0</v>
      </c>
      <c r="BZ77" t="str">
        <f t="shared" si="85"/>
        <v>Abbott</v>
      </c>
    </row>
    <row r="78" spans="1:78" x14ac:dyDescent="0.2">
      <c r="A78" t="s">
        <v>445</v>
      </c>
      <c r="B78" s="3">
        <v>10000</v>
      </c>
      <c r="C78">
        <v>4763</v>
      </c>
      <c r="D78">
        <v>829029</v>
      </c>
      <c r="E78" s="2" t="s">
        <v>446</v>
      </c>
      <c r="F78" s="2" t="str">
        <f t="shared" ref="F78:F109" si="90">+MID(E78,1,FIND(Q78,E78,1)-2)</f>
        <v>(CB) MODAVITAE</v>
      </c>
      <c r="G78" s="2">
        <f t="shared" si="54"/>
        <v>200</v>
      </c>
      <c r="H78" s="18" t="str">
        <f t="shared" si="60"/>
        <v>Modavitae 200</v>
      </c>
      <c r="I78" s="2" t="str">
        <f>+VLOOKUP(Q78,Hoja2!A:B,2,0)</f>
        <v>comprimido</v>
      </c>
      <c r="J78" s="2" t="s">
        <v>390</v>
      </c>
      <c r="K78" s="2" t="str">
        <f t="shared" si="61"/>
        <v>Galenicum</v>
      </c>
      <c r="L78" s="2" t="s">
        <v>447</v>
      </c>
      <c r="M78" s="2" t="str">
        <f t="shared" si="88"/>
        <v>MODAFINILO</v>
      </c>
      <c r="N78" s="2"/>
      <c r="O78" s="2"/>
      <c r="P78" s="2" t="s">
        <v>448</v>
      </c>
      <c r="Q78" s="2" t="s">
        <v>65</v>
      </c>
      <c r="R78">
        <v>200</v>
      </c>
      <c r="S78" t="s">
        <v>34</v>
      </c>
      <c r="T78" s="2" t="str">
        <f t="shared" si="89"/>
        <v>200 MG</v>
      </c>
      <c r="U78" s="2"/>
      <c r="V78" s="2"/>
      <c r="W78">
        <v>30</v>
      </c>
      <c r="X78" t="s">
        <v>35</v>
      </c>
      <c r="Y78" t="str">
        <f>+IF(AND(X78="ud.",COUNTIF(Hoja2!$I$3:$I$11,Hoja1!Q78)&gt;0),Hoja1!W78&amp;" "&amp;IF(Hoja1!W78=1,VLOOKUP(Hoja1!Q78,Hoja2!$A:$D,3,0),VLOOKUP(Hoja1!Q78,Hoja2!$A:$D,4,0)),IF(AND(X78="ud.",COUNTIF(Hoja2!$I$3:$I$11,Hoja1!Q78)&lt;0),Hoja1!W78&amp;" "&amp;"unidad, "&amp;VLOOKUP(Hoja1!Q78,Hoja2!$A:$B,2,0),Hoja1!W78&amp;" "&amp;Hoja1!X78&amp;" "&amp;VLOOKUP(Hoja1!Q78,Hoja2!$A:$B,2,0)))</f>
        <v>30 comprimidos</v>
      </c>
      <c r="Z78" t="str">
        <f>+IF(X78="ud.",IF(W78&lt;&gt;1,W78&amp;" "&amp;VLOOKUP(Q78,Hoja2!A:D,4,0),Hoja1!W78&amp;" "&amp;VLOOKUP(Hoja1!Q78,Hoja2!A:D,3,0)),Hoja1!W78&amp;" "&amp;Hoja1!X78&amp;" "&amp;VLOOKUP(Hoja1!Q78,Hoja2!A:B,2,0))</f>
        <v>30 comprimidos</v>
      </c>
      <c r="AA78" t="s">
        <v>449</v>
      </c>
      <c r="AB78" t="s">
        <v>44</v>
      </c>
      <c r="AC78" t="s">
        <v>26</v>
      </c>
      <c r="AD78" t="s">
        <v>51</v>
      </c>
      <c r="AE78" s="5">
        <v>18890</v>
      </c>
      <c r="AF78" t="str">
        <f t="shared" si="57"/>
        <v>(CB) MODAVITAE COM 200 MG X 30</v>
      </c>
      <c r="AG78" t="str">
        <f t="shared" si="62"/>
        <v>GALENICUM</v>
      </c>
      <c r="AH78" t="str">
        <f t="shared" si="63"/>
        <v>MODAFINILO 200 MG</v>
      </c>
      <c r="AI78" t="str">
        <f t="shared" si="58"/>
        <v/>
      </c>
      <c r="AJ78" t="str">
        <f t="shared" si="59"/>
        <v/>
      </c>
      <c r="AK78" t="str">
        <f t="shared" si="64"/>
        <v>MODAFINILO 200 MG</v>
      </c>
      <c r="AL78" t="str">
        <f>+VLOOKUP($Q78,Hoja2!$A:$B,2,0)</f>
        <v>comprimido</v>
      </c>
      <c r="AM78" t="str">
        <f t="shared" si="65"/>
        <v>(CB) MODAVITAE COM 200 MG X 30 GALENICUM MODAFINILO 200 MG comprimido</v>
      </c>
      <c r="BB78">
        <f t="shared" si="66"/>
        <v>829029</v>
      </c>
      <c r="BC78" t="str">
        <f t="shared" si="67"/>
        <v>Modavitae 200 mg x 30 comprimidos</v>
      </c>
      <c r="BD78" s="11">
        <f t="shared" si="68"/>
        <v>18890</v>
      </c>
      <c r="BE78" s="4" t="str">
        <f t="shared" si="69"/>
        <v>Modavitae 200</v>
      </c>
      <c r="BF78" t="str">
        <f t="shared" si="70"/>
        <v>Modafinilo</v>
      </c>
      <c r="BG78" t="str">
        <f t="shared" si="71"/>
        <v/>
      </c>
      <c r="BH78" t="str">
        <f t="shared" si="72"/>
        <v/>
      </c>
      <c r="BI78" t="str">
        <f>+IF(AND(X78="ud.",COUNTIF(Hoja2!$I$3:$I$11,Hoja1!Q78)&gt;0),IF(Hoja1!W78=1,VLOOKUP(Hoja1!Q78,Hoja2!$A:$D,3,0),VLOOKUP(Hoja1!Q78,Hoja2!$A:$D,4,0)),IF(AND(X78="ud.",COUNTIF(Hoja2!$I$3:$I$11,Hoja1!Q78)&lt;0),VLOOKUP(Hoja1!Q78,Hoja2!$A:$B,2,0),VLOOKUP(Hoja1!Q78,Hoja2!$A:$B,2,0)))</f>
        <v>comprimidos</v>
      </c>
      <c r="BJ78" t="str">
        <f t="shared" si="73"/>
        <v>200 mg</v>
      </c>
      <c r="BK78">
        <f t="shared" si="74"/>
        <v>30</v>
      </c>
      <c r="BL78" t="str">
        <f t="shared" si="75"/>
        <v>ud.</v>
      </c>
      <c r="BO78">
        <f t="shared" si="76"/>
        <v>829029</v>
      </c>
      <c r="BP78" t="str">
        <f t="shared" si="77"/>
        <v>Modavitae 200 mg x 30 comprimidos</v>
      </c>
      <c r="BQ78" s="11">
        <f t="shared" si="78"/>
        <v>18890</v>
      </c>
      <c r="BR78" s="4" t="str">
        <f t="shared" si="79"/>
        <v>Modavitae 200</v>
      </c>
      <c r="BS78" t="str">
        <f t="shared" si="80"/>
        <v>Modafinilo</v>
      </c>
      <c r="BT78" t="str">
        <f t="shared" si="81"/>
        <v>comprimidos</v>
      </c>
      <c r="BU78" t="str">
        <f t="shared" si="82"/>
        <v>200 mg</v>
      </c>
      <c r="BV78">
        <f t="shared" si="83"/>
        <v>30</v>
      </c>
      <c r="BW78" t="str">
        <f t="shared" si="84"/>
        <v>ud.</v>
      </c>
      <c r="BY78">
        <f>IF(VLOOKUP(BO78,'[1]Informe articulo stock venta'!$B$1:$J$65536,9,0)&gt;0,1,0)</f>
        <v>0</v>
      </c>
      <c r="BZ78" t="str">
        <f t="shared" si="85"/>
        <v>Galenicum</v>
      </c>
    </row>
    <row r="79" spans="1:78" x14ac:dyDescent="0.2">
      <c r="A79" s="12" t="s">
        <v>450</v>
      </c>
      <c r="B79" s="3">
        <v>10044</v>
      </c>
      <c r="C79">
        <v>4977</v>
      </c>
      <c r="D79">
        <v>828975</v>
      </c>
      <c r="E79" s="2" t="s">
        <v>451</v>
      </c>
      <c r="F79" s="2" t="str">
        <f t="shared" si="90"/>
        <v>(CB) DACAM RAPI-LENTO</v>
      </c>
      <c r="G79" s="2" t="str">
        <f t="shared" si="54"/>
        <v>3,0/3,0</v>
      </c>
      <c r="H79" s="18" t="str">
        <f t="shared" si="60"/>
        <v>Dacam Rapi-Lento 3,0/3,0</v>
      </c>
      <c r="I79" s="2" t="str">
        <f>+VLOOKUP(Q79,Hoja2!A:B,2,0)</f>
        <v>suspensión inyectable</v>
      </c>
      <c r="J79" s="2" t="s">
        <v>158</v>
      </c>
      <c r="K79" s="2" t="str">
        <f t="shared" si="61"/>
        <v>Lab Chile</v>
      </c>
      <c r="L79" s="2" t="s">
        <v>452</v>
      </c>
      <c r="M79" s="2" t="str">
        <f t="shared" si="88"/>
        <v>BETAMETASONA</v>
      </c>
      <c r="N79" s="2"/>
      <c r="O79" s="2"/>
      <c r="P79" s="2" t="s">
        <v>56</v>
      </c>
      <c r="Q79" s="2" t="s">
        <v>57</v>
      </c>
      <c r="R79" s="2" t="s">
        <v>453</v>
      </c>
      <c r="S79" s="2" t="s">
        <v>58</v>
      </c>
      <c r="T79" s="2" t="str">
        <f t="shared" si="89"/>
        <v>3,0/3,0 MG/ML</v>
      </c>
      <c r="U79" s="2"/>
      <c r="V79" s="2"/>
      <c r="W79" s="2">
        <v>3</v>
      </c>
      <c r="X79" s="2" t="s">
        <v>23</v>
      </c>
      <c r="Y79" t="str">
        <f>+IF(AND(X79="ud.",COUNTIF(Hoja2!$I$3:$I$11,Hoja1!Q79)&gt;0),Hoja1!W79&amp;" "&amp;IF(Hoja1!W79=1,VLOOKUP(Hoja1!Q79,Hoja2!$A:$D,3,0),VLOOKUP(Hoja1!Q79,Hoja2!$A:$D,4,0)),IF(AND(X79="ud.",COUNTIF(Hoja2!$I$3:$I$11,Hoja1!Q79)&lt;0),Hoja1!W79&amp;" "&amp;"unidad, "&amp;VLOOKUP(Hoja1!Q79,Hoja2!$A:$B,2,0),Hoja1!W79&amp;" "&amp;Hoja1!X79&amp;" "&amp;VLOOKUP(Hoja1!Q79,Hoja2!$A:$B,2,0)))</f>
        <v>3 ml. suspensión inyectable</v>
      </c>
      <c r="Z79" t="str">
        <f>+IF(X79="ud.",IF(W79&lt;&gt;1,W79&amp;" "&amp;VLOOKUP(Q79,Hoja2!A:D,4,0),Hoja1!W79&amp;" "&amp;VLOOKUP(Hoja1!Q79,Hoja2!A:D,3,0)),Hoja1!W79&amp;" "&amp;Hoja1!X79&amp;" "&amp;VLOOKUP(Hoja1!Q79,Hoja2!A:B,2,0))</f>
        <v>3 ml. suspensión inyectable</v>
      </c>
      <c r="AA79" s="2" t="s">
        <v>454</v>
      </c>
      <c r="AB79" s="2" t="s">
        <v>44</v>
      </c>
      <c r="AC79" s="2" t="s">
        <v>26</v>
      </c>
      <c r="AD79" s="2" t="s">
        <v>60</v>
      </c>
      <c r="AE79" s="5">
        <v>14300</v>
      </c>
      <c r="AF79" t="str">
        <f t="shared" si="57"/>
        <v>(CB) DACAM RAPI-LENTO SUS INY 3 ML X 1</v>
      </c>
      <c r="AG79" t="str">
        <f t="shared" si="62"/>
        <v>LAB CHILE</v>
      </c>
      <c r="AH79" t="str">
        <f t="shared" si="63"/>
        <v>BETAMETASONA 3,0/3,0 MG/ML</v>
      </c>
      <c r="AI79" t="str">
        <f t="shared" si="58"/>
        <v/>
      </c>
      <c r="AJ79" t="str">
        <f t="shared" si="59"/>
        <v/>
      </c>
      <c r="AK79" t="str">
        <f t="shared" si="64"/>
        <v>BETAMETASONA 3,0/3,0 MG/ML</v>
      </c>
      <c r="AL79" t="str">
        <f>+VLOOKUP($Q79,Hoja2!$A:$B,2,0)</f>
        <v>suspensión inyectable</v>
      </c>
      <c r="AM79" t="str">
        <f t="shared" si="65"/>
        <v>(CB) DACAM RAPI-LENTO SUS INY 3 ML X 1 LAB CHILE BETAMETASONA 3,0/3,0 MG/ML suspensión inyectable</v>
      </c>
      <c r="BB79">
        <f t="shared" si="66"/>
        <v>828975</v>
      </c>
      <c r="BC79" t="str">
        <f t="shared" si="67"/>
        <v>Dacam Rapi-Lento 3,0/3,0 mg/ml x 3 ml. suspensión inyectable</v>
      </c>
      <c r="BD79" s="11">
        <f t="shared" si="68"/>
        <v>14300</v>
      </c>
      <c r="BE79" s="4" t="str">
        <f t="shared" si="69"/>
        <v>Dacam Rapi-Lento 3,0/3,0</v>
      </c>
      <c r="BF79" t="str">
        <f t="shared" si="70"/>
        <v>Betametasona</v>
      </c>
      <c r="BG79" t="str">
        <f t="shared" si="71"/>
        <v/>
      </c>
      <c r="BH79" t="str">
        <f t="shared" si="72"/>
        <v/>
      </c>
      <c r="BI79" t="str">
        <f>+IF(AND(X79="ud.",COUNTIF(Hoja2!$I$3:$I$11,Hoja1!Q79)&gt;0),IF(Hoja1!W79=1,VLOOKUP(Hoja1!Q79,Hoja2!$A:$D,3,0),VLOOKUP(Hoja1!Q79,Hoja2!$A:$D,4,0)),IF(AND(X79="ud.",COUNTIF(Hoja2!$I$3:$I$11,Hoja1!Q79)&lt;0),VLOOKUP(Hoja1!Q79,Hoja2!$A:$B,2,0),VLOOKUP(Hoja1!Q79,Hoja2!$A:$B,2,0)))</f>
        <v>suspensión inyectable</v>
      </c>
      <c r="BJ79" t="str">
        <f t="shared" si="73"/>
        <v>3,0/3,0 mg/ml</v>
      </c>
      <c r="BK79">
        <f t="shared" si="74"/>
        <v>3</v>
      </c>
      <c r="BL79" t="str">
        <f t="shared" si="75"/>
        <v>ml.</v>
      </c>
      <c r="BO79">
        <f t="shared" si="76"/>
        <v>828975</v>
      </c>
      <c r="BP79" t="str">
        <f t="shared" si="77"/>
        <v>Dacam Rapi-Lento 3,0/3,0 mg/ml x 3 ml. suspensión inyectable</v>
      </c>
      <c r="BQ79" s="11">
        <f t="shared" si="78"/>
        <v>14300</v>
      </c>
      <c r="BR79" s="4" t="str">
        <f t="shared" si="79"/>
        <v>Dacam Rapi-Lento 3,0/3,0</v>
      </c>
      <c r="BS79" t="str">
        <f t="shared" si="80"/>
        <v>Betametasona</v>
      </c>
      <c r="BT79" t="str">
        <f t="shared" si="81"/>
        <v>suspensión inyectable</v>
      </c>
      <c r="BU79" t="str">
        <f t="shared" si="82"/>
        <v>3,0/3,0 mg/ml</v>
      </c>
      <c r="BV79">
        <f t="shared" si="83"/>
        <v>3</v>
      </c>
      <c r="BW79" t="str">
        <f t="shared" si="84"/>
        <v>ml.</v>
      </c>
      <c r="BY79">
        <f>IF(VLOOKUP(BO79,'[1]Informe articulo stock venta'!$B$1:$J$65536,9,0)&gt;0,1,0)</f>
        <v>0</v>
      </c>
      <c r="BZ79" t="str">
        <f t="shared" si="85"/>
        <v>Lab Chile</v>
      </c>
    </row>
    <row r="80" spans="1:78" x14ac:dyDescent="0.2">
      <c r="A80" s="12" t="s">
        <v>455</v>
      </c>
      <c r="B80" s="3">
        <v>10071</v>
      </c>
      <c r="C80">
        <v>4984</v>
      </c>
      <c r="D80">
        <v>829066</v>
      </c>
      <c r="E80" s="2" t="s">
        <v>456</v>
      </c>
      <c r="F80" s="2" t="str">
        <f t="shared" si="90"/>
        <v>(CB) TELGARD</v>
      </c>
      <c r="G80" s="2">
        <f t="shared" si="54"/>
        <v>40</v>
      </c>
      <c r="H80" s="18" t="str">
        <f t="shared" si="60"/>
        <v>Telgard 40</v>
      </c>
      <c r="I80" s="2" t="str">
        <f>+VLOOKUP(Q80,Hoja2!A:B,2,0)</f>
        <v>comprimido</v>
      </c>
      <c r="J80" s="2" t="s">
        <v>220</v>
      </c>
      <c r="K80" s="2" t="str">
        <f t="shared" si="61"/>
        <v>Seven Pharma</v>
      </c>
      <c r="L80" t="s">
        <v>457</v>
      </c>
      <c r="M80" s="2" t="str">
        <f t="shared" si="88"/>
        <v>TELMISARTAN</v>
      </c>
      <c r="P80" t="s">
        <v>458</v>
      </c>
      <c r="Q80" t="s">
        <v>65</v>
      </c>
      <c r="R80">
        <v>40</v>
      </c>
      <c r="S80" t="s">
        <v>34</v>
      </c>
      <c r="T80" s="2" t="str">
        <f t="shared" si="89"/>
        <v>40 MG</v>
      </c>
      <c r="W80">
        <v>30</v>
      </c>
      <c r="X80" s="2" t="s">
        <v>35</v>
      </c>
      <c r="Y80" t="str">
        <f>+IF(AND(X80="ud.",COUNTIF(Hoja2!$I$3:$I$11,Hoja1!Q80)&gt;0),Hoja1!W80&amp;" "&amp;IF(Hoja1!W80=1,VLOOKUP(Hoja1!Q80,Hoja2!$A:$D,3,0),VLOOKUP(Hoja1!Q80,Hoja2!$A:$D,4,0)),IF(AND(X80="ud.",COUNTIF(Hoja2!$I$3:$I$11,Hoja1!Q80)&lt;0),Hoja1!W80&amp;" "&amp;"unidad, "&amp;VLOOKUP(Hoja1!Q80,Hoja2!$A:$B,2,0),Hoja1!W80&amp;" "&amp;Hoja1!X80&amp;" "&amp;VLOOKUP(Hoja1!Q80,Hoja2!$A:$B,2,0)))</f>
        <v>30 comprimidos</v>
      </c>
      <c r="Z80" t="str">
        <f>+IF(X80="ud.",IF(W80&lt;&gt;1,W80&amp;" "&amp;VLOOKUP(Q80,Hoja2!A:D,4,0),Hoja1!W80&amp;" "&amp;VLOOKUP(Hoja1!Q80,Hoja2!A:D,3,0)),Hoja1!W80&amp;" "&amp;Hoja1!X80&amp;" "&amp;VLOOKUP(Hoja1!Q80,Hoja2!A:B,2,0))</f>
        <v>30 comprimidos</v>
      </c>
      <c r="AA80" s="2" t="s">
        <v>459</v>
      </c>
      <c r="AB80" s="2" t="s">
        <v>25</v>
      </c>
      <c r="AC80" s="2" t="s">
        <v>26</v>
      </c>
      <c r="AD80" s="2" t="s">
        <v>143</v>
      </c>
      <c r="AE80" s="5">
        <v>10740</v>
      </c>
      <c r="AF80" t="str">
        <f t="shared" si="57"/>
        <v>(CB) TELGARD COM 40 MG X 30</v>
      </c>
      <c r="AG80" t="str">
        <f t="shared" si="62"/>
        <v>SEVEN PHARMA</v>
      </c>
      <c r="AH80" t="str">
        <f t="shared" si="63"/>
        <v>TELMISARTAN 40 MG</v>
      </c>
      <c r="AI80" t="str">
        <f t="shared" si="58"/>
        <v/>
      </c>
      <c r="AJ80" t="str">
        <f t="shared" si="59"/>
        <v/>
      </c>
      <c r="AK80" t="str">
        <f t="shared" si="64"/>
        <v>TELMISARTAN 40 MG</v>
      </c>
      <c r="AL80" t="str">
        <f>+VLOOKUP($Q80,Hoja2!$A:$B,2,0)</f>
        <v>comprimido</v>
      </c>
      <c r="AM80" t="str">
        <f t="shared" si="65"/>
        <v>(CB) TELGARD COM 40 MG X 30 SEVEN PHARMA TELMISARTAN 40 MG comprimido</v>
      </c>
      <c r="BB80">
        <f t="shared" si="66"/>
        <v>829066</v>
      </c>
      <c r="BC80" t="str">
        <f t="shared" si="67"/>
        <v>Telgard 40 mg x 30 comprimidos</v>
      </c>
      <c r="BD80" s="11">
        <f t="shared" si="68"/>
        <v>10740</v>
      </c>
      <c r="BE80" s="4" t="str">
        <f t="shared" si="69"/>
        <v>Telgard 40</v>
      </c>
      <c r="BF80" t="str">
        <f t="shared" si="70"/>
        <v>Telmisartan</v>
      </c>
      <c r="BG80" t="str">
        <f t="shared" si="71"/>
        <v/>
      </c>
      <c r="BH80" t="str">
        <f t="shared" si="72"/>
        <v/>
      </c>
      <c r="BI80" t="str">
        <f>+IF(AND(X80="ud.",COUNTIF(Hoja2!$I$3:$I$11,Hoja1!Q80)&gt;0),IF(Hoja1!W80=1,VLOOKUP(Hoja1!Q80,Hoja2!$A:$D,3,0),VLOOKUP(Hoja1!Q80,Hoja2!$A:$D,4,0)),IF(AND(X80="ud.",COUNTIF(Hoja2!$I$3:$I$11,Hoja1!Q80)&lt;0),VLOOKUP(Hoja1!Q80,Hoja2!$A:$B,2,0),VLOOKUP(Hoja1!Q80,Hoja2!$A:$B,2,0)))</f>
        <v>comprimidos</v>
      </c>
      <c r="BJ80" t="str">
        <f t="shared" si="73"/>
        <v>40 mg</v>
      </c>
      <c r="BK80">
        <f t="shared" si="74"/>
        <v>30</v>
      </c>
      <c r="BL80" t="str">
        <f t="shared" si="75"/>
        <v>ud.</v>
      </c>
      <c r="BO80">
        <f t="shared" si="76"/>
        <v>829066</v>
      </c>
      <c r="BP80" t="str">
        <f t="shared" si="77"/>
        <v>Telgard 40 mg x 30 comprimidos</v>
      </c>
      <c r="BQ80" s="11">
        <f t="shared" si="78"/>
        <v>10740</v>
      </c>
      <c r="BR80" s="4" t="str">
        <f t="shared" si="79"/>
        <v>Telgard 40</v>
      </c>
      <c r="BS80" t="str">
        <f t="shared" si="80"/>
        <v>Telmisartan</v>
      </c>
      <c r="BT80" t="str">
        <f t="shared" si="81"/>
        <v>comprimidos</v>
      </c>
      <c r="BU80" t="str">
        <f t="shared" si="82"/>
        <v>40 mg</v>
      </c>
      <c r="BV80">
        <f t="shared" si="83"/>
        <v>30</v>
      </c>
      <c r="BW80" t="str">
        <f t="shared" si="84"/>
        <v>ud.</v>
      </c>
      <c r="BY80">
        <f>IF(VLOOKUP(BO80,'[1]Informe articulo stock venta'!$B$1:$J$65536,9,0)&gt;0,1,0)</f>
        <v>1</v>
      </c>
      <c r="BZ80" t="str">
        <f t="shared" si="85"/>
        <v>Seven Pharma</v>
      </c>
    </row>
    <row r="81" spans="1:78" x14ac:dyDescent="0.2">
      <c r="A81" s="12" t="s">
        <v>460</v>
      </c>
      <c r="B81" s="3">
        <v>10072</v>
      </c>
      <c r="C81">
        <v>4985</v>
      </c>
      <c r="D81">
        <v>829067</v>
      </c>
      <c r="E81" s="2" t="s">
        <v>461</v>
      </c>
      <c r="F81" s="2" t="str">
        <f t="shared" si="90"/>
        <v>(CB) TELGARD</v>
      </c>
      <c r="G81" s="2">
        <f t="shared" si="54"/>
        <v>80</v>
      </c>
      <c r="H81" s="18" t="str">
        <f t="shared" si="60"/>
        <v>Telgard 80</v>
      </c>
      <c r="I81" s="2" t="str">
        <f>+VLOOKUP(Q81,Hoja2!A:B,2,0)</f>
        <v>comprimido</v>
      </c>
      <c r="J81" s="2" t="s">
        <v>220</v>
      </c>
      <c r="K81" s="2" t="str">
        <f t="shared" si="61"/>
        <v>Seven Pharma</v>
      </c>
      <c r="L81" t="s">
        <v>457</v>
      </c>
      <c r="M81" s="2" t="str">
        <f t="shared" si="88"/>
        <v>TELMISARTAN</v>
      </c>
      <c r="P81" t="s">
        <v>458</v>
      </c>
      <c r="Q81" t="s">
        <v>65</v>
      </c>
      <c r="R81">
        <v>80</v>
      </c>
      <c r="S81" t="s">
        <v>34</v>
      </c>
      <c r="T81" s="2" t="str">
        <f t="shared" si="89"/>
        <v>80 MG</v>
      </c>
      <c r="W81">
        <v>30</v>
      </c>
      <c r="X81" s="2" t="s">
        <v>35</v>
      </c>
      <c r="Y81" t="str">
        <f>+IF(AND(X81="ud.",COUNTIF(Hoja2!$I$3:$I$11,Hoja1!Q81)&gt;0),Hoja1!W81&amp;" "&amp;IF(Hoja1!W81=1,VLOOKUP(Hoja1!Q81,Hoja2!$A:$D,3,0),VLOOKUP(Hoja1!Q81,Hoja2!$A:$D,4,0)),IF(AND(X81="ud.",COUNTIF(Hoja2!$I$3:$I$11,Hoja1!Q81)&lt;0),Hoja1!W81&amp;" "&amp;"unidad, "&amp;VLOOKUP(Hoja1!Q81,Hoja2!$A:$B,2,0),Hoja1!W81&amp;" "&amp;Hoja1!X81&amp;" "&amp;VLOOKUP(Hoja1!Q81,Hoja2!$A:$B,2,0)))</f>
        <v>30 comprimidos</v>
      </c>
      <c r="Z81" t="str">
        <f>+IF(X81="ud.",IF(W81&lt;&gt;1,W81&amp;" "&amp;VLOOKUP(Q81,Hoja2!A:D,4,0),Hoja1!W81&amp;" "&amp;VLOOKUP(Hoja1!Q81,Hoja2!A:D,3,0)),Hoja1!W81&amp;" "&amp;Hoja1!X81&amp;" "&amp;VLOOKUP(Hoja1!Q81,Hoja2!A:B,2,0))</f>
        <v>30 comprimidos</v>
      </c>
      <c r="AA81" s="2" t="s">
        <v>462</v>
      </c>
      <c r="AB81" s="2" t="s">
        <v>25</v>
      </c>
      <c r="AC81" s="2" t="s">
        <v>26</v>
      </c>
      <c r="AD81" s="2" t="s">
        <v>143</v>
      </c>
      <c r="AE81" s="5">
        <v>6290</v>
      </c>
      <c r="AF81" t="str">
        <f t="shared" si="57"/>
        <v>(CB) TELGARD COM 80 MG X 30</v>
      </c>
      <c r="AG81" t="str">
        <f t="shared" si="62"/>
        <v>SEVEN PHARMA</v>
      </c>
      <c r="AH81" t="str">
        <f t="shared" si="63"/>
        <v>TELMISARTAN 80 MG</v>
      </c>
      <c r="AI81" t="str">
        <f t="shared" si="58"/>
        <v/>
      </c>
      <c r="AJ81" t="str">
        <f t="shared" si="59"/>
        <v/>
      </c>
      <c r="AK81" t="str">
        <f t="shared" si="64"/>
        <v>TELMISARTAN 80 MG</v>
      </c>
      <c r="AL81" t="str">
        <f>+VLOOKUP($Q81,Hoja2!$A:$B,2,0)</f>
        <v>comprimido</v>
      </c>
      <c r="AM81" t="str">
        <f t="shared" si="65"/>
        <v>(CB) TELGARD COM 80 MG X 30 SEVEN PHARMA TELMISARTAN 80 MG comprimido</v>
      </c>
      <c r="BB81">
        <f t="shared" si="66"/>
        <v>829067</v>
      </c>
      <c r="BC81" t="str">
        <f t="shared" si="67"/>
        <v>Telgard 80 mg x 30 comprimidos</v>
      </c>
      <c r="BD81" s="11">
        <f t="shared" si="68"/>
        <v>6290</v>
      </c>
      <c r="BE81" s="4" t="str">
        <f t="shared" si="69"/>
        <v>Telgard 80</v>
      </c>
      <c r="BF81" t="str">
        <f t="shared" si="70"/>
        <v>Telmisartan</v>
      </c>
      <c r="BG81" t="str">
        <f t="shared" si="71"/>
        <v/>
      </c>
      <c r="BH81" t="str">
        <f t="shared" si="72"/>
        <v/>
      </c>
      <c r="BI81" t="str">
        <f>+IF(AND(X81="ud.",COUNTIF(Hoja2!$I$3:$I$11,Hoja1!Q81)&gt;0),IF(Hoja1!W81=1,VLOOKUP(Hoja1!Q81,Hoja2!$A:$D,3,0),VLOOKUP(Hoja1!Q81,Hoja2!$A:$D,4,0)),IF(AND(X81="ud.",COUNTIF(Hoja2!$I$3:$I$11,Hoja1!Q81)&lt;0),VLOOKUP(Hoja1!Q81,Hoja2!$A:$B,2,0),VLOOKUP(Hoja1!Q81,Hoja2!$A:$B,2,0)))</f>
        <v>comprimidos</v>
      </c>
      <c r="BJ81" t="str">
        <f t="shared" si="73"/>
        <v>80 mg</v>
      </c>
      <c r="BK81">
        <f t="shared" si="74"/>
        <v>30</v>
      </c>
      <c r="BL81" t="str">
        <f t="shared" si="75"/>
        <v>ud.</v>
      </c>
      <c r="BO81">
        <f t="shared" si="76"/>
        <v>829067</v>
      </c>
      <c r="BP81" t="str">
        <f t="shared" si="77"/>
        <v>Telgard 80 mg x 30 comprimidos</v>
      </c>
      <c r="BQ81" s="11">
        <f t="shared" si="78"/>
        <v>6290</v>
      </c>
      <c r="BR81" s="4" t="str">
        <f t="shared" si="79"/>
        <v>Telgard 80</v>
      </c>
      <c r="BS81" t="str">
        <f t="shared" si="80"/>
        <v>Telmisartan</v>
      </c>
      <c r="BT81" t="str">
        <f t="shared" si="81"/>
        <v>comprimidos</v>
      </c>
      <c r="BU81" t="str">
        <f t="shared" si="82"/>
        <v>80 mg</v>
      </c>
      <c r="BV81">
        <f t="shared" si="83"/>
        <v>30</v>
      </c>
      <c r="BW81" t="str">
        <f t="shared" si="84"/>
        <v>ud.</v>
      </c>
      <c r="BY81">
        <f>IF(VLOOKUP(BO81,'[1]Informe articulo stock venta'!$B$1:$J$65536,9,0)&gt;0,1,0)</f>
        <v>0</v>
      </c>
      <c r="BZ81" t="str">
        <f t="shared" si="85"/>
        <v>Seven Pharma</v>
      </c>
    </row>
    <row r="82" spans="1:78" x14ac:dyDescent="0.2">
      <c r="A82" s="2" t="s">
        <v>463</v>
      </c>
      <c r="B82" s="3">
        <v>10108</v>
      </c>
      <c r="C82">
        <v>5039</v>
      </c>
      <c r="D82">
        <v>828961</v>
      </c>
      <c r="E82" s="2" t="s">
        <v>464</v>
      </c>
      <c r="F82" s="2" t="str">
        <f t="shared" si="90"/>
        <v>(CB) BIOPSOL</v>
      </c>
      <c r="G82" s="2">
        <f t="shared" si="54"/>
        <v>0.25</v>
      </c>
      <c r="H82" s="18" t="str">
        <f t="shared" si="60"/>
        <v>Biopsol 0,25</v>
      </c>
      <c r="I82" s="2" t="str">
        <f>+VLOOKUP(Q82,Hoja2!A:B,2,0)</f>
        <v>comprimido</v>
      </c>
      <c r="J82" s="2" t="s">
        <v>40</v>
      </c>
      <c r="K82" s="2" t="str">
        <f t="shared" si="61"/>
        <v>Abbott</v>
      </c>
      <c r="L82" s="2" t="s">
        <v>443</v>
      </c>
      <c r="M82" s="2" t="str">
        <f t="shared" si="88"/>
        <v>PRAMIPEXOL</v>
      </c>
      <c r="N82" s="2"/>
      <c r="O82" s="2"/>
      <c r="P82" s="2" t="s">
        <v>120</v>
      </c>
      <c r="Q82" s="2" t="s">
        <v>65</v>
      </c>
      <c r="R82" s="2">
        <v>0.25</v>
      </c>
      <c r="S82" s="2" t="s">
        <v>34</v>
      </c>
      <c r="T82" s="2" t="str">
        <f t="shared" si="89"/>
        <v>0,25 MG</v>
      </c>
      <c r="U82" s="2"/>
      <c r="V82" s="2"/>
      <c r="W82" s="2">
        <v>30</v>
      </c>
      <c r="X82" s="2" t="s">
        <v>35</v>
      </c>
      <c r="Y82" t="str">
        <f>+IF(AND(X82="ud.",COUNTIF(Hoja2!$I$3:$I$11,Hoja1!Q82)&gt;0),Hoja1!W82&amp;" "&amp;IF(Hoja1!W82=1,VLOOKUP(Hoja1!Q82,Hoja2!$A:$D,3,0),VLOOKUP(Hoja1!Q82,Hoja2!$A:$D,4,0)),IF(AND(X82="ud.",COUNTIF(Hoja2!$I$3:$I$11,Hoja1!Q82)&lt;0),Hoja1!W82&amp;" "&amp;"unidad, "&amp;VLOOKUP(Hoja1!Q82,Hoja2!$A:$B,2,0),Hoja1!W82&amp;" "&amp;Hoja1!X82&amp;" "&amp;VLOOKUP(Hoja1!Q82,Hoja2!$A:$B,2,0)))</f>
        <v>30 comprimidos</v>
      </c>
      <c r="Z82" t="str">
        <f>+IF(X82="ud.",IF(W82&lt;&gt;1,W82&amp;" "&amp;VLOOKUP(Q82,Hoja2!A:D,4,0),Hoja1!W82&amp;" "&amp;VLOOKUP(Hoja1!Q82,Hoja2!A:D,3,0)),Hoja1!W82&amp;" "&amp;Hoja1!X82&amp;" "&amp;VLOOKUP(Hoja1!Q82,Hoja2!A:B,2,0))</f>
        <v>30 comprimidos</v>
      </c>
      <c r="AA82" s="2" t="s">
        <v>465</v>
      </c>
      <c r="AB82" s="2" t="s">
        <v>25</v>
      </c>
      <c r="AC82" s="2" t="s">
        <v>26</v>
      </c>
      <c r="AD82" s="2" t="s">
        <v>51</v>
      </c>
      <c r="AE82" s="5">
        <v>5090</v>
      </c>
      <c r="AF82" t="str">
        <f t="shared" si="57"/>
        <v>(CB) BIOPSOL COM 0,25 MG X 30</v>
      </c>
      <c r="AG82" t="str">
        <f t="shared" si="62"/>
        <v>ABBOTT</v>
      </c>
      <c r="AH82" t="str">
        <f t="shared" si="63"/>
        <v>PRAMIPEXOL 0,25 MG</v>
      </c>
      <c r="AI82" t="str">
        <f t="shared" si="58"/>
        <v/>
      </c>
      <c r="AJ82" t="str">
        <f t="shared" si="59"/>
        <v/>
      </c>
      <c r="AK82" t="str">
        <f t="shared" si="64"/>
        <v>PRAMIPEXOL 0,25 MG</v>
      </c>
      <c r="AL82" t="str">
        <f>+VLOOKUP($Q82,Hoja2!$A:$B,2,0)</f>
        <v>comprimido</v>
      </c>
      <c r="AM82" t="str">
        <f t="shared" si="65"/>
        <v>(CB) BIOPSOL COM 0,25 MG X 30 ABBOTT PRAMIPEXOL 0,25 MG comprimido</v>
      </c>
      <c r="BB82">
        <f t="shared" si="66"/>
        <v>828961</v>
      </c>
      <c r="BC82" t="str">
        <f t="shared" si="67"/>
        <v>Biopsol 0,25 mg x 30 comprimidos</v>
      </c>
      <c r="BD82" s="11">
        <f t="shared" si="68"/>
        <v>5090</v>
      </c>
      <c r="BE82" s="4" t="str">
        <f t="shared" si="69"/>
        <v>Biopsol 0,25</v>
      </c>
      <c r="BF82" t="str">
        <f t="shared" si="70"/>
        <v>Pramipexol</v>
      </c>
      <c r="BG82" t="str">
        <f t="shared" si="71"/>
        <v/>
      </c>
      <c r="BH82" t="str">
        <f t="shared" si="72"/>
        <v/>
      </c>
      <c r="BI82" t="str">
        <f>+IF(AND(X82="ud.",COUNTIF(Hoja2!$I$3:$I$11,Hoja1!Q82)&gt;0),IF(Hoja1!W82=1,VLOOKUP(Hoja1!Q82,Hoja2!$A:$D,3,0),VLOOKUP(Hoja1!Q82,Hoja2!$A:$D,4,0)),IF(AND(X82="ud.",COUNTIF(Hoja2!$I$3:$I$11,Hoja1!Q82)&lt;0),VLOOKUP(Hoja1!Q82,Hoja2!$A:$B,2,0),VLOOKUP(Hoja1!Q82,Hoja2!$A:$B,2,0)))</f>
        <v>comprimidos</v>
      </c>
      <c r="BJ82" t="str">
        <f t="shared" si="73"/>
        <v>0,25 mg</v>
      </c>
      <c r="BK82">
        <f t="shared" si="74"/>
        <v>30</v>
      </c>
      <c r="BL82" t="str">
        <f t="shared" si="75"/>
        <v>ud.</v>
      </c>
      <c r="BO82">
        <f t="shared" si="76"/>
        <v>828961</v>
      </c>
      <c r="BP82" t="str">
        <f t="shared" si="77"/>
        <v>Biopsol 0,25 mg x 30 comprimidos</v>
      </c>
      <c r="BQ82" s="11">
        <f t="shared" si="78"/>
        <v>5090</v>
      </c>
      <c r="BR82" s="4" t="str">
        <f t="shared" si="79"/>
        <v>Biopsol 0,25</v>
      </c>
      <c r="BS82" t="str">
        <f t="shared" si="80"/>
        <v>Pramipexol</v>
      </c>
      <c r="BT82" t="str">
        <f t="shared" si="81"/>
        <v>comprimidos</v>
      </c>
      <c r="BU82" t="str">
        <f t="shared" si="82"/>
        <v>0,25 mg</v>
      </c>
      <c r="BV82">
        <f t="shared" si="83"/>
        <v>30</v>
      </c>
      <c r="BW82" t="str">
        <f t="shared" si="84"/>
        <v>ud.</v>
      </c>
      <c r="BY82">
        <f>IF(VLOOKUP(BO82,'[1]Informe articulo stock venta'!$B$1:$J$65536,9,0)&gt;0,1,0)</f>
        <v>1</v>
      </c>
      <c r="BZ82" t="str">
        <f t="shared" si="85"/>
        <v>Abbott</v>
      </c>
    </row>
    <row r="83" spans="1:78" x14ac:dyDescent="0.2">
      <c r="A83" s="2" t="s">
        <v>466</v>
      </c>
      <c r="B83" s="3">
        <v>10132</v>
      </c>
      <c r="C83">
        <v>5128</v>
      </c>
      <c r="D83">
        <v>828967</v>
      </c>
      <c r="E83" s="2" t="s">
        <v>467</v>
      </c>
      <c r="F83" s="2" t="str">
        <f t="shared" si="90"/>
        <v>(CB) CEFUROXIMA</v>
      </c>
      <c r="G83" s="2">
        <f t="shared" si="54"/>
        <v>500</v>
      </c>
      <c r="H83" s="18" t="str">
        <f t="shared" si="60"/>
        <v>Cefuroxima 500</v>
      </c>
      <c r="I83" s="2" t="str">
        <f>+VLOOKUP(Q83,Hoja2!A:B,2,0)</f>
        <v>comprimido recubierto</v>
      </c>
      <c r="J83" s="2" t="s">
        <v>177</v>
      </c>
      <c r="K83" s="2" t="str">
        <f t="shared" si="61"/>
        <v>Ascend</v>
      </c>
      <c r="L83" s="2" t="s">
        <v>468</v>
      </c>
      <c r="M83" s="2" t="str">
        <f t="shared" si="88"/>
        <v>CEFUROXIMA</v>
      </c>
      <c r="N83" s="2"/>
      <c r="O83" s="2"/>
      <c r="P83" s="2" t="s">
        <v>160</v>
      </c>
      <c r="Q83" s="2" t="s">
        <v>33</v>
      </c>
      <c r="R83">
        <v>500</v>
      </c>
      <c r="S83" t="s">
        <v>34</v>
      </c>
      <c r="T83" s="2" t="str">
        <f t="shared" si="89"/>
        <v>500 MG</v>
      </c>
      <c r="U83" s="2"/>
      <c r="V83" s="2"/>
      <c r="W83">
        <v>14</v>
      </c>
      <c r="X83" t="s">
        <v>35</v>
      </c>
      <c r="Y83" t="str">
        <f>+IF(AND(X83="ud.",COUNTIF(Hoja2!$I$3:$I$11,Hoja1!Q83)&gt;0),Hoja1!W83&amp;" "&amp;IF(Hoja1!W83=1,VLOOKUP(Hoja1!Q83,Hoja2!$A:$D,3,0),VLOOKUP(Hoja1!Q83,Hoja2!$A:$D,4,0)),IF(AND(X83="ud.",COUNTIF(Hoja2!$I$3:$I$11,Hoja1!Q83)&lt;0),Hoja1!W83&amp;" "&amp;"unidad, "&amp;VLOOKUP(Hoja1!Q83,Hoja2!$A:$B,2,0),Hoja1!W83&amp;" "&amp;Hoja1!X83&amp;" "&amp;VLOOKUP(Hoja1!Q83,Hoja2!$A:$B,2,0)))</f>
        <v>14 comprimidos recubiertos</v>
      </c>
      <c r="Z83" t="str">
        <f>+IF(X83="ud.",IF(W83&lt;&gt;1,W83&amp;" "&amp;VLOOKUP(Q83,Hoja2!A:D,4,0),Hoja1!W83&amp;" "&amp;VLOOKUP(Hoja1!Q83,Hoja2!A:D,3,0)),Hoja1!W83&amp;" "&amp;Hoja1!X83&amp;" "&amp;VLOOKUP(Hoja1!Q83,Hoja2!A:B,2,0))</f>
        <v>14 comprimidos recubiertos</v>
      </c>
      <c r="AA83" s="2" t="s">
        <v>469</v>
      </c>
      <c r="AB83" s="2" t="s">
        <v>44</v>
      </c>
      <c r="AC83" s="2" t="s">
        <v>26</v>
      </c>
      <c r="AD83" s="2" t="s">
        <v>164</v>
      </c>
      <c r="AE83" s="5">
        <v>32210</v>
      </c>
      <c r="AF83" t="str">
        <f t="shared" si="57"/>
        <v>(CB) CEFUROXIMA COM REC 500 MG X 14</v>
      </c>
      <c r="AG83" t="str">
        <f t="shared" si="62"/>
        <v>ASCEND</v>
      </c>
      <c r="AH83" t="str">
        <f t="shared" si="63"/>
        <v>CEFUROXIMA 500 MG</v>
      </c>
      <c r="AI83" t="str">
        <f t="shared" si="58"/>
        <v/>
      </c>
      <c r="AJ83" t="str">
        <f t="shared" si="59"/>
        <v/>
      </c>
      <c r="AK83" t="str">
        <f t="shared" si="64"/>
        <v>CEFUROXIMA 500 MG</v>
      </c>
      <c r="AL83" t="str">
        <f>+VLOOKUP($Q83,Hoja2!$A:$B,2,0)</f>
        <v>comprimido recubierto</v>
      </c>
      <c r="AM83" t="str">
        <f t="shared" si="65"/>
        <v>(CB) CEFUROXIMA COM REC 500 MG X 14 ASCEND CEFUROXIMA 500 MG comprimido recubierto</v>
      </c>
      <c r="BB83">
        <f t="shared" si="66"/>
        <v>828967</v>
      </c>
      <c r="BC83" t="str">
        <f t="shared" si="67"/>
        <v>Cefuroxima 500 mg x 14 comprimidos recubiertos</v>
      </c>
      <c r="BD83" s="11">
        <f t="shared" si="68"/>
        <v>32210</v>
      </c>
      <c r="BE83" s="4" t="str">
        <f t="shared" si="69"/>
        <v>Cefuroxima 500</v>
      </c>
      <c r="BF83" t="str">
        <f t="shared" si="70"/>
        <v>Cefuroxima</v>
      </c>
      <c r="BG83" t="str">
        <f t="shared" si="71"/>
        <v/>
      </c>
      <c r="BH83" t="str">
        <f t="shared" si="72"/>
        <v/>
      </c>
      <c r="BI83" t="str">
        <f>+IF(AND(X83="ud.",COUNTIF(Hoja2!$I$3:$I$11,Hoja1!Q83)&gt;0),IF(Hoja1!W83=1,VLOOKUP(Hoja1!Q83,Hoja2!$A:$D,3,0),VLOOKUP(Hoja1!Q83,Hoja2!$A:$D,4,0)),IF(AND(X83="ud.",COUNTIF(Hoja2!$I$3:$I$11,Hoja1!Q83)&lt;0),VLOOKUP(Hoja1!Q83,Hoja2!$A:$B,2,0),VLOOKUP(Hoja1!Q83,Hoja2!$A:$B,2,0)))</f>
        <v>comprimidos recubiertos</v>
      </c>
      <c r="BJ83" t="str">
        <f t="shared" si="73"/>
        <v>500 mg</v>
      </c>
      <c r="BK83">
        <f t="shared" si="74"/>
        <v>14</v>
      </c>
      <c r="BL83" t="str">
        <f t="shared" si="75"/>
        <v>ud.</v>
      </c>
      <c r="BO83">
        <f t="shared" si="76"/>
        <v>828967</v>
      </c>
      <c r="BP83" t="str">
        <f t="shared" si="77"/>
        <v>Cefuroxima 500 mg x 14 comprimidos recubiertos</v>
      </c>
      <c r="BQ83" s="11">
        <f t="shared" si="78"/>
        <v>32210</v>
      </c>
      <c r="BR83" s="4" t="str">
        <f t="shared" si="79"/>
        <v>Cefuroxima 500</v>
      </c>
      <c r="BS83" t="str">
        <f t="shared" si="80"/>
        <v>Cefuroxima</v>
      </c>
      <c r="BT83" t="str">
        <f t="shared" si="81"/>
        <v>comprimidos recubiertos</v>
      </c>
      <c r="BU83" t="str">
        <f t="shared" si="82"/>
        <v>500 mg</v>
      </c>
      <c r="BV83">
        <f t="shared" si="83"/>
        <v>14</v>
      </c>
      <c r="BW83" t="str">
        <f t="shared" si="84"/>
        <v>ud.</v>
      </c>
      <c r="BY83">
        <f>IF(VLOOKUP(BO83,'[1]Informe articulo stock venta'!$B$1:$J$65536,9,0)&gt;0,1,0)</f>
        <v>0</v>
      </c>
      <c r="BZ83" t="str">
        <f t="shared" si="85"/>
        <v>Ascend</v>
      </c>
    </row>
    <row r="84" spans="1:78" x14ac:dyDescent="0.2">
      <c r="A84" s="2" t="s">
        <v>470</v>
      </c>
      <c r="B84" s="3">
        <v>10133</v>
      </c>
      <c r="C84">
        <v>5069</v>
      </c>
      <c r="D84">
        <v>828997</v>
      </c>
      <c r="E84" s="2" t="s">
        <v>471</v>
      </c>
      <c r="F84" s="2" t="str">
        <f t="shared" si="90"/>
        <v>(CB) FLUSACORT</v>
      </c>
      <c r="G84" s="2" t="str">
        <f t="shared" si="54"/>
        <v>25/125</v>
      </c>
      <c r="H84" s="18" t="str">
        <f t="shared" si="60"/>
        <v>Flusacort 25/125</v>
      </c>
      <c r="I84" s="2" t="str">
        <f>+VLOOKUP(Q84,Hoja2!A:B,2,0)</f>
        <v>aerosol para inhalación</v>
      </c>
      <c r="J84" s="2" t="s">
        <v>220</v>
      </c>
      <c r="K84" s="2" t="str">
        <f t="shared" si="61"/>
        <v>Seven Pharma</v>
      </c>
      <c r="L84" s="2" t="s">
        <v>472</v>
      </c>
      <c r="M84" s="2" t="s">
        <v>903</v>
      </c>
      <c r="N84" s="2" t="s">
        <v>385</v>
      </c>
      <c r="O84" s="2"/>
      <c r="P84" s="2" t="s">
        <v>473</v>
      </c>
      <c r="Q84" s="2" t="s">
        <v>386</v>
      </c>
      <c r="R84" s="2" t="s">
        <v>474</v>
      </c>
      <c r="S84" s="2" t="s">
        <v>72</v>
      </c>
      <c r="T84" s="2" t="s">
        <v>934</v>
      </c>
      <c r="U84" s="2" t="s">
        <v>935</v>
      </c>
      <c r="V84" s="2"/>
      <c r="W84">
        <v>120</v>
      </c>
      <c r="X84" s="2" t="s">
        <v>73</v>
      </c>
      <c r="Y84" t="str">
        <f>+IF(AND(X84="ud.",COUNTIF(Hoja2!$I$3:$I$11,Hoja1!Q84)&gt;0),Hoja1!W84&amp;" "&amp;IF(Hoja1!W84=1,VLOOKUP(Hoja1!Q84,Hoja2!$A:$D,3,0),VLOOKUP(Hoja1!Q84,Hoja2!$A:$D,4,0)),IF(AND(X84="ud.",COUNTIF(Hoja2!$I$3:$I$11,Hoja1!Q84)&lt;0),Hoja1!W84&amp;" "&amp;"unidad, "&amp;VLOOKUP(Hoja1!Q84,Hoja2!$A:$B,2,0),Hoja1!W84&amp;" "&amp;Hoja1!X84&amp;" "&amp;VLOOKUP(Hoja1!Q84,Hoja2!$A:$B,2,0)))</f>
        <v>120 dss. aerosol para inhalación</v>
      </c>
      <c r="Z84" t="str">
        <f>+IF(X84="ud.",IF(W84&lt;&gt;1,W84&amp;" "&amp;VLOOKUP(Q84,Hoja2!A:D,4,0),Hoja1!W84&amp;" "&amp;VLOOKUP(Hoja1!Q84,Hoja2!A:D,3,0)),Hoja1!W84&amp;" "&amp;Hoja1!X84&amp;" "&amp;VLOOKUP(Hoja1!Q84,Hoja2!A:B,2,0))</f>
        <v>120 dss. aerosol para inhalación</v>
      </c>
      <c r="AA84" s="2" t="s">
        <v>475</v>
      </c>
      <c r="AB84" s="2" t="s">
        <v>25</v>
      </c>
      <c r="AC84" s="2" t="s">
        <v>26</v>
      </c>
      <c r="AD84" s="2" t="s">
        <v>75</v>
      </c>
      <c r="AE84" s="5">
        <v>6560</v>
      </c>
      <c r="AF84" t="str">
        <f t="shared" si="57"/>
        <v>(CB) FLUSACORT AER INH 25/125 MCG X 120 DSS</v>
      </c>
      <c r="AG84" t="str">
        <f t="shared" si="62"/>
        <v>SEVEN PHARMA</v>
      </c>
      <c r="AH84" t="str">
        <f t="shared" si="63"/>
        <v>SALMETEROL 25 MCG</v>
      </c>
      <c r="AI84" t="str">
        <f t="shared" si="58"/>
        <v>FLUTICASONA 125 MCG</v>
      </c>
      <c r="AJ84" t="str">
        <f t="shared" si="59"/>
        <v/>
      </c>
      <c r="AK84" t="str">
        <f t="shared" si="64"/>
        <v>SALMETEROL 25 MCG FLUTICASONA 125 MCG</v>
      </c>
      <c r="AL84" t="str">
        <f>+VLOOKUP($Q84,Hoja2!$A:$B,2,0)</f>
        <v>aerosol para inhalación</v>
      </c>
      <c r="AM84" t="str">
        <f t="shared" si="65"/>
        <v>(CB) FLUSACORT AER INH 25/125 MCG X 120 DSS SEVEN PHARMA SALMETEROL 25 MCG FLUTICASONA 125 MCG aerosol para inhalación</v>
      </c>
      <c r="BB84">
        <f t="shared" si="66"/>
        <v>828997</v>
      </c>
      <c r="BC84" t="str">
        <f t="shared" si="67"/>
        <v>Flusacort 25/125 mcg x 120 dss. aerosol para inhalación</v>
      </c>
      <c r="BD84" s="11">
        <f t="shared" si="68"/>
        <v>6560</v>
      </c>
      <c r="BE84" s="4" t="str">
        <f t="shared" si="69"/>
        <v>Flusacort 25/125</v>
      </c>
      <c r="BF84" t="str">
        <f t="shared" si="70"/>
        <v>Salmeterol</v>
      </c>
      <c r="BG84" t="str">
        <f t="shared" si="71"/>
        <v>Fluticasona</v>
      </c>
      <c r="BH84" t="str">
        <f t="shared" si="72"/>
        <v/>
      </c>
      <c r="BI84" t="str">
        <f>+IF(AND(X84="ud.",COUNTIF(Hoja2!$I$3:$I$11,Hoja1!Q84)&gt;0),IF(Hoja1!W84=1,VLOOKUP(Hoja1!Q84,Hoja2!$A:$D,3,0),VLOOKUP(Hoja1!Q84,Hoja2!$A:$D,4,0)),IF(AND(X84="ud.",COUNTIF(Hoja2!$I$3:$I$11,Hoja1!Q84)&lt;0),VLOOKUP(Hoja1!Q84,Hoja2!$A:$B,2,0),VLOOKUP(Hoja1!Q84,Hoja2!$A:$B,2,0)))</f>
        <v>aerosol para inhalación</v>
      </c>
      <c r="BJ84" t="str">
        <f t="shared" si="73"/>
        <v>25/125 mcg</v>
      </c>
      <c r="BK84">
        <f t="shared" si="74"/>
        <v>120</v>
      </c>
      <c r="BL84" t="str">
        <f t="shared" si="75"/>
        <v>dss.</v>
      </c>
      <c r="BO84">
        <f t="shared" si="76"/>
        <v>828997</v>
      </c>
      <c r="BP84" t="str">
        <f t="shared" si="77"/>
        <v>Flusacort 25/125 mcg x 120 dss. aerosol para inhalación</v>
      </c>
      <c r="BQ84" s="11">
        <f t="shared" si="78"/>
        <v>6560</v>
      </c>
      <c r="BR84" s="4" t="str">
        <f t="shared" si="79"/>
        <v>Flusacort 25/125</v>
      </c>
      <c r="BS84" t="str">
        <f t="shared" si="80"/>
        <v>Salmeterol;Fluticasona</v>
      </c>
      <c r="BT84" t="str">
        <f t="shared" si="81"/>
        <v>aerosol para inhalación</v>
      </c>
      <c r="BU84" t="str">
        <f t="shared" si="82"/>
        <v>25/125 mcg</v>
      </c>
      <c r="BV84">
        <f t="shared" si="83"/>
        <v>120</v>
      </c>
      <c r="BW84" t="str">
        <f t="shared" si="84"/>
        <v>dss.</v>
      </c>
      <c r="BY84">
        <f>IF(VLOOKUP(BO84,'[1]Informe articulo stock venta'!$B$1:$J$65536,9,0)&gt;0,1,0)</f>
        <v>1</v>
      </c>
      <c r="BZ84" t="str">
        <f t="shared" si="85"/>
        <v>Seven Pharma</v>
      </c>
    </row>
    <row r="85" spans="1:78" x14ac:dyDescent="0.2">
      <c r="A85" s="2" t="s">
        <v>476</v>
      </c>
      <c r="B85" s="3">
        <v>10158</v>
      </c>
      <c r="C85">
        <v>5097</v>
      </c>
      <c r="D85">
        <v>829012</v>
      </c>
      <c r="E85" s="2" t="s">
        <v>477</v>
      </c>
      <c r="F85" s="2" t="str">
        <f t="shared" si="90"/>
        <v>(CB) INSULATARD</v>
      </c>
      <c r="G85" s="2">
        <f t="shared" si="54"/>
        <v>100</v>
      </c>
      <c r="H85" s="18" t="str">
        <f t="shared" si="60"/>
        <v>Insulatard 100</v>
      </c>
      <c r="I85" s="2" t="str">
        <f>+VLOOKUP(Q85,Hoja2!A:B,2,0)</f>
        <v>suspensión inyectable</v>
      </c>
      <c r="J85" s="2" t="s">
        <v>109</v>
      </c>
      <c r="K85" s="2" t="str">
        <f t="shared" si="61"/>
        <v>Novo Nordisk</v>
      </c>
      <c r="L85" s="2" t="s">
        <v>478</v>
      </c>
      <c r="M85" s="2" t="str">
        <f t="shared" ref="M85:M90" si="91">+L85</f>
        <v>INSULINA HUMANA</v>
      </c>
      <c r="N85" s="2"/>
      <c r="O85" s="2"/>
      <c r="P85" s="2" t="s">
        <v>80</v>
      </c>
      <c r="Q85" s="2" t="s">
        <v>57</v>
      </c>
      <c r="R85" s="2">
        <v>100</v>
      </c>
      <c r="S85" s="2" t="s">
        <v>479</v>
      </c>
      <c r="T85" s="2" t="str">
        <f t="shared" ref="T85:T90" si="92">+UPPER(R85&amp;" "&amp;S85)</f>
        <v>100 UI</v>
      </c>
      <c r="U85" s="2"/>
      <c r="V85" s="2"/>
      <c r="W85" s="2">
        <v>1</v>
      </c>
      <c r="X85" s="2" t="s">
        <v>35</v>
      </c>
      <c r="Y85" t="str">
        <f>+IF(AND(X85="ud.",COUNTIF(Hoja2!$I$3:$I$11,Hoja1!Q85)&gt;0),Hoja1!W85&amp;" "&amp;IF(Hoja1!W85=1,VLOOKUP(Hoja1!Q85,Hoja2!$A:$D,3,0),VLOOKUP(Hoja1!Q85,Hoja2!$A:$D,4,0)),IF(AND(X85="ud.",COUNTIF(Hoja2!$I$3:$I$11,Hoja1!Q85)&lt;0),Hoja1!W85&amp;" "&amp;"unidad, "&amp;VLOOKUP(Hoja1!Q85,Hoja2!$A:$B,2,0),Hoja1!W85&amp;" "&amp;Hoja1!X85&amp;" "&amp;VLOOKUP(Hoja1!Q85,Hoja2!$A:$B,2,0)))</f>
        <v>1 ud. suspensión inyectable</v>
      </c>
      <c r="Z85" t="str">
        <f>+IF(X85="ud.",IF(W85&lt;&gt;1,W85&amp;" "&amp;VLOOKUP(Q85,Hoja2!A:D,4,0),Hoja1!W85&amp;" "&amp;VLOOKUP(Hoja1!Q85,Hoja2!A:D,3,0)),Hoja1!W85&amp;" "&amp;Hoja1!X85&amp;" "&amp;VLOOKUP(Hoja1!Q85,Hoja2!A:B,2,0))</f>
        <v xml:space="preserve">1 </v>
      </c>
      <c r="AA85" s="2" t="s">
        <v>480</v>
      </c>
      <c r="AB85" t="s">
        <v>25</v>
      </c>
      <c r="AC85" t="s">
        <v>26</v>
      </c>
      <c r="AD85" t="s">
        <v>82</v>
      </c>
      <c r="AE85" s="5">
        <v>10120</v>
      </c>
      <c r="AF85" t="str">
        <f t="shared" si="57"/>
        <v>(CB) INSULATARD SUS INY 100 UI/ML X 10 ML X 1</v>
      </c>
      <c r="AG85" t="str">
        <f t="shared" si="62"/>
        <v>NOVO NORDISK</v>
      </c>
      <c r="AH85" t="str">
        <f t="shared" si="63"/>
        <v>INSULINA HUMANA 100 UI</v>
      </c>
      <c r="AI85" t="str">
        <f t="shared" si="58"/>
        <v/>
      </c>
      <c r="AJ85" t="str">
        <f t="shared" si="59"/>
        <v/>
      </c>
      <c r="AK85" t="str">
        <f t="shared" si="64"/>
        <v>INSULINA HUMANA 100 UI</v>
      </c>
      <c r="AL85" t="str">
        <f>+VLOOKUP($Q85,Hoja2!$A:$B,2,0)</f>
        <v>suspensión inyectable</v>
      </c>
      <c r="AM85" t="str">
        <f t="shared" si="65"/>
        <v>(CB) INSULATARD SUS INY 100 UI/ML X 10 ML X 1 NOVO NORDISK INSULINA HUMANA 100 UI suspensión inyectable</v>
      </c>
      <c r="BB85">
        <f t="shared" si="66"/>
        <v>829012</v>
      </c>
      <c r="BC85" t="str">
        <f t="shared" si="67"/>
        <v>Insulatard 100 UI x 1 ud. suspensión inyectable</v>
      </c>
      <c r="BD85" s="11">
        <f t="shared" si="68"/>
        <v>10120</v>
      </c>
      <c r="BE85" s="4" t="str">
        <f t="shared" si="69"/>
        <v>Insulatard 100</v>
      </c>
      <c r="BF85" t="str">
        <f t="shared" si="70"/>
        <v>Insulina Humana</v>
      </c>
      <c r="BG85" t="str">
        <f t="shared" si="71"/>
        <v/>
      </c>
      <c r="BH85" t="str">
        <f t="shared" si="72"/>
        <v/>
      </c>
      <c r="BI85" t="str">
        <f>+IF(AND(X85="ud.",COUNTIF(Hoja2!$I$3:$I$11,Hoja1!Q85)&gt;0),IF(Hoja1!W85=1,VLOOKUP(Hoja1!Q85,Hoja2!$A:$D,3,0),VLOOKUP(Hoja1!Q85,Hoja2!$A:$D,4,0)),IF(AND(X85="ud.",COUNTIF(Hoja2!$I$3:$I$11,Hoja1!Q85)&lt;0),VLOOKUP(Hoja1!Q85,Hoja2!$A:$B,2,0),VLOOKUP(Hoja1!Q85,Hoja2!$A:$B,2,0)))</f>
        <v>suspensión inyectable</v>
      </c>
      <c r="BJ85" t="str">
        <f t="shared" si="73"/>
        <v>100 UI</v>
      </c>
      <c r="BK85">
        <f t="shared" si="74"/>
        <v>1</v>
      </c>
      <c r="BL85" t="str">
        <f t="shared" si="75"/>
        <v>ud.</v>
      </c>
      <c r="BO85">
        <f t="shared" si="76"/>
        <v>829012</v>
      </c>
      <c r="BP85" t="str">
        <f t="shared" si="77"/>
        <v>Insulatard 100 UI x 1 ud. suspensión inyectable</v>
      </c>
      <c r="BQ85" s="11">
        <f t="shared" si="78"/>
        <v>10120</v>
      </c>
      <c r="BR85" s="4" t="str">
        <f t="shared" si="79"/>
        <v>Insulatard 100</v>
      </c>
      <c r="BS85" t="str">
        <f t="shared" si="80"/>
        <v>Insulina Humana</v>
      </c>
      <c r="BT85" t="str">
        <f t="shared" si="81"/>
        <v>suspensión inyectable</v>
      </c>
      <c r="BU85" t="str">
        <f t="shared" si="82"/>
        <v>100 UI</v>
      </c>
      <c r="BV85">
        <f t="shared" si="83"/>
        <v>1</v>
      </c>
      <c r="BW85" t="str">
        <f t="shared" si="84"/>
        <v>ud.</v>
      </c>
      <c r="BY85">
        <f>IF(VLOOKUP(BO85,'[1]Informe articulo stock venta'!$B$1:$J$65536,9,0)&gt;0,1,0)</f>
        <v>1</v>
      </c>
      <c r="BZ85" t="str">
        <f t="shared" si="85"/>
        <v>Novo Nordisk</v>
      </c>
    </row>
    <row r="86" spans="1:78" x14ac:dyDescent="0.2">
      <c r="A86" s="2" t="s">
        <v>481</v>
      </c>
      <c r="B86" s="3">
        <v>10175</v>
      </c>
      <c r="C86">
        <v>5157</v>
      </c>
      <c r="D86">
        <v>829060</v>
      </c>
      <c r="E86" s="2" t="s">
        <v>482</v>
      </c>
      <c r="F86" s="2" t="str">
        <f t="shared" si="90"/>
        <v>(CB) SPIRIVA RESPIMAT</v>
      </c>
      <c r="G86" s="2">
        <f t="shared" si="54"/>
        <v>2.5</v>
      </c>
      <c r="H86" s="18" t="str">
        <f t="shared" si="60"/>
        <v>Spiriva Respimat 2,5</v>
      </c>
      <c r="I86" s="2" t="str">
        <f>+VLOOKUP(Q86,Hoja2!A:B,2,0)</f>
        <v>solución para inhalación</v>
      </c>
      <c r="J86" s="2" t="s">
        <v>139</v>
      </c>
      <c r="K86" s="2" t="str">
        <f t="shared" si="61"/>
        <v>Boehringer Ingelheim</v>
      </c>
      <c r="L86" s="2" t="s">
        <v>483</v>
      </c>
      <c r="M86" s="2" t="str">
        <f t="shared" si="91"/>
        <v>TIOTROPIO</v>
      </c>
      <c r="N86" s="2"/>
      <c r="O86" s="2"/>
      <c r="P86" s="2" t="s">
        <v>484</v>
      </c>
      <c r="Q86" s="2" t="s">
        <v>485</v>
      </c>
      <c r="R86">
        <v>2.5</v>
      </c>
      <c r="S86" s="2" t="s">
        <v>72</v>
      </c>
      <c r="T86" s="2" t="str">
        <f t="shared" si="92"/>
        <v>2,5 MCG</v>
      </c>
      <c r="U86" s="2"/>
      <c r="V86" s="2"/>
      <c r="W86">
        <v>30</v>
      </c>
      <c r="X86" s="2" t="s">
        <v>35</v>
      </c>
      <c r="Y86" t="str">
        <f>+IF(AND(X86="ud.",COUNTIF(Hoja2!$I$3:$I$11,Hoja1!Q86)&gt;0),Hoja1!W86&amp;" "&amp;IF(Hoja1!W86=1,VLOOKUP(Hoja1!Q86,Hoja2!$A:$D,3,0),VLOOKUP(Hoja1!Q86,Hoja2!$A:$D,4,0)),IF(AND(X86="ud.",COUNTIF(Hoja2!$I$3:$I$11,Hoja1!Q86)&lt;0),Hoja1!W86&amp;" "&amp;"unidad, "&amp;VLOOKUP(Hoja1!Q86,Hoja2!$A:$B,2,0),Hoja1!W86&amp;" "&amp;Hoja1!X86&amp;" "&amp;VLOOKUP(Hoja1!Q86,Hoja2!$A:$B,2,0)))</f>
        <v>30 ud. solución para inhalación</v>
      </c>
      <c r="Z86" t="str">
        <f>+IF(X86="ud.",IF(W86&lt;&gt;1,W86&amp;" "&amp;VLOOKUP(Q86,Hoja2!A:D,4,0),Hoja1!W86&amp;" "&amp;VLOOKUP(Hoja1!Q86,Hoja2!A:D,3,0)),Hoja1!W86&amp;" "&amp;Hoja1!X86&amp;" "&amp;VLOOKUP(Hoja1!Q86,Hoja2!A:B,2,0))</f>
        <v xml:space="preserve">30 </v>
      </c>
      <c r="AA86" s="2" t="s">
        <v>486</v>
      </c>
      <c r="AB86" s="2" t="s">
        <v>25</v>
      </c>
      <c r="AC86" s="2" t="s">
        <v>26</v>
      </c>
      <c r="AD86" s="2" t="s">
        <v>75</v>
      </c>
      <c r="AE86" s="5">
        <v>49490</v>
      </c>
      <c r="AF86" t="str">
        <f t="shared" si="57"/>
        <v>(CB) SPIRIVA RESPIMAT SOL INH 2,5 MCG X 30</v>
      </c>
      <c r="AG86" t="str">
        <f t="shared" si="62"/>
        <v>BOEHRINGER INGELHEIM</v>
      </c>
      <c r="AH86" t="str">
        <f t="shared" si="63"/>
        <v>TIOTROPIO 2,5 MCG</v>
      </c>
      <c r="AI86" t="str">
        <f t="shared" si="58"/>
        <v/>
      </c>
      <c r="AJ86" t="str">
        <f t="shared" si="59"/>
        <v/>
      </c>
      <c r="AK86" t="str">
        <f t="shared" si="64"/>
        <v>TIOTROPIO 2,5 MCG</v>
      </c>
      <c r="AL86" t="str">
        <f>+VLOOKUP($Q86,Hoja2!$A:$B,2,0)</f>
        <v>solución para inhalación</v>
      </c>
      <c r="AM86" t="str">
        <f t="shared" si="65"/>
        <v>(CB) SPIRIVA RESPIMAT SOL INH 2,5 MCG X 30 BOEHRINGER INGELHEIM TIOTROPIO 2,5 MCG solución para inhalación</v>
      </c>
      <c r="BB86">
        <f t="shared" si="66"/>
        <v>829060</v>
      </c>
      <c r="BC86" t="str">
        <f t="shared" si="67"/>
        <v>Spiriva Respimat 2,5 mcg x 30 ud. solución para inhalación</v>
      </c>
      <c r="BD86" s="11">
        <f t="shared" si="68"/>
        <v>49490</v>
      </c>
      <c r="BE86" s="4" t="str">
        <f t="shared" si="69"/>
        <v>Spiriva Respimat 2,5</v>
      </c>
      <c r="BF86" t="str">
        <f t="shared" si="70"/>
        <v>Tiotropio</v>
      </c>
      <c r="BG86" t="str">
        <f t="shared" si="71"/>
        <v/>
      </c>
      <c r="BH86" t="str">
        <f t="shared" si="72"/>
        <v/>
      </c>
      <c r="BI86" t="str">
        <f>+IF(AND(X86="ud.",COUNTIF(Hoja2!$I$3:$I$11,Hoja1!Q86)&gt;0),IF(Hoja1!W86=1,VLOOKUP(Hoja1!Q86,Hoja2!$A:$D,3,0),VLOOKUP(Hoja1!Q86,Hoja2!$A:$D,4,0)),IF(AND(X86="ud.",COUNTIF(Hoja2!$I$3:$I$11,Hoja1!Q86)&lt;0),VLOOKUP(Hoja1!Q86,Hoja2!$A:$B,2,0),VLOOKUP(Hoja1!Q86,Hoja2!$A:$B,2,0)))</f>
        <v>solución para inhalación</v>
      </c>
      <c r="BJ86" t="str">
        <f t="shared" si="73"/>
        <v>2,5 mcg</v>
      </c>
      <c r="BK86">
        <f t="shared" si="74"/>
        <v>30</v>
      </c>
      <c r="BL86" t="str">
        <f t="shared" si="75"/>
        <v>ud.</v>
      </c>
      <c r="BO86">
        <f t="shared" si="76"/>
        <v>829060</v>
      </c>
      <c r="BP86" t="str">
        <f t="shared" si="77"/>
        <v>Spiriva Respimat 2,5 mcg x 30 ud. solución para inhalación</v>
      </c>
      <c r="BQ86" s="11">
        <f t="shared" si="78"/>
        <v>49490</v>
      </c>
      <c r="BR86" s="4" t="str">
        <f t="shared" si="79"/>
        <v>Spiriva Respimat 2,5</v>
      </c>
      <c r="BS86" t="str">
        <f t="shared" si="80"/>
        <v>Tiotropio</v>
      </c>
      <c r="BT86" t="str">
        <f t="shared" si="81"/>
        <v>solución para inhalación</v>
      </c>
      <c r="BU86" t="str">
        <f t="shared" si="82"/>
        <v>2,5 mcg</v>
      </c>
      <c r="BV86">
        <f t="shared" si="83"/>
        <v>30</v>
      </c>
      <c r="BW86" t="str">
        <f t="shared" si="84"/>
        <v>ud.</v>
      </c>
      <c r="BY86">
        <f>IF(VLOOKUP(BO86,'[1]Informe articulo stock venta'!$B$1:$J$65536,9,0)&gt;0,1,0)</f>
        <v>0</v>
      </c>
      <c r="BZ86" t="str">
        <f t="shared" si="85"/>
        <v>Boehringer Ingelheim</v>
      </c>
    </row>
    <row r="87" spans="1:78" x14ac:dyDescent="0.2">
      <c r="A87" s="2" t="s">
        <v>487</v>
      </c>
      <c r="B87" s="3">
        <v>10176</v>
      </c>
      <c r="C87">
        <v>5158</v>
      </c>
      <c r="D87">
        <v>828989</v>
      </c>
      <c r="E87" s="2" t="s">
        <v>488</v>
      </c>
      <c r="F87" s="2" t="str">
        <f t="shared" si="90"/>
        <v>(CB) EUTIROX</v>
      </c>
      <c r="G87" s="2">
        <f t="shared" si="54"/>
        <v>100</v>
      </c>
      <c r="H87" s="18" t="str">
        <f t="shared" si="60"/>
        <v>Eutirox 100</v>
      </c>
      <c r="I87" s="2" t="str">
        <f>+VLOOKUP(Q87,Hoja2!A:B,2,0)</f>
        <v>comprimido</v>
      </c>
      <c r="J87" s="2" t="s">
        <v>200</v>
      </c>
      <c r="K87" s="2" t="str">
        <f t="shared" si="61"/>
        <v>Merck</v>
      </c>
      <c r="L87" s="2" t="s">
        <v>278</v>
      </c>
      <c r="M87" s="2" t="str">
        <f t="shared" si="91"/>
        <v>LEVOTIROXINA SODICA</v>
      </c>
      <c r="N87" s="2"/>
      <c r="O87" s="2"/>
      <c r="P87" s="2" t="s">
        <v>279</v>
      </c>
      <c r="Q87" s="2" t="s">
        <v>65</v>
      </c>
      <c r="R87" s="2">
        <v>100</v>
      </c>
      <c r="S87" s="2" t="s">
        <v>72</v>
      </c>
      <c r="T87" s="2" t="str">
        <f t="shared" si="92"/>
        <v>100 MCG</v>
      </c>
      <c r="U87" s="2"/>
      <c r="V87" s="2"/>
      <c r="W87" s="2">
        <v>100</v>
      </c>
      <c r="X87" s="2" t="s">
        <v>35</v>
      </c>
      <c r="Y87" t="str">
        <f>+IF(AND(X87="ud.",COUNTIF(Hoja2!$I$3:$I$11,Hoja1!Q87)&gt;0),Hoja1!W87&amp;" "&amp;IF(Hoja1!W87=1,VLOOKUP(Hoja1!Q87,Hoja2!$A:$D,3,0),VLOOKUP(Hoja1!Q87,Hoja2!$A:$D,4,0)),IF(AND(X87="ud.",COUNTIF(Hoja2!$I$3:$I$11,Hoja1!Q87)&lt;0),Hoja1!W87&amp;" "&amp;"unidad, "&amp;VLOOKUP(Hoja1!Q87,Hoja2!$A:$B,2,0),Hoja1!W87&amp;" "&amp;Hoja1!X87&amp;" "&amp;VLOOKUP(Hoja1!Q87,Hoja2!$A:$B,2,0)))</f>
        <v>100 comprimidos</v>
      </c>
      <c r="Z87" t="str">
        <f>+IF(X87="ud.",IF(W87&lt;&gt;1,W87&amp;" "&amp;VLOOKUP(Q87,Hoja2!A:D,4,0),Hoja1!W87&amp;" "&amp;VLOOKUP(Hoja1!Q87,Hoja2!A:D,3,0)),Hoja1!W87&amp;" "&amp;Hoja1!X87&amp;" "&amp;VLOOKUP(Hoja1!Q87,Hoja2!A:B,2,0))</f>
        <v>100 comprimidos</v>
      </c>
      <c r="AA87" s="2" t="s">
        <v>489</v>
      </c>
      <c r="AB87" s="2" t="s">
        <v>25</v>
      </c>
      <c r="AC87" s="2" t="s">
        <v>26</v>
      </c>
      <c r="AD87" t="s">
        <v>204</v>
      </c>
      <c r="AE87" s="5">
        <v>4780</v>
      </c>
      <c r="AF87" t="str">
        <f t="shared" si="57"/>
        <v>(CB) EUTIROX COM 100 MCG X 100</v>
      </c>
      <c r="AG87" t="str">
        <f t="shared" si="62"/>
        <v>MERCK</v>
      </c>
      <c r="AH87" t="str">
        <f t="shared" si="63"/>
        <v>LEVOTIROXINA SODICA 100 MCG</v>
      </c>
      <c r="AI87" t="str">
        <f t="shared" si="58"/>
        <v/>
      </c>
      <c r="AJ87" t="str">
        <f t="shared" si="59"/>
        <v/>
      </c>
      <c r="AK87" t="str">
        <f t="shared" si="64"/>
        <v>LEVOTIROXINA SODICA 100 MCG</v>
      </c>
      <c r="AL87" t="str">
        <f>+VLOOKUP($Q87,Hoja2!$A:$B,2,0)</f>
        <v>comprimido</v>
      </c>
      <c r="AM87" t="str">
        <f t="shared" si="65"/>
        <v>(CB) EUTIROX COM 100 MCG X 100 MERCK LEVOTIROXINA SODICA 100 MCG comprimido</v>
      </c>
      <c r="BB87">
        <f t="shared" si="66"/>
        <v>828989</v>
      </c>
      <c r="BC87" t="str">
        <f t="shared" si="67"/>
        <v>Eutirox 100 mcg x 100 comprimidos</v>
      </c>
      <c r="BD87" s="11">
        <f t="shared" si="68"/>
        <v>4780</v>
      </c>
      <c r="BE87" s="4" t="str">
        <f t="shared" si="69"/>
        <v>Eutirox 100</v>
      </c>
      <c r="BF87" t="str">
        <f t="shared" si="70"/>
        <v>Levotiroxina Sodica</v>
      </c>
      <c r="BG87" t="str">
        <f t="shared" si="71"/>
        <v/>
      </c>
      <c r="BH87" t="str">
        <f t="shared" si="72"/>
        <v/>
      </c>
      <c r="BI87" t="str">
        <f>+IF(AND(X87="ud.",COUNTIF(Hoja2!$I$3:$I$11,Hoja1!Q87)&gt;0),IF(Hoja1!W87=1,VLOOKUP(Hoja1!Q87,Hoja2!$A:$D,3,0),VLOOKUP(Hoja1!Q87,Hoja2!$A:$D,4,0)),IF(AND(X87="ud.",COUNTIF(Hoja2!$I$3:$I$11,Hoja1!Q87)&lt;0),VLOOKUP(Hoja1!Q87,Hoja2!$A:$B,2,0),VLOOKUP(Hoja1!Q87,Hoja2!$A:$B,2,0)))</f>
        <v>comprimidos</v>
      </c>
      <c r="BJ87" t="str">
        <f t="shared" si="73"/>
        <v>100 mcg</v>
      </c>
      <c r="BK87">
        <f t="shared" si="74"/>
        <v>100</v>
      </c>
      <c r="BL87" t="str">
        <f t="shared" si="75"/>
        <v>ud.</v>
      </c>
      <c r="BO87">
        <f t="shared" si="76"/>
        <v>828989</v>
      </c>
      <c r="BP87" t="str">
        <f t="shared" si="77"/>
        <v>Eutirox 100 mcg x 100 comprimidos</v>
      </c>
      <c r="BQ87" s="11">
        <f t="shared" si="78"/>
        <v>4780</v>
      </c>
      <c r="BR87" s="4" t="str">
        <f t="shared" si="79"/>
        <v>Eutirox 100</v>
      </c>
      <c r="BS87" t="str">
        <f t="shared" si="80"/>
        <v>Levotiroxina Sodica</v>
      </c>
      <c r="BT87" t="str">
        <f t="shared" si="81"/>
        <v>comprimidos</v>
      </c>
      <c r="BU87" t="str">
        <f t="shared" si="82"/>
        <v>100 mcg</v>
      </c>
      <c r="BV87">
        <f t="shared" si="83"/>
        <v>100</v>
      </c>
      <c r="BW87" t="str">
        <f t="shared" si="84"/>
        <v>ud.</v>
      </c>
      <c r="BY87">
        <f>IF(VLOOKUP(BO87,'[1]Informe articulo stock venta'!$B$1:$J$65536,9,0)&gt;0,1,0)</f>
        <v>0</v>
      </c>
      <c r="BZ87" t="str">
        <f t="shared" si="85"/>
        <v>Merck</v>
      </c>
    </row>
    <row r="88" spans="1:78" x14ac:dyDescent="0.2">
      <c r="A88" s="2" t="s">
        <v>490</v>
      </c>
      <c r="B88" s="3">
        <v>10177</v>
      </c>
      <c r="C88">
        <v>5159</v>
      </c>
      <c r="D88">
        <v>829090</v>
      </c>
      <c r="E88" s="2" t="s">
        <v>491</v>
      </c>
      <c r="F88" s="2" t="str">
        <f t="shared" si="90"/>
        <v>(CB) VERTIUM</v>
      </c>
      <c r="G88" s="2">
        <f t="shared" si="54"/>
        <v>25</v>
      </c>
      <c r="H88" s="18" t="str">
        <f t="shared" si="60"/>
        <v>Vertium 25</v>
      </c>
      <c r="I88" s="2" t="str">
        <f>+VLOOKUP(Q88,Hoja2!A:B,2,0)</f>
        <v>comprimido</v>
      </c>
      <c r="J88" s="2" t="s">
        <v>189</v>
      </c>
      <c r="K88" s="2" t="str">
        <f t="shared" si="61"/>
        <v>Saval</v>
      </c>
      <c r="L88" s="2" t="s">
        <v>492</v>
      </c>
      <c r="M88" s="2" t="str">
        <f t="shared" si="91"/>
        <v>DIFENIDOL</v>
      </c>
      <c r="N88" s="2"/>
      <c r="O88" s="2"/>
      <c r="P88" s="2" t="s">
        <v>493</v>
      </c>
      <c r="Q88" s="2" t="s">
        <v>65</v>
      </c>
      <c r="R88" s="2">
        <v>25</v>
      </c>
      <c r="S88" s="2" t="s">
        <v>34</v>
      </c>
      <c r="T88" s="2" t="str">
        <f t="shared" si="92"/>
        <v>25 MG</v>
      </c>
      <c r="U88" s="2"/>
      <c r="V88" s="2"/>
      <c r="W88" s="2">
        <v>40</v>
      </c>
      <c r="X88" s="2" t="s">
        <v>35</v>
      </c>
      <c r="Y88" t="str">
        <f>+IF(AND(X88="ud.",COUNTIF(Hoja2!$I$3:$I$11,Hoja1!Q88)&gt;0),Hoja1!W88&amp;" "&amp;IF(Hoja1!W88=1,VLOOKUP(Hoja1!Q88,Hoja2!$A:$D,3,0),VLOOKUP(Hoja1!Q88,Hoja2!$A:$D,4,0)),IF(AND(X88="ud.",COUNTIF(Hoja2!$I$3:$I$11,Hoja1!Q88)&lt;0),Hoja1!W88&amp;" "&amp;"unidad, "&amp;VLOOKUP(Hoja1!Q88,Hoja2!$A:$B,2,0),Hoja1!W88&amp;" "&amp;Hoja1!X88&amp;" "&amp;VLOOKUP(Hoja1!Q88,Hoja2!$A:$B,2,0)))</f>
        <v>40 comprimidos</v>
      </c>
      <c r="Z88" t="str">
        <f>+IF(X88="ud.",IF(W88&lt;&gt;1,W88&amp;" "&amp;VLOOKUP(Q88,Hoja2!A:D,4,0),Hoja1!W88&amp;" "&amp;VLOOKUP(Hoja1!Q88,Hoja2!A:D,3,0)),Hoja1!W88&amp;" "&amp;Hoja1!X88&amp;" "&amp;VLOOKUP(Hoja1!Q88,Hoja2!A:B,2,0))</f>
        <v>40 comprimidos</v>
      </c>
      <c r="AA88" s="2" t="s">
        <v>494</v>
      </c>
      <c r="AB88" s="2" t="s">
        <v>25</v>
      </c>
      <c r="AC88" s="2" t="s">
        <v>26</v>
      </c>
      <c r="AD88" s="2" t="s">
        <v>51</v>
      </c>
      <c r="AE88" s="5">
        <v>11890</v>
      </c>
      <c r="AF88" t="str">
        <f t="shared" si="57"/>
        <v>(CB) VERTIUM COM 25 MG X 40</v>
      </c>
      <c r="AG88" t="str">
        <f t="shared" si="62"/>
        <v>SAVAL</v>
      </c>
      <c r="AH88" t="str">
        <f t="shared" si="63"/>
        <v>DIFENIDOL 25 MG</v>
      </c>
      <c r="AI88" t="str">
        <f t="shared" si="58"/>
        <v/>
      </c>
      <c r="AJ88" t="str">
        <f t="shared" si="59"/>
        <v/>
      </c>
      <c r="AK88" t="str">
        <f t="shared" si="64"/>
        <v>DIFENIDOL 25 MG</v>
      </c>
      <c r="AL88" t="str">
        <f>+VLOOKUP($Q88,Hoja2!$A:$B,2,0)</f>
        <v>comprimido</v>
      </c>
      <c r="AM88" t="str">
        <f t="shared" si="65"/>
        <v>(CB) VERTIUM COM 25 MG X 40 SAVAL DIFENIDOL 25 MG comprimido</v>
      </c>
      <c r="BB88">
        <f t="shared" si="66"/>
        <v>829090</v>
      </c>
      <c r="BC88" t="str">
        <f t="shared" si="67"/>
        <v>Vertium 25 mg x 40 comprimidos</v>
      </c>
      <c r="BD88" s="11">
        <f t="shared" si="68"/>
        <v>11890</v>
      </c>
      <c r="BE88" s="4" t="str">
        <f t="shared" si="69"/>
        <v>Vertium 25</v>
      </c>
      <c r="BF88" t="str">
        <f t="shared" si="70"/>
        <v>Difenidol</v>
      </c>
      <c r="BG88" t="str">
        <f t="shared" si="71"/>
        <v/>
      </c>
      <c r="BH88" t="str">
        <f t="shared" si="72"/>
        <v/>
      </c>
      <c r="BI88" t="str">
        <f>+IF(AND(X88="ud.",COUNTIF(Hoja2!$I$3:$I$11,Hoja1!Q88)&gt;0),IF(Hoja1!W88=1,VLOOKUP(Hoja1!Q88,Hoja2!$A:$D,3,0),VLOOKUP(Hoja1!Q88,Hoja2!$A:$D,4,0)),IF(AND(X88="ud.",COUNTIF(Hoja2!$I$3:$I$11,Hoja1!Q88)&lt;0),VLOOKUP(Hoja1!Q88,Hoja2!$A:$B,2,0),VLOOKUP(Hoja1!Q88,Hoja2!$A:$B,2,0)))</f>
        <v>comprimidos</v>
      </c>
      <c r="BJ88" t="str">
        <f t="shared" si="73"/>
        <v>25 mg</v>
      </c>
      <c r="BK88">
        <f t="shared" si="74"/>
        <v>40</v>
      </c>
      <c r="BL88" t="str">
        <f t="shared" si="75"/>
        <v>ud.</v>
      </c>
      <c r="BO88">
        <f t="shared" si="76"/>
        <v>829090</v>
      </c>
      <c r="BP88" t="str">
        <f t="shared" si="77"/>
        <v>Vertium 25 mg x 40 comprimidos</v>
      </c>
      <c r="BQ88" s="11">
        <f t="shared" si="78"/>
        <v>11890</v>
      </c>
      <c r="BR88" s="4" t="str">
        <f t="shared" si="79"/>
        <v>Vertium 25</v>
      </c>
      <c r="BS88" t="str">
        <f t="shared" si="80"/>
        <v>Difenidol</v>
      </c>
      <c r="BT88" t="str">
        <f t="shared" si="81"/>
        <v>comprimidos</v>
      </c>
      <c r="BU88" t="str">
        <f t="shared" si="82"/>
        <v>25 mg</v>
      </c>
      <c r="BV88">
        <f t="shared" si="83"/>
        <v>40</v>
      </c>
      <c r="BW88" t="str">
        <f t="shared" si="84"/>
        <v>ud.</v>
      </c>
      <c r="BY88">
        <f>IF(VLOOKUP(BO88,'[1]Informe articulo stock venta'!$B$1:$J$65536,9,0)&gt;0,1,0)</f>
        <v>1</v>
      </c>
      <c r="BZ88" t="str">
        <f t="shared" si="85"/>
        <v>Saval</v>
      </c>
    </row>
    <row r="89" spans="1:78" x14ac:dyDescent="0.2">
      <c r="A89" t="s">
        <v>495</v>
      </c>
      <c r="B89" s="3">
        <v>9905</v>
      </c>
      <c r="C89">
        <v>5209</v>
      </c>
      <c r="D89">
        <v>828999</v>
      </c>
      <c r="E89" s="2" t="s">
        <v>496</v>
      </c>
      <c r="F89" s="2" t="str">
        <f t="shared" si="90"/>
        <v>(CB) FLUTAMIDA</v>
      </c>
      <c r="G89" s="2">
        <f t="shared" si="54"/>
        <v>250</v>
      </c>
      <c r="H89" s="18" t="str">
        <f t="shared" si="60"/>
        <v>Flutamida 250</v>
      </c>
      <c r="I89" s="2" t="str">
        <f>+VLOOKUP(Q89,Hoja2!A:B,2,0)</f>
        <v>comprimido</v>
      </c>
      <c r="J89" s="2" t="s">
        <v>497</v>
      </c>
      <c r="K89" s="2" t="str">
        <f t="shared" si="61"/>
        <v>Blau</v>
      </c>
      <c r="L89" s="2" t="s">
        <v>498</v>
      </c>
      <c r="M89" s="2" t="str">
        <f t="shared" si="91"/>
        <v>FLUTAMIDA</v>
      </c>
      <c r="N89" s="2"/>
      <c r="O89" s="2"/>
      <c r="P89" s="2" t="s">
        <v>499</v>
      </c>
      <c r="Q89" t="s">
        <v>65</v>
      </c>
      <c r="R89">
        <v>250</v>
      </c>
      <c r="S89" t="s">
        <v>34</v>
      </c>
      <c r="T89" s="2" t="str">
        <f t="shared" si="92"/>
        <v>250 MG</v>
      </c>
      <c r="W89">
        <v>30</v>
      </c>
      <c r="X89" s="2" t="s">
        <v>35</v>
      </c>
      <c r="Y89" t="str">
        <f>+IF(AND(X89="ud.",COUNTIF(Hoja2!$I$3:$I$11,Hoja1!Q89)&gt;0),Hoja1!W89&amp;" "&amp;IF(Hoja1!W89=1,VLOOKUP(Hoja1!Q89,Hoja2!$A:$D,3,0),VLOOKUP(Hoja1!Q89,Hoja2!$A:$D,4,0)),IF(AND(X89="ud.",COUNTIF(Hoja2!$I$3:$I$11,Hoja1!Q89)&lt;0),Hoja1!W89&amp;" "&amp;"unidad, "&amp;VLOOKUP(Hoja1!Q89,Hoja2!$A:$B,2,0),Hoja1!W89&amp;" "&amp;Hoja1!X89&amp;" "&amp;VLOOKUP(Hoja1!Q89,Hoja2!$A:$B,2,0)))</f>
        <v>30 comprimidos</v>
      </c>
      <c r="Z89" t="str">
        <f>+IF(X89="ud.",IF(W89&lt;&gt;1,W89&amp;" "&amp;VLOOKUP(Q89,Hoja2!A:D,4,0),Hoja1!W89&amp;" "&amp;VLOOKUP(Hoja1!Q89,Hoja2!A:D,3,0)),Hoja1!W89&amp;" "&amp;Hoja1!X89&amp;" "&amp;VLOOKUP(Hoja1!Q89,Hoja2!A:B,2,0))</f>
        <v>30 comprimidos</v>
      </c>
      <c r="AA89" s="2" t="s">
        <v>500</v>
      </c>
      <c r="AB89" s="2" t="s">
        <v>25</v>
      </c>
      <c r="AC89" s="2" t="s">
        <v>26</v>
      </c>
      <c r="AD89" s="2" t="s">
        <v>217</v>
      </c>
      <c r="AE89" s="5">
        <v>12550</v>
      </c>
      <c r="AF89" t="str">
        <f t="shared" si="57"/>
        <v>(CB) FLUTAMIDA COM 250 MG X 30</v>
      </c>
      <c r="AG89" t="str">
        <f t="shared" si="62"/>
        <v>BLAU</v>
      </c>
      <c r="AH89" t="str">
        <f t="shared" si="63"/>
        <v>FLUTAMIDA 250 MG</v>
      </c>
      <c r="AI89" t="str">
        <f t="shared" si="58"/>
        <v/>
      </c>
      <c r="AJ89" t="str">
        <f t="shared" si="59"/>
        <v/>
      </c>
      <c r="AK89" t="str">
        <f t="shared" si="64"/>
        <v>FLUTAMIDA 250 MG</v>
      </c>
      <c r="AL89" t="str">
        <f>+VLOOKUP($Q89,Hoja2!$A:$B,2,0)</f>
        <v>comprimido</v>
      </c>
      <c r="AM89" t="str">
        <f t="shared" si="65"/>
        <v>(CB) FLUTAMIDA COM 250 MG X 30 BLAU FLUTAMIDA 250 MG comprimido</v>
      </c>
      <c r="BB89">
        <f t="shared" si="66"/>
        <v>828999</v>
      </c>
      <c r="BC89" t="str">
        <f t="shared" si="67"/>
        <v>Flutamida 250 mg x 30 comprimidos</v>
      </c>
      <c r="BD89" s="11">
        <f t="shared" si="68"/>
        <v>12550</v>
      </c>
      <c r="BE89" s="4" t="str">
        <f t="shared" si="69"/>
        <v>Flutamida 250</v>
      </c>
      <c r="BF89" t="str">
        <f t="shared" si="70"/>
        <v>Flutamida</v>
      </c>
      <c r="BG89" t="str">
        <f t="shared" si="71"/>
        <v/>
      </c>
      <c r="BH89" t="str">
        <f t="shared" si="72"/>
        <v/>
      </c>
      <c r="BI89" t="str">
        <f>+IF(AND(X89="ud.",COUNTIF(Hoja2!$I$3:$I$11,Hoja1!Q89)&gt;0),IF(Hoja1!W89=1,VLOOKUP(Hoja1!Q89,Hoja2!$A:$D,3,0),VLOOKUP(Hoja1!Q89,Hoja2!$A:$D,4,0)),IF(AND(X89="ud.",COUNTIF(Hoja2!$I$3:$I$11,Hoja1!Q89)&lt;0),VLOOKUP(Hoja1!Q89,Hoja2!$A:$B,2,0),VLOOKUP(Hoja1!Q89,Hoja2!$A:$B,2,0)))</f>
        <v>comprimidos</v>
      </c>
      <c r="BJ89" t="str">
        <f t="shared" si="73"/>
        <v>250 mg</v>
      </c>
      <c r="BK89">
        <f t="shared" si="74"/>
        <v>30</v>
      </c>
      <c r="BL89" t="str">
        <f t="shared" si="75"/>
        <v>ud.</v>
      </c>
      <c r="BO89">
        <f t="shared" si="76"/>
        <v>828999</v>
      </c>
      <c r="BP89" t="str">
        <f t="shared" si="77"/>
        <v>Flutamida 250 mg x 30 comprimidos</v>
      </c>
      <c r="BQ89" s="11">
        <f t="shared" si="78"/>
        <v>12550</v>
      </c>
      <c r="BR89" s="4" t="str">
        <f t="shared" si="79"/>
        <v>Flutamida 250</v>
      </c>
      <c r="BS89" t="str">
        <f t="shared" si="80"/>
        <v>Flutamida</v>
      </c>
      <c r="BT89" t="str">
        <f t="shared" si="81"/>
        <v>comprimidos</v>
      </c>
      <c r="BU89" t="str">
        <f t="shared" si="82"/>
        <v>250 mg</v>
      </c>
      <c r="BV89">
        <f t="shared" si="83"/>
        <v>30</v>
      </c>
      <c r="BW89" t="str">
        <f t="shared" si="84"/>
        <v>ud.</v>
      </c>
      <c r="BY89">
        <f>IF(VLOOKUP(BO89,'[1]Informe articulo stock venta'!$B$1:$J$65536,9,0)&gt;0,1,0)</f>
        <v>1</v>
      </c>
      <c r="BZ89" t="str">
        <f t="shared" si="85"/>
        <v>Blau</v>
      </c>
    </row>
    <row r="90" spans="1:78" x14ac:dyDescent="0.2">
      <c r="A90" s="2" t="s">
        <v>501</v>
      </c>
      <c r="B90" s="3">
        <v>10221</v>
      </c>
      <c r="C90">
        <v>5254</v>
      </c>
      <c r="D90">
        <v>828969</v>
      </c>
      <c r="E90" s="2" t="s">
        <v>502</v>
      </c>
      <c r="F90" s="2" t="str">
        <f t="shared" si="90"/>
        <v>(CB) CIDIMUS</v>
      </c>
      <c r="G90" s="2">
        <f t="shared" si="54"/>
        <v>1</v>
      </c>
      <c r="H90" s="18" t="str">
        <f t="shared" si="60"/>
        <v>Cidimus 1</v>
      </c>
      <c r="I90" s="2" t="str">
        <f>+VLOOKUP(Q90,Hoja2!A:B,2,0)</f>
        <v>cápsula</v>
      </c>
      <c r="J90" s="2" t="s">
        <v>417</v>
      </c>
      <c r="K90" s="2" t="str">
        <f t="shared" si="61"/>
        <v>Sandoz</v>
      </c>
      <c r="L90" s="2" t="s">
        <v>503</v>
      </c>
      <c r="M90" s="2" t="str">
        <f t="shared" si="91"/>
        <v>TACROLIMUS</v>
      </c>
      <c r="N90" s="2"/>
      <c r="O90" s="2"/>
      <c r="P90" s="2" t="s">
        <v>179</v>
      </c>
      <c r="Q90" s="2" t="s">
        <v>121</v>
      </c>
      <c r="R90">
        <v>1</v>
      </c>
      <c r="S90" t="s">
        <v>34</v>
      </c>
      <c r="T90" s="2" t="str">
        <f t="shared" si="92"/>
        <v>1 MG</v>
      </c>
      <c r="U90" s="2"/>
      <c r="V90" s="2"/>
      <c r="W90" s="2">
        <v>100</v>
      </c>
      <c r="X90" s="2" t="s">
        <v>35</v>
      </c>
      <c r="Y90" t="str">
        <f>+IF(AND(X90="ud.",COUNTIF(Hoja2!$I$3:$I$11,Hoja1!Q90)&gt;0),Hoja1!W90&amp;" "&amp;IF(Hoja1!W90=1,VLOOKUP(Hoja1!Q90,Hoja2!$A:$D,3,0),VLOOKUP(Hoja1!Q90,Hoja2!$A:$D,4,0)),IF(AND(X90="ud.",COUNTIF(Hoja2!$I$3:$I$11,Hoja1!Q90)&lt;0),Hoja1!W90&amp;" "&amp;"unidad, "&amp;VLOOKUP(Hoja1!Q90,Hoja2!$A:$B,2,0),Hoja1!W90&amp;" "&amp;Hoja1!X90&amp;" "&amp;VLOOKUP(Hoja1!Q90,Hoja2!$A:$B,2,0)))</f>
        <v>100 cápsulas</v>
      </c>
      <c r="Z90" t="str">
        <f>+IF(X90="ud.",IF(W90&lt;&gt;1,W90&amp;" "&amp;VLOOKUP(Q90,Hoja2!A:D,4,0),Hoja1!W90&amp;" "&amp;VLOOKUP(Hoja1!Q90,Hoja2!A:D,3,0)),Hoja1!W90&amp;" "&amp;Hoja1!X90&amp;" "&amp;VLOOKUP(Hoja1!Q90,Hoja2!A:B,2,0))</f>
        <v>100 cápsulas</v>
      </c>
      <c r="AA90" s="2" t="s">
        <v>504</v>
      </c>
      <c r="AB90" s="2" t="s">
        <v>25</v>
      </c>
      <c r="AC90" s="2" t="s">
        <v>26</v>
      </c>
      <c r="AD90" s="2" t="s">
        <v>181</v>
      </c>
      <c r="AE90" s="5">
        <v>59700</v>
      </c>
      <c r="AF90" t="str">
        <f t="shared" si="57"/>
        <v>(CB) CIDIMUS CAP 1 MG X 100</v>
      </c>
      <c r="AG90" t="str">
        <f t="shared" si="62"/>
        <v>SANDOZ</v>
      </c>
      <c r="AH90" t="str">
        <f t="shared" si="63"/>
        <v>TACROLIMUS 1 MG</v>
      </c>
      <c r="AI90" t="str">
        <f t="shared" si="58"/>
        <v/>
      </c>
      <c r="AJ90" t="str">
        <f t="shared" si="59"/>
        <v/>
      </c>
      <c r="AK90" t="str">
        <f t="shared" si="64"/>
        <v>TACROLIMUS 1 MG</v>
      </c>
      <c r="AL90" t="str">
        <f>+VLOOKUP($Q90,Hoja2!$A:$B,2,0)</f>
        <v>cápsula</v>
      </c>
      <c r="AM90" t="str">
        <f t="shared" si="65"/>
        <v>(CB) CIDIMUS CAP 1 MG X 100 SANDOZ TACROLIMUS 1 MG cápsula</v>
      </c>
      <c r="BB90">
        <f t="shared" si="66"/>
        <v>828969</v>
      </c>
      <c r="BC90" t="str">
        <f t="shared" si="67"/>
        <v>Cidimus 1 mg x 100 cápsulas</v>
      </c>
      <c r="BD90" s="11">
        <f t="shared" si="68"/>
        <v>59700</v>
      </c>
      <c r="BE90" s="4" t="str">
        <f t="shared" si="69"/>
        <v>Cidimus 1</v>
      </c>
      <c r="BF90" t="str">
        <f t="shared" si="70"/>
        <v>Tacrolimus</v>
      </c>
      <c r="BG90" t="str">
        <f t="shared" si="71"/>
        <v/>
      </c>
      <c r="BH90" t="str">
        <f t="shared" si="72"/>
        <v/>
      </c>
      <c r="BI90" t="str">
        <f>+IF(AND(X90="ud.",COUNTIF(Hoja2!$I$3:$I$11,Hoja1!Q90)&gt;0),IF(Hoja1!W90=1,VLOOKUP(Hoja1!Q90,Hoja2!$A:$D,3,0),VLOOKUP(Hoja1!Q90,Hoja2!$A:$D,4,0)),IF(AND(X90="ud.",COUNTIF(Hoja2!$I$3:$I$11,Hoja1!Q90)&lt;0),VLOOKUP(Hoja1!Q90,Hoja2!$A:$B,2,0),VLOOKUP(Hoja1!Q90,Hoja2!$A:$B,2,0)))</f>
        <v>cápsulas</v>
      </c>
      <c r="BJ90" t="str">
        <f t="shared" si="73"/>
        <v>1 mg</v>
      </c>
      <c r="BK90">
        <f t="shared" si="74"/>
        <v>100</v>
      </c>
      <c r="BL90" t="str">
        <f t="shared" si="75"/>
        <v>ud.</v>
      </c>
      <c r="BO90">
        <f t="shared" si="76"/>
        <v>828969</v>
      </c>
      <c r="BP90" t="str">
        <f t="shared" si="77"/>
        <v>Cidimus 1 mg x 100 cápsulas</v>
      </c>
      <c r="BQ90" s="11">
        <f t="shared" si="78"/>
        <v>59700</v>
      </c>
      <c r="BR90" s="4" t="str">
        <f t="shared" si="79"/>
        <v>Cidimus 1</v>
      </c>
      <c r="BS90" t="str">
        <f t="shared" si="80"/>
        <v>Tacrolimus</v>
      </c>
      <c r="BT90" t="str">
        <f t="shared" si="81"/>
        <v>cápsulas</v>
      </c>
      <c r="BU90" t="str">
        <f t="shared" si="82"/>
        <v>1 mg</v>
      </c>
      <c r="BV90">
        <f t="shared" si="83"/>
        <v>100</v>
      </c>
      <c r="BW90" t="str">
        <f t="shared" si="84"/>
        <v>ud.</v>
      </c>
      <c r="BY90">
        <f>IF(VLOOKUP(BO90,'[1]Informe articulo stock venta'!$B$1:$J$65536,9,0)&gt;0,1,0)</f>
        <v>0</v>
      </c>
      <c r="BZ90" t="str">
        <f t="shared" si="85"/>
        <v>Sandoz</v>
      </c>
    </row>
    <row r="91" spans="1:78" x14ac:dyDescent="0.2">
      <c r="A91" t="s">
        <v>505</v>
      </c>
      <c r="B91" s="3">
        <v>10226</v>
      </c>
      <c r="C91">
        <v>5275</v>
      </c>
      <c r="D91">
        <v>829095</v>
      </c>
      <c r="E91" s="2" t="s">
        <v>506</v>
      </c>
      <c r="F91" s="2" t="str">
        <f t="shared" si="90"/>
        <v>(CB) XIGDUO</v>
      </c>
      <c r="G91" s="2" t="str">
        <f t="shared" si="54"/>
        <v>10/1000</v>
      </c>
      <c r="H91" s="18" t="str">
        <f t="shared" si="60"/>
        <v>Xigduo 10/1000</v>
      </c>
      <c r="I91" s="2" t="str">
        <f>+VLOOKUP(Q91,Hoja2!A:B,2,0)</f>
        <v>comprimido de liberación prolongada</v>
      </c>
      <c r="J91" s="2" t="s">
        <v>339</v>
      </c>
      <c r="K91" s="2" t="str">
        <f t="shared" si="61"/>
        <v>Astrazeneca</v>
      </c>
      <c r="L91" s="2" t="s">
        <v>507</v>
      </c>
      <c r="M91" s="2" t="s">
        <v>340</v>
      </c>
      <c r="N91" s="2" t="s">
        <v>892</v>
      </c>
      <c r="O91" s="2"/>
      <c r="P91" s="2" t="s">
        <v>80</v>
      </c>
      <c r="Q91" s="2" t="s">
        <v>235</v>
      </c>
      <c r="R91" s="2" t="s">
        <v>508</v>
      </c>
      <c r="S91" s="2" t="s">
        <v>34</v>
      </c>
      <c r="T91" s="2" t="s">
        <v>936</v>
      </c>
      <c r="U91" s="2" t="s">
        <v>926</v>
      </c>
      <c r="V91" s="2"/>
      <c r="W91">
        <v>28</v>
      </c>
      <c r="X91" s="2" t="s">
        <v>35</v>
      </c>
      <c r="Y91" t="str">
        <f>+IF(AND(X91="ud.",COUNTIF(Hoja2!$I$3:$I$11,Hoja1!Q91)&gt;0),Hoja1!W91&amp;" "&amp;IF(Hoja1!W91=1,VLOOKUP(Hoja1!Q91,Hoja2!$A:$D,3,0),VLOOKUP(Hoja1!Q91,Hoja2!$A:$D,4,0)),IF(AND(X91="ud.",COUNTIF(Hoja2!$I$3:$I$11,Hoja1!Q91)&lt;0),Hoja1!W91&amp;" "&amp;"unidad, "&amp;VLOOKUP(Hoja1!Q91,Hoja2!$A:$B,2,0),Hoja1!W91&amp;" "&amp;Hoja1!X91&amp;" "&amp;VLOOKUP(Hoja1!Q91,Hoja2!$A:$B,2,0)))</f>
        <v>28 comprimidos de liberación prolongada</v>
      </c>
      <c r="Z91" t="str">
        <f>+IF(X91="ud.",IF(W91&lt;&gt;1,W91&amp;" "&amp;VLOOKUP(Q91,Hoja2!A:D,4,0),Hoja1!W91&amp;" "&amp;VLOOKUP(Hoja1!Q91,Hoja2!A:D,3,0)),Hoja1!W91&amp;" "&amp;Hoja1!X91&amp;" "&amp;VLOOKUP(Hoja1!Q91,Hoja2!A:B,2,0))</f>
        <v>28 comprimidos de liberación prolongada</v>
      </c>
      <c r="AA91" s="2" t="s">
        <v>509</v>
      </c>
      <c r="AB91" s="2" t="s">
        <v>25</v>
      </c>
      <c r="AC91" s="2" t="s">
        <v>26</v>
      </c>
      <c r="AD91" s="2" t="s">
        <v>82</v>
      </c>
      <c r="AE91" s="5">
        <v>37620</v>
      </c>
      <c r="AF91" t="str">
        <f t="shared" si="57"/>
        <v>(CB) XIGDUO COM LP 10/1000 MG X 28</v>
      </c>
      <c r="AG91" t="str">
        <f t="shared" si="62"/>
        <v>ASTRAZENECA</v>
      </c>
      <c r="AH91" t="str">
        <f t="shared" si="63"/>
        <v>DAPAGLIFLOZINA 10 MG</v>
      </c>
      <c r="AI91" t="str">
        <f t="shared" si="58"/>
        <v>METFORMINA 1000 MG</v>
      </c>
      <c r="AJ91" t="str">
        <f t="shared" si="59"/>
        <v/>
      </c>
      <c r="AK91" t="str">
        <f t="shared" si="64"/>
        <v>DAPAGLIFLOZINA 10 MG METFORMINA 1000 MG</v>
      </c>
      <c r="AL91" t="str">
        <f>+VLOOKUP($Q91,Hoja2!$A:$B,2,0)</f>
        <v>comprimido de liberación prolongada</v>
      </c>
      <c r="AM91" t="str">
        <f t="shared" si="65"/>
        <v>(CB) XIGDUO COM LP 10/1000 MG X 28 ASTRAZENECA DAPAGLIFLOZINA 10 MG METFORMINA 1000 MG comprimido de liberación prolongada</v>
      </c>
      <c r="BB91">
        <f t="shared" si="66"/>
        <v>829095</v>
      </c>
      <c r="BC91" t="str">
        <f t="shared" si="67"/>
        <v>Xigduo 10/1000 mg x 28 comprimidos de liberación prolongada</v>
      </c>
      <c r="BD91" s="11">
        <f t="shared" si="68"/>
        <v>37620</v>
      </c>
      <c r="BE91" s="4" t="str">
        <f t="shared" si="69"/>
        <v>Xigduo 10/1000</v>
      </c>
      <c r="BF91" t="str">
        <f t="shared" si="70"/>
        <v>Dapagliflozina</v>
      </c>
      <c r="BG91" t="str">
        <f t="shared" si="71"/>
        <v>Metformina</v>
      </c>
      <c r="BH91" t="str">
        <f t="shared" si="72"/>
        <v/>
      </c>
      <c r="BI91" t="str">
        <f>+IF(AND(X91="ud.",COUNTIF(Hoja2!$I$3:$I$11,Hoja1!Q91)&gt;0),IF(Hoja1!W91=1,VLOOKUP(Hoja1!Q91,Hoja2!$A:$D,3,0),VLOOKUP(Hoja1!Q91,Hoja2!$A:$D,4,0)),IF(AND(X91="ud.",COUNTIF(Hoja2!$I$3:$I$11,Hoja1!Q91)&lt;0),VLOOKUP(Hoja1!Q91,Hoja2!$A:$B,2,0),VLOOKUP(Hoja1!Q91,Hoja2!$A:$B,2,0)))</f>
        <v>comprimidos de liberación prolongada</v>
      </c>
      <c r="BJ91" t="str">
        <f t="shared" si="73"/>
        <v>10/1000 mg</v>
      </c>
      <c r="BK91">
        <f t="shared" si="74"/>
        <v>28</v>
      </c>
      <c r="BL91" t="str">
        <f t="shared" si="75"/>
        <v>ud.</v>
      </c>
      <c r="BO91">
        <f t="shared" si="76"/>
        <v>829095</v>
      </c>
      <c r="BP91" t="str">
        <f t="shared" si="77"/>
        <v>Xigduo 10/1000 mg x 28 comprimidos de liberación prolongada</v>
      </c>
      <c r="BQ91" s="11">
        <f t="shared" si="78"/>
        <v>37620</v>
      </c>
      <c r="BR91" s="4" t="str">
        <f t="shared" si="79"/>
        <v>Xigduo 10/1000</v>
      </c>
      <c r="BS91" t="str">
        <f t="shared" si="80"/>
        <v>Dapagliflozina;Metformina</v>
      </c>
      <c r="BT91" t="str">
        <f t="shared" si="81"/>
        <v>comprimidos de liberación prolongada</v>
      </c>
      <c r="BU91" t="str">
        <f t="shared" si="82"/>
        <v>10/1000 mg</v>
      </c>
      <c r="BV91">
        <f t="shared" si="83"/>
        <v>28</v>
      </c>
      <c r="BW91" t="str">
        <f t="shared" si="84"/>
        <v>ud.</v>
      </c>
      <c r="BY91">
        <f>IF(VLOOKUP(BO91,'[1]Informe articulo stock venta'!$B$1:$J$65536,9,0)&gt;0,1,0)</f>
        <v>1</v>
      </c>
      <c r="BZ91" t="str">
        <f t="shared" si="85"/>
        <v>Astrazeneca</v>
      </c>
    </row>
    <row r="92" spans="1:78" x14ac:dyDescent="0.2">
      <c r="A92" s="2" t="s">
        <v>510</v>
      </c>
      <c r="B92" s="3">
        <v>10283</v>
      </c>
      <c r="C92">
        <v>5373</v>
      </c>
      <c r="D92">
        <v>829061</v>
      </c>
      <c r="E92" s="2" t="s">
        <v>511</v>
      </c>
      <c r="F92" s="2" t="str">
        <f t="shared" si="90"/>
        <v>(CB) SPIRON</v>
      </c>
      <c r="G92" s="2">
        <f t="shared" si="54"/>
        <v>3</v>
      </c>
      <c r="H92" s="18" t="str">
        <f t="shared" si="60"/>
        <v>Spiron 3</v>
      </c>
      <c r="I92" s="2" t="str">
        <f>+VLOOKUP(Q92,Hoja2!A:B,2,0)</f>
        <v>comprimido recubierto</v>
      </c>
      <c r="J92" s="2" t="s">
        <v>512</v>
      </c>
      <c r="K92" s="2" t="str">
        <f t="shared" si="61"/>
        <v>Andromaco</v>
      </c>
      <c r="L92" s="2" t="s">
        <v>347</v>
      </c>
      <c r="M92" s="2" t="str">
        <f>+L92</f>
        <v>RISPERIDONA</v>
      </c>
      <c r="N92" s="2"/>
      <c r="O92" s="2"/>
      <c r="P92" s="2" t="s">
        <v>348</v>
      </c>
      <c r="Q92" s="2" t="s">
        <v>33</v>
      </c>
      <c r="R92">
        <v>3</v>
      </c>
      <c r="S92" s="2" t="s">
        <v>34</v>
      </c>
      <c r="T92" s="2" t="str">
        <f>+UPPER(R92&amp;" "&amp;S92)</f>
        <v>3 MG</v>
      </c>
      <c r="U92" s="2"/>
      <c r="V92" s="2"/>
      <c r="W92" s="2">
        <v>30</v>
      </c>
      <c r="X92" s="2" t="s">
        <v>35</v>
      </c>
      <c r="Y92" t="str">
        <f>+IF(AND(X92="ud.",COUNTIF(Hoja2!$I$3:$I$11,Hoja1!Q92)&gt;0),Hoja1!W92&amp;" "&amp;IF(Hoja1!W92=1,VLOOKUP(Hoja1!Q92,Hoja2!$A:$D,3,0),VLOOKUP(Hoja1!Q92,Hoja2!$A:$D,4,0)),IF(AND(X92="ud.",COUNTIF(Hoja2!$I$3:$I$11,Hoja1!Q92)&lt;0),Hoja1!W92&amp;" "&amp;"unidad, "&amp;VLOOKUP(Hoja1!Q92,Hoja2!$A:$B,2,0),Hoja1!W92&amp;" "&amp;Hoja1!X92&amp;" "&amp;VLOOKUP(Hoja1!Q92,Hoja2!$A:$B,2,0)))</f>
        <v>30 comprimidos recubiertos</v>
      </c>
      <c r="Z92" t="str">
        <f>+IF(X92="ud.",IF(W92&lt;&gt;1,W92&amp;" "&amp;VLOOKUP(Q92,Hoja2!A:D,4,0),Hoja1!W92&amp;" "&amp;VLOOKUP(Hoja1!Q92,Hoja2!A:D,3,0)),Hoja1!W92&amp;" "&amp;Hoja1!X92&amp;" "&amp;VLOOKUP(Hoja1!Q92,Hoja2!A:B,2,0))</f>
        <v>30 comprimidos recubiertos</v>
      </c>
      <c r="AA92" s="2" t="s">
        <v>513</v>
      </c>
      <c r="AB92" s="2" t="s">
        <v>25</v>
      </c>
      <c r="AC92" s="2" t="s">
        <v>26</v>
      </c>
      <c r="AD92" s="2" t="s">
        <v>51</v>
      </c>
      <c r="AE92" s="5">
        <v>4580</v>
      </c>
      <c r="AF92" t="str">
        <f t="shared" si="57"/>
        <v>(CB) SPIRON COM REC 3 MG X 30</v>
      </c>
      <c r="AG92" t="str">
        <f t="shared" si="62"/>
        <v>ANDROMACO</v>
      </c>
      <c r="AH92" t="str">
        <f t="shared" si="63"/>
        <v>RISPERIDONA 3 MG</v>
      </c>
      <c r="AI92" t="str">
        <f t="shared" si="58"/>
        <v/>
      </c>
      <c r="AJ92" t="str">
        <f t="shared" si="59"/>
        <v/>
      </c>
      <c r="AK92" t="str">
        <f t="shared" si="64"/>
        <v>RISPERIDONA 3 MG</v>
      </c>
      <c r="AL92" t="str">
        <f>+VLOOKUP($Q92,Hoja2!$A:$B,2,0)</f>
        <v>comprimido recubierto</v>
      </c>
      <c r="AM92" t="str">
        <f t="shared" si="65"/>
        <v>(CB) SPIRON COM REC 3 MG X 30 ANDROMACO RISPERIDONA 3 MG comprimido recubierto</v>
      </c>
      <c r="BB92">
        <f t="shared" si="66"/>
        <v>829061</v>
      </c>
      <c r="BC92" t="str">
        <f t="shared" si="67"/>
        <v>Spiron 3 mg x 30 comprimidos recubiertos</v>
      </c>
      <c r="BD92" s="11">
        <f t="shared" si="68"/>
        <v>4580</v>
      </c>
      <c r="BE92" s="4" t="str">
        <f t="shared" si="69"/>
        <v>Spiron 3</v>
      </c>
      <c r="BF92" t="str">
        <f t="shared" si="70"/>
        <v>Risperidona</v>
      </c>
      <c r="BG92" t="str">
        <f t="shared" si="71"/>
        <v/>
      </c>
      <c r="BH92" t="str">
        <f t="shared" si="72"/>
        <v/>
      </c>
      <c r="BI92" t="str">
        <f>+IF(AND(X92="ud.",COUNTIF(Hoja2!$I$3:$I$11,Hoja1!Q92)&gt;0),IF(Hoja1!W92=1,VLOOKUP(Hoja1!Q92,Hoja2!$A:$D,3,0),VLOOKUP(Hoja1!Q92,Hoja2!$A:$D,4,0)),IF(AND(X92="ud.",COUNTIF(Hoja2!$I$3:$I$11,Hoja1!Q92)&lt;0),VLOOKUP(Hoja1!Q92,Hoja2!$A:$B,2,0),VLOOKUP(Hoja1!Q92,Hoja2!$A:$B,2,0)))</f>
        <v>comprimidos recubiertos</v>
      </c>
      <c r="BJ92" t="str">
        <f t="shared" si="73"/>
        <v>3 mg</v>
      </c>
      <c r="BK92">
        <f t="shared" si="74"/>
        <v>30</v>
      </c>
      <c r="BL92" t="str">
        <f t="shared" si="75"/>
        <v>ud.</v>
      </c>
      <c r="BO92">
        <f t="shared" si="76"/>
        <v>829061</v>
      </c>
      <c r="BP92" t="str">
        <f t="shared" si="77"/>
        <v>Spiron 3 mg x 30 comprimidos recubiertos</v>
      </c>
      <c r="BQ92" s="11">
        <f t="shared" si="78"/>
        <v>4580</v>
      </c>
      <c r="BR92" s="4" t="str">
        <f t="shared" si="79"/>
        <v>Spiron 3</v>
      </c>
      <c r="BS92" t="str">
        <f t="shared" si="80"/>
        <v>Risperidona</v>
      </c>
      <c r="BT92" t="str">
        <f t="shared" si="81"/>
        <v>comprimidos recubiertos</v>
      </c>
      <c r="BU92" t="str">
        <f t="shared" si="82"/>
        <v>3 mg</v>
      </c>
      <c r="BV92">
        <f t="shared" si="83"/>
        <v>30</v>
      </c>
      <c r="BW92" t="str">
        <f t="shared" si="84"/>
        <v>ud.</v>
      </c>
      <c r="BY92">
        <f>IF(VLOOKUP(BO92,'[1]Informe articulo stock venta'!$B$1:$J$65536,9,0)&gt;0,1,0)</f>
        <v>0</v>
      </c>
      <c r="BZ92" t="str">
        <f t="shared" si="85"/>
        <v>Andromaco</v>
      </c>
    </row>
    <row r="93" spans="1:78" x14ac:dyDescent="0.2">
      <c r="A93" s="2" t="s">
        <v>514</v>
      </c>
      <c r="B93" s="3">
        <v>10284</v>
      </c>
      <c r="C93">
        <v>5374</v>
      </c>
      <c r="D93">
        <v>828992</v>
      </c>
      <c r="E93" s="2" t="s">
        <v>515</v>
      </c>
      <c r="F93" s="2" t="str">
        <f t="shared" si="90"/>
        <v>(CB) EZETIMIBA/SIMVASTATINA</v>
      </c>
      <c r="G93" s="2" t="str">
        <f t="shared" si="54"/>
        <v>10/20</v>
      </c>
      <c r="H93" s="18" t="str">
        <f t="shared" si="60"/>
        <v>Ezetimiba/Simvastatina 10/20</v>
      </c>
      <c r="I93" s="2" t="str">
        <f>+VLOOKUP(Q93,Hoja2!A:B,2,0)</f>
        <v>comprimido</v>
      </c>
      <c r="J93" s="2" t="s">
        <v>177</v>
      </c>
      <c r="K93" s="2" t="str">
        <f t="shared" si="61"/>
        <v>Ascend</v>
      </c>
      <c r="L93" s="2" t="s">
        <v>516</v>
      </c>
      <c r="M93" s="2" t="s">
        <v>829</v>
      </c>
      <c r="N93" s="2" t="s">
        <v>904</v>
      </c>
      <c r="O93" s="2"/>
      <c r="P93" s="2" t="s">
        <v>517</v>
      </c>
      <c r="Q93" s="2" t="s">
        <v>65</v>
      </c>
      <c r="R93" s="6" t="s">
        <v>518</v>
      </c>
      <c r="S93" s="2" t="s">
        <v>34</v>
      </c>
      <c r="T93" s="2" t="s">
        <v>936</v>
      </c>
      <c r="U93" s="2" t="s">
        <v>937</v>
      </c>
      <c r="V93" s="2"/>
      <c r="W93" s="2">
        <v>28</v>
      </c>
      <c r="X93" s="2" t="s">
        <v>35</v>
      </c>
      <c r="Y93" t="str">
        <f>+IF(AND(X93="ud.",COUNTIF(Hoja2!$I$3:$I$11,Hoja1!Q93)&gt;0),Hoja1!W93&amp;" "&amp;IF(Hoja1!W93=1,VLOOKUP(Hoja1!Q93,Hoja2!$A:$D,3,0),VLOOKUP(Hoja1!Q93,Hoja2!$A:$D,4,0)),IF(AND(X93="ud.",COUNTIF(Hoja2!$I$3:$I$11,Hoja1!Q93)&lt;0),Hoja1!W93&amp;" "&amp;"unidad, "&amp;VLOOKUP(Hoja1!Q93,Hoja2!$A:$B,2,0),Hoja1!W93&amp;" "&amp;Hoja1!X93&amp;" "&amp;VLOOKUP(Hoja1!Q93,Hoja2!$A:$B,2,0)))</f>
        <v>28 comprimidos</v>
      </c>
      <c r="Z93" t="str">
        <f>+IF(X93="ud.",IF(W93&lt;&gt;1,W93&amp;" "&amp;VLOOKUP(Q93,Hoja2!A:D,4,0),Hoja1!W93&amp;" "&amp;VLOOKUP(Hoja1!Q93,Hoja2!A:D,3,0)),Hoja1!W93&amp;" "&amp;Hoja1!X93&amp;" "&amp;VLOOKUP(Hoja1!Q93,Hoja2!A:B,2,0))</f>
        <v>28 comprimidos</v>
      </c>
      <c r="AA93" s="2" t="s">
        <v>519</v>
      </c>
      <c r="AB93" s="2" t="s">
        <v>25</v>
      </c>
      <c r="AC93" s="2" t="s">
        <v>26</v>
      </c>
      <c r="AD93" s="2" t="s">
        <v>143</v>
      </c>
      <c r="AE93" s="5">
        <v>26780</v>
      </c>
      <c r="AF93" t="str">
        <f t="shared" si="57"/>
        <v>(CB) EZETIMIBA/SIMVASTATINA COM 10/20 MG X 28</v>
      </c>
      <c r="AG93" t="str">
        <f t="shared" si="62"/>
        <v>ASCEND</v>
      </c>
      <c r="AH93" t="str">
        <f t="shared" si="63"/>
        <v>EZETIMIBA 10 MG</v>
      </c>
      <c r="AI93" t="str">
        <f t="shared" si="58"/>
        <v>SIMVASTATINA 20 MG</v>
      </c>
      <c r="AJ93" t="str">
        <f t="shared" si="59"/>
        <v/>
      </c>
      <c r="AK93" t="str">
        <f t="shared" si="64"/>
        <v>EZETIMIBA 10 MG SIMVASTATINA 20 MG</v>
      </c>
      <c r="AL93" t="str">
        <f>+VLOOKUP($Q93,Hoja2!$A:$B,2,0)</f>
        <v>comprimido</v>
      </c>
      <c r="AM93" t="str">
        <f t="shared" si="65"/>
        <v>(CB) EZETIMIBA/SIMVASTATINA COM 10/20 MG X 28 ASCEND EZETIMIBA 10 MG SIMVASTATINA 20 MG comprimido</v>
      </c>
      <c r="BB93">
        <f t="shared" si="66"/>
        <v>828992</v>
      </c>
      <c r="BC93" t="str">
        <f t="shared" si="67"/>
        <v>Ezetimiba/Simvastatina 10/20 mg x 28 comprimidos</v>
      </c>
      <c r="BD93" s="11">
        <f t="shared" si="68"/>
        <v>26780</v>
      </c>
      <c r="BE93" s="4" t="str">
        <f t="shared" si="69"/>
        <v>Ezetimiba/Simvastatina 10/20</v>
      </c>
      <c r="BF93" t="str">
        <f t="shared" si="70"/>
        <v>Ezetimiba</v>
      </c>
      <c r="BG93" t="str">
        <f t="shared" si="71"/>
        <v>Simvastatina</v>
      </c>
      <c r="BH93" t="str">
        <f t="shared" si="72"/>
        <v/>
      </c>
      <c r="BI93" t="str">
        <f>+IF(AND(X93="ud.",COUNTIF(Hoja2!$I$3:$I$11,Hoja1!Q93)&gt;0),IF(Hoja1!W93=1,VLOOKUP(Hoja1!Q93,Hoja2!$A:$D,3,0),VLOOKUP(Hoja1!Q93,Hoja2!$A:$D,4,0)),IF(AND(X93="ud.",COUNTIF(Hoja2!$I$3:$I$11,Hoja1!Q93)&lt;0),VLOOKUP(Hoja1!Q93,Hoja2!$A:$B,2,0),VLOOKUP(Hoja1!Q93,Hoja2!$A:$B,2,0)))</f>
        <v>comprimidos</v>
      </c>
      <c r="BJ93" t="str">
        <f t="shared" si="73"/>
        <v>10/20 mg</v>
      </c>
      <c r="BK93">
        <f t="shared" si="74"/>
        <v>28</v>
      </c>
      <c r="BL93" t="str">
        <f t="shared" si="75"/>
        <v>ud.</v>
      </c>
      <c r="BO93">
        <f t="shared" si="76"/>
        <v>828992</v>
      </c>
      <c r="BP93" t="str">
        <f t="shared" si="77"/>
        <v>Ezetimiba/Simvastatina 10/20 mg x 28 comprimidos</v>
      </c>
      <c r="BQ93" s="11">
        <f t="shared" si="78"/>
        <v>26780</v>
      </c>
      <c r="BR93" s="4" t="str">
        <f t="shared" si="79"/>
        <v>Ezetimiba/Simvastatina 10/20</v>
      </c>
      <c r="BS93" t="str">
        <f t="shared" si="80"/>
        <v>Ezetimiba;Simvastatina</v>
      </c>
      <c r="BT93" t="str">
        <f t="shared" si="81"/>
        <v>comprimidos</v>
      </c>
      <c r="BU93" t="str">
        <f t="shared" si="82"/>
        <v>10/20 mg</v>
      </c>
      <c r="BV93">
        <f t="shared" si="83"/>
        <v>28</v>
      </c>
      <c r="BW93" t="str">
        <f t="shared" si="84"/>
        <v>ud.</v>
      </c>
      <c r="BY93">
        <f>IF(VLOOKUP(BO93,'[1]Informe articulo stock venta'!$B$1:$J$65536,9,0)&gt;0,1,0)</f>
        <v>1</v>
      </c>
      <c r="BZ93" t="str">
        <f t="shared" si="85"/>
        <v>Ascend</v>
      </c>
    </row>
    <row r="94" spans="1:78" x14ac:dyDescent="0.2">
      <c r="A94" t="s">
        <v>520</v>
      </c>
      <c r="B94" s="3">
        <v>10286</v>
      </c>
      <c r="C94">
        <v>5376</v>
      </c>
      <c r="D94">
        <v>829089</v>
      </c>
      <c r="E94" s="2" t="s">
        <v>521</v>
      </c>
      <c r="F94" s="2" t="str">
        <f t="shared" si="90"/>
        <v>(CB) VENARTEL</v>
      </c>
      <c r="G94" s="2" t="str">
        <f t="shared" si="54"/>
        <v>450/50</v>
      </c>
      <c r="H94" s="18" t="str">
        <f t="shared" si="60"/>
        <v>Venartel 450/50</v>
      </c>
      <c r="I94" s="2" t="str">
        <f>+VLOOKUP(Q94,Hoja2!A:B,2,0)</f>
        <v>comprimido recubierto</v>
      </c>
      <c r="J94" s="2" t="s">
        <v>512</v>
      </c>
      <c r="K94" s="2" t="str">
        <f t="shared" si="61"/>
        <v>Andromaco</v>
      </c>
      <c r="L94" s="2" t="s">
        <v>522</v>
      </c>
      <c r="M94" s="2" t="s">
        <v>905</v>
      </c>
      <c r="N94" s="2" t="s">
        <v>906</v>
      </c>
      <c r="O94" s="2"/>
      <c r="P94" s="2" t="s">
        <v>523</v>
      </c>
      <c r="Q94" s="2" t="s">
        <v>33</v>
      </c>
      <c r="R94" s="2" t="s">
        <v>524</v>
      </c>
      <c r="S94" s="2" t="s">
        <v>34</v>
      </c>
      <c r="T94" s="2" t="s">
        <v>938</v>
      </c>
      <c r="U94" s="2" t="s">
        <v>918</v>
      </c>
      <c r="V94" s="2"/>
      <c r="W94" s="2">
        <v>60</v>
      </c>
      <c r="X94" s="2" t="s">
        <v>35</v>
      </c>
      <c r="Y94" t="str">
        <f>+IF(AND(X94="ud.",COUNTIF(Hoja2!$I$3:$I$11,Hoja1!Q94)&gt;0),Hoja1!W94&amp;" "&amp;IF(Hoja1!W94=1,VLOOKUP(Hoja1!Q94,Hoja2!$A:$D,3,0),VLOOKUP(Hoja1!Q94,Hoja2!$A:$D,4,0)),IF(AND(X94="ud.",COUNTIF(Hoja2!$I$3:$I$11,Hoja1!Q94)&lt;0),Hoja1!W94&amp;" "&amp;"unidad, "&amp;VLOOKUP(Hoja1!Q94,Hoja2!$A:$B,2,0),Hoja1!W94&amp;" "&amp;Hoja1!X94&amp;" "&amp;VLOOKUP(Hoja1!Q94,Hoja2!$A:$B,2,0)))</f>
        <v>60 comprimidos recubiertos</v>
      </c>
      <c r="Z94" t="str">
        <f>+IF(X94="ud.",IF(W94&lt;&gt;1,W94&amp;" "&amp;VLOOKUP(Q94,Hoja2!A:D,4,0),Hoja1!W94&amp;" "&amp;VLOOKUP(Hoja1!Q94,Hoja2!A:D,3,0)),Hoja1!W94&amp;" "&amp;Hoja1!X94&amp;" "&amp;VLOOKUP(Hoja1!Q94,Hoja2!A:B,2,0))</f>
        <v>60 comprimidos recubiertos</v>
      </c>
      <c r="AA94" s="2" t="s">
        <v>525</v>
      </c>
      <c r="AB94" s="2" t="s">
        <v>25</v>
      </c>
      <c r="AC94" s="2" t="s">
        <v>26</v>
      </c>
      <c r="AD94" s="2" t="s">
        <v>327</v>
      </c>
      <c r="AE94" s="5">
        <v>19330</v>
      </c>
      <c r="AF94" t="str">
        <f t="shared" si="57"/>
        <v>(CB) VENARTEL COM REC 450/50 MG X 60</v>
      </c>
      <c r="AG94" t="str">
        <f t="shared" si="62"/>
        <v>ANDROMACO</v>
      </c>
      <c r="AH94" t="str">
        <f t="shared" si="63"/>
        <v>DIOSMINA 450 MG</v>
      </c>
      <c r="AI94" t="str">
        <f t="shared" si="58"/>
        <v>HESPERIDINA 50 MG</v>
      </c>
      <c r="AJ94" t="str">
        <f t="shared" si="59"/>
        <v/>
      </c>
      <c r="AK94" t="str">
        <f t="shared" si="64"/>
        <v>DIOSMINA 450 MG HESPERIDINA 50 MG</v>
      </c>
      <c r="AL94" t="str">
        <f>+VLOOKUP($Q94,Hoja2!$A:$B,2,0)</f>
        <v>comprimido recubierto</v>
      </c>
      <c r="AM94" t="str">
        <f t="shared" si="65"/>
        <v>(CB) VENARTEL COM REC 450/50 MG X 60 ANDROMACO DIOSMINA 450 MG HESPERIDINA 50 MG comprimido recubierto</v>
      </c>
      <c r="BB94">
        <f t="shared" si="66"/>
        <v>829089</v>
      </c>
      <c r="BC94" t="str">
        <f t="shared" si="67"/>
        <v>Venartel 450/50 mg x 60 comprimidos recubiertos</v>
      </c>
      <c r="BD94" s="11">
        <f t="shared" si="68"/>
        <v>19330</v>
      </c>
      <c r="BE94" s="4" t="str">
        <f t="shared" si="69"/>
        <v>Venartel 450/50</v>
      </c>
      <c r="BF94" t="str">
        <f t="shared" si="70"/>
        <v>Diosmina</v>
      </c>
      <c r="BG94" t="str">
        <f t="shared" si="71"/>
        <v>Hesperidina</v>
      </c>
      <c r="BH94" t="str">
        <f t="shared" si="72"/>
        <v/>
      </c>
      <c r="BI94" t="str">
        <f>+IF(AND(X94="ud.",COUNTIF(Hoja2!$I$3:$I$11,Hoja1!Q94)&gt;0),IF(Hoja1!W94=1,VLOOKUP(Hoja1!Q94,Hoja2!$A:$D,3,0),VLOOKUP(Hoja1!Q94,Hoja2!$A:$D,4,0)),IF(AND(X94="ud.",COUNTIF(Hoja2!$I$3:$I$11,Hoja1!Q94)&lt;0),VLOOKUP(Hoja1!Q94,Hoja2!$A:$B,2,0),VLOOKUP(Hoja1!Q94,Hoja2!$A:$B,2,0)))</f>
        <v>comprimidos recubiertos</v>
      </c>
      <c r="BJ94" t="str">
        <f t="shared" si="73"/>
        <v>450/50 mg</v>
      </c>
      <c r="BK94">
        <f t="shared" si="74"/>
        <v>60</v>
      </c>
      <c r="BL94" t="str">
        <f t="shared" si="75"/>
        <v>ud.</v>
      </c>
      <c r="BO94">
        <f t="shared" si="76"/>
        <v>829089</v>
      </c>
      <c r="BP94" t="str">
        <f t="shared" si="77"/>
        <v>Venartel 450/50 mg x 60 comprimidos recubiertos</v>
      </c>
      <c r="BQ94" s="11">
        <f t="shared" si="78"/>
        <v>19330</v>
      </c>
      <c r="BR94" s="4" t="str">
        <f t="shared" si="79"/>
        <v>Venartel 450/50</v>
      </c>
      <c r="BS94" t="str">
        <f t="shared" si="80"/>
        <v>Diosmina;Hesperidina</v>
      </c>
      <c r="BT94" t="str">
        <f t="shared" si="81"/>
        <v>comprimidos recubiertos</v>
      </c>
      <c r="BU94" t="str">
        <f t="shared" si="82"/>
        <v>450/50 mg</v>
      </c>
      <c r="BV94">
        <f t="shared" si="83"/>
        <v>60</v>
      </c>
      <c r="BW94" t="str">
        <f t="shared" si="84"/>
        <v>ud.</v>
      </c>
      <c r="BY94">
        <f>IF(VLOOKUP(BO94,'[1]Informe articulo stock venta'!$B$1:$J$65536,9,0)&gt;0,1,0)</f>
        <v>0</v>
      </c>
      <c r="BZ94" t="str">
        <f t="shared" si="85"/>
        <v>Andromaco</v>
      </c>
    </row>
    <row r="95" spans="1:78" x14ac:dyDescent="0.2">
      <c r="A95" t="s">
        <v>526</v>
      </c>
      <c r="B95" s="3">
        <v>10287</v>
      </c>
      <c r="C95">
        <v>5375</v>
      </c>
      <c r="D95">
        <v>828966</v>
      </c>
      <c r="E95" s="2" t="s">
        <v>527</v>
      </c>
      <c r="F95" s="2" t="str">
        <f t="shared" si="90"/>
        <v>(CB) CALCITRIOL</v>
      </c>
      <c r="G95" s="2">
        <f t="shared" si="54"/>
        <v>0.5</v>
      </c>
      <c r="H95" s="18" t="str">
        <f t="shared" si="60"/>
        <v>Calcitriol 0,5</v>
      </c>
      <c r="I95" s="2" t="str">
        <f>+VLOOKUP(Q95,Hoja2!A:B,2,0)</f>
        <v>cápsula blanda</v>
      </c>
      <c r="J95" s="2" t="s">
        <v>239</v>
      </c>
      <c r="K95" s="2" t="str">
        <f t="shared" si="61"/>
        <v>Reutter</v>
      </c>
      <c r="L95" s="2" t="s">
        <v>528</v>
      </c>
      <c r="M95" s="2" t="str">
        <f t="shared" ref="M95:M102" si="93">+L95</f>
        <v>CALCITRIOL</v>
      </c>
      <c r="N95" s="2"/>
      <c r="O95" s="2"/>
      <c r="P95" s="2" t="s">
        <v>529</v>
      </c>
      <c r="Q95" s="2" t="s">
        <v>92</v>
      </c>
      <c r="R95">
        <v>0.5</v>
      </c>
      <c r="S95" t="s">
        <v>72</v>
      </c>
      <c r="T95" s="2" t="str">
        <f t="shared" ref="T95:T102" si="94">+UPPER(R95&amp;" "&amp;S95)</f>
        <v>0,5 MCG</v>
      </c>
      <c r="U95" s="2"/>
      <c r="V95" s="2"/>
      <c r="W95">
        <v>30</v>
      </c>
      <c r="X95" t="s">
        <v>35</v>
      </c>
      <c r="Y95" t="str">
        <f>+IF(AND(X95="ud.",COUNTIF(Hoja2!$I$3:$I$11,Hoja1!Q95)&gt;0),Hoja1!W95&amp;" "&amp;IF(Hoja1!W95=1,VLOOKUP(Hoja1!Q95,Hoja2!$A:$D,3,0),VLOOKUP(Hoja1!Q95,Hoja2!$A:$D,4,0)),IF(AND(X95="ud.",COUNTIF(Hoja2!$I$3:$I$11,Hoja1!Q95)&lt;0),Hoja1!W95&amp;" "&amp;"unidad, "&amp;VLOOKUP(Hoja1!Q95,Hoja2!$A:$B,2,0),Hoja1!W95&amp;" "&amp;Hoja1!X95&amp;" "&amp;VLOOKUP(Hoja1!Q95,Hoja2!$A:$B,2,0)))</f>
        <v>30 ud. cápsula blanda</v>
      </c>
      <c r="Z95" t="str">
        <f>+IF(X95="ud.",IF(W95&lt;&gt;1,W95&amp;" "&amp;VLOOKUP(Q95,Hoja2!A:D,4,0),Hoja1!W95&amp;" "&amp;VLOOKUP(Hoja1!Q95,Hoja2!A:D,3,0)),Hoja1!W95&amp;" "&amp;Hoja1!X95&amp;" "&amp;VLOOKUP(Hoja1!Q95,Hoja2!A:B,2,0))</f>
        <v>30 cápsulas blandas</v>
      </c>
      <c r="AA95" s="2" t="s">
        <v>530</v>
      </c>
      <c r="AB95" t="s">
        <v>25</v>
      </c>
      <c r="AC95" t="s">
        <v>26</v>
      </c>
      <c r="AD95" t="s">
        <v>296</v>
      </c>
      <c r="AE95" s="5">
        <v>13570</v>
      </c>
      <c r="AF95" t="str">
        <f t="shared" si="57"/>
        <v>(CB) CALCITRIOL CAP BLA 0,5 MCG X 30</v>
      </c>
      <c r="AG95" t="str">
        <f t="shared" si="62"/>
        <v>REUTTER</v>
      </c>
      <c r="AH95" t="str">
        <f t="shared" si="63"/>
        <v>CALCITRIOL 0,5 MCG</v>
      </c>
      <c r="AI95" t="str">
        <f t="shared" si="58"/>
        <v/>
      </c>
      <c r="AJ95" t="str">
        <f t="shared" si="59"/>
        <v/>
      </c>
      <c r="AK95" t="str">
        <f t="shared" si="64"/>
        <v>CALCITRIOL 0,5 MCG</v>
      </c>
      <c r="AL95" t="str">
        <f>+VLOOKUP($Q95,Hoja2!$A:$B,2,0)</f>
        <v>cápsula blanda</v>
      </c>
      <c r="AM95" t="str">
        <f t="shared" si="65"/>
        <v>(CB) CALCITRIOL CAP BLA 0,5 MCG X 30 REUTTER CALCITRIOL 0,5 MCG cápsula blanda</v>
      </c>
      <c r="BB95">
        <f t="shared" si="66"/>
        <v>828966</v>
      </c>
      <c r="BC95" t="str">
        <f t="shared" si="67"/>
        <v>Calcitriol 0,5 mcg x 30 ud. cápsula blanda</v>
      </c>
      <c r="BD95" s="11">
        <f t="shared" si="68"/>
        <v>13570</v>
      </c>
      <c r="BE95" s="4" t="str">
        <f t="shared" si="69"/>
        <v>Calcitriol 0,5</v>
      </c>
      <c r="BF95" t="str">
        <f t="shared" si="70"/>
        <v>Calcitriol</v>
      </c>
      <c r="BG95" t="str">
        <f t="shared" si="71"/>
        <v/>
      </c>
      <c r="BH95" t="str">
        <f t="shared" si="72"/>
        <v/>
      </c>
      <c r="BI95" t="str">
        <f>+IF(AND(X95="ud.",COUNTIF(Hoja2!$I$3:$I$11,Hoja1!Q95)&gt;0),IF(Hoja1!W95=1,VLOOKUP(Hoja1!Q95,Hoja2!$A:$D,3,0),VLOOKUP(Hoja1!Q95,Hoja2!$A:$D,4,0)),IF(AND(X95="ud.",COUNTIF(Hoja2!$I$3:$I$11,Hoja1!Q95)&lt;0),VLOOKUP(Hoja1!Q95,Hoja2!$A:$B,2,0),VLOOKUP(Hoja1!Q95,Hoja2!$A:$B,2,0)))</f>
        <v>cápsula blanda</v>
      </c>
      <c r="BJ95" t="str">
        <f t="shared" si="73"/>
        <v>0,5 mcg</v>
      </c>
      <c r="BK95">
        <f t="shared" si="74"/>
        <v>30</v>
      </c>
      <c r="BL95" t="str">
        <f t="shared" si="75"/>
        <v>ud.</v>
      </c>
      <c r="BO95">
        <f t="shared" si="76"/>
        <v>828966</v>
      </c>
      <c r="BP95" t="str">
        <f t="shared" si="77"/>
        <v>Calcitriol 0,5 mcg x 30 ud. cápsula blanda</v>
      </c>
      <c r="BQ95" s="11">
        <f t="shared" si="78"/>
        <v>13570</v>
      </c>
      <c r="BR95" s="4" t="str">
        <f t="shared" si="79"/>
        <v>Calcitriol 0,5</v>
      </c>
      <c r="BS95" t="str">
        <f t="shared" si="80"/>
        <v>Calcitriol</v>
      </c>
      <c r="BT95" t="str">
        <f t="shared" si="81"/>
        <v>cápsula blanda</v>
      </c>
      <c r="BU95" t="str">
        <f t="shared" si="82"/>
        <v>0,5 mcg</v>
      </c>
      <c r="BV95">
        <f t="shared" si="83"/>
        <v>30</v>
      </c>
      <c r="BW95" t="str">
        <f t="shared" si="84"/>
        <v>ud.</v>
      </c>
      <c r="BY95">
        <f>IF(VLOOKUP(BO95,'[1]Informe articulo stock venta'!$B$1:$J$65536,9,0)&gt;0,1,0)</f>
        <v>0</v>
      </c>
      <c r="BZ95" t="str">
        <f t="shared" si="85"/>
        <v>Reutter</v>
      </c>
    </row>
    <row r="96" spans="1:78" x14ac:dyDescent="0.2">
      <c r="A96" s="2" t="s">
        <v>531</v>
      </c>
      <c r="B96" s="3">
        <v>10318</v>
      </c>
      <c r="C96">
        <v>5426</v>
      </c>
      <c r="D96">
        <v>829074</v>
      </c>
      <c r="E96" s="2" t="s">
        <v>532</v>
      </c>
      <c r="F96" s="2" t="str">
        <f t="shared" si="90"/>
        <v>(CB) THYROFIX</v>
      </c>
      <c r="G96" s="2">
        <f t="shared" si="54"/>
        <v>75</v>
      </c>
      <c r="H96" s="18" t="str">
        <f t="shared" si="60"/>
        <v>Thyrofix 75</v>
      </c>
      <c r="I96" s="2" t="str">
        <f>+VLOOKUP(Q96,Hoja2!A:B,2,0)</f>
        <v>comprimido</v>
      </c>
      <c r="J96" s="2" t="s">
        <v>172</v>
      </c>
      <c r="K96" s="2" t="str">
        <f t="shared" si="61"/>
        <v>Ethon</v>
      </c>
      <c r="L96" s="2" t="s">
        <v>278</v>
      </c>
      <c r="M96" s="2" t="str">
        <f t="shared" si="93"/>
        <v>LEVOTIROXINA SODICA</v>
      </c>
      <c r="N96" s="2"/>
      <c r="O96" s="2"/>
      <c r="P96" s="2" t="s">
        <v>279</v>
      </c>
      <c r="Q96" s="2" t="s">
        <v>65</v>
      </c>
      <c r="R96">
        <v>75</v>
      </c>
      <c r="S96" s="2" t="s">
        <v>72</v>
      </c>
      <c r="T96" s="2" t="str">
        <f t="shared" si="94"/>
        <v>75 MCG</v>
      </c>
      <c r="U96" s="2"/>
      <c r="V96" s="2"/>
      <c r="W96">
        <v>50</v>
      </c>
      <c r="X96" s="2" t="s">
        <v>35</v>
      </c>
      <c r="Y96" t="str">
        <f>+IF(AND(X96="ud.",COUNTIF(Hoja2!$I$3:$I$11,Hoja1!Q96)&gt;0),Hoja1!W96&amp;" "&amp;IF(Hoja1!W96=1,VLOOKUP(Hoja1!Q96,Hoja2!$A:$D,3,0),VLOOKUP(Hoja1!Q96,Hoja2!$A:$D,4,0)),IF(AND(X96="ud.",COUNTIF(Hoja2!$I$3:$I$11,Hoja1!Q96)&lt;0),Hoja1!W96&amp;" "&amp;"unidad, "&amp;VLOOKUP(Hoja1!Q96,Hoja2!$A:$B,2,0),Hoja1!W96&amp;" "&amp;Hoja1!X96&amp;" "&amp;VLOOKUP(Hoja1!Q96,Hoja2!$A:$B,2,0)))</f>
        <v>50 comprimidos</v>
      </c>
      <c r="Z96" t="str">
        <f>+IF(X96="ud.",IF(W96&lt;&gt;1,W96&amp;" "&amp;VLOOKUP(Q96,Hoja2!A:D,4,0),Hoja1!W96&amp;" "&amp;VLOOKUP(Hoja1!Q96,Hoja2!A:D,3,0)),Hoja1!W96&amp;" "&amp;Hoja1!X96&amp;" "&amp;VLOOKUP(Hoja1!Q96,Hoja2!A:B,2,0))</f>
        <v>50 comprimidos</v>
      </c>
      <c r="AA96" s="2" t="s">
        <v>533</v>
      </c>
      <c r="AB96" s="2" t="s">
        <v>25</v>
      </c>
      <c r="AC96" s="2" t="s">
        <v>26</v>
      </c>
      <c r="AD96" s="2" t="s">
        <v>204</v>
      </c>
      <c r="AE96" s="5">
        <v>4230</v>
      </c>
      <c r="AF96" t="str">
        <f t="shared" si="57"/>
        <v>(CB) THYROFIX COM 75 MCG X 50</v>
      </c>
      <c r="AG96" t="str">
        <f t="shared" si="62"/>
        <v>ETHON</v>
      </c>
      <c r="AH96" t="str">
        <f t="shared" si="63"/>
        <v>LEVOTIROXINA SODICA 75 MCG</v>
      </c>
      <c r="AI96" t="str">
        <f t="shared" si="58"/>
        <v/>
      </c>
      <c r="AJ96" t="str">
        <f t="shared" si="59"/>
        <v/>
      </c>
      <c r="AK96" t="str">
        <f t="shared" si="64"/>
        <v>LEVOTIROXINA SODICA 75 MCG</v>
      </c>
      <c r="AL96" t="str">
        <f>+VLOOKUP($Q96,Hoja2!$A:$B,2,0)</f>
        <v>comprimido</v>
      </c>
      <c r="AM96" t="str">
        <f t="shared" si="65"/>
        <v>(CB) THYROFIX COM 75 MCG X 50 ETHON LEVOTIROXINA SODICA 75 MCG comprimido</v>
      </c>
      <c r="BB96">
        <f t="shared" si="66"/>
        <v>829074</v>
      </c>
      <c r="BC96" t="str">
        <f t="shared" si="67"/>
        <v>Thyrofix 75 mcg x 50 comprimidos</v>
      </c>
      <c r="BD96" s="11">
        <f t="shared" si="68"/>
        <v>4230</v>
      </c>
      <c r="BE96" s="4" t="str">
        <f t="shared" si="69"/>
        <v>Thyrofix 75</v>
      </c>
      <c r="BF96" t="str">
        <f t="shared" si="70"/>
        <v>Levotiroxina Sodica</v>
      </c>
      <c r="BG96" t="str">
        <f t="shared" si="71"/>
        <v/>
      </c>
      <c r="BH96" t="str">
        <f t="shared" si="72"/>
        <v/>
      </c>
      <c r="BI96" t="str">
        <f>+IF(AND(X96="ud.",COUNTIF(Hoja2!$I$3:$I$11,Hoja1!Q96)&gt;0),IF(Hoja1!W96=1,VLOOKUP(Hoja1!Q96,Hoja2!$A:$D,3,0),VLOOKUP(Hoja1!Q96,Hoja2!$A:$D,4,0)),IF(AND(X96="ud.",COUNTIF(Hoja2!$I$3:$I$11,Hoja1!Q96)&lt;0),VLOOKUP(Hoja1!Q96,Hoja2!$A:$B,2,0),VLOOKUP(Hoja1!Q96,Hoja2!$A:$B,2,0)))</f>
        <v>comprimidos</v>
      </c>
      <c r="BJ96" t="str">
        <f t="shared" si="73"/>
        <v>75 mcg</v>
      </c>
      <c r="BK96">
        <f t="shared" si="74"/>
        <v>50</v>
      </c>
      <c r="BL96" t="str">
        <f t="shared" si="75"/>
        <v>ud.</v>
      </c>
      <c r="BO96">
        <f t="shared" si="76"/>
        <v>829074</v>
      </c>
      <c r="BP96" t="str">
        <f t="shared" si="77"/>
        <v>Thyrofix 75 mcg x 50 comprimidos</v>
      </c>
      <c r="BQ96" s="11">
        <f t="shared" si="78"/>
        <v>4230</v>
      </c>
      <c r="BR96" s="4" t="str">
        <f t="shared" si="79"/>
        <v>Thyrofix 75</v>
      </c>
      <c r="BS96" t="str">
        <f t="shared" si="80"/>
        <v>Levotiroxina Sodica</v>
      </c>
      <c r="BT96" t="str">
        <f t="shared" si="81"/>
        <v>comprimidos</v>
      </c>
      <c r="BU96" t="str">
        <f t="shared" si="82"/>
        <v>75 mcg</v>
      </c>
      <c r="BV96">
        <f t="shared" si="83"/>
        <v>50</v>
      </c>
      <c r="BW96" t="str">
        <f t="shared" si="84"/>
        <v>ud.</v>
      </c>
      <c r="BY96">
        <f>IF(VLOOKUP(BO96,'[1]Informe articulo stock venta'!$B$1:$J$65536,9,0)&gt;0,1,0)</f>
        <v>0</v>
      </c>
      <c r="BZ96" t="str">
        <f t="shared" si="85"/>
        <v>Ethon</v>
      </c>
    </row>
    <row r="97" spans="1:78" x14ac:dyDescent="0.2">
      <c r="A97" s="2" t="s">
        <v>534</v>
      </c>
      <c r="B97" s="3">
        <v>10319</v>
      </c>
      <c r="C97">
        <v>5427</v>
      </c>
      <c r="D97">
        <v>829000</v>
      </c>
      <c r="E97" s="2" t="s">
        <v>535</v>
      </c>
      <c r="F97" s="2" t="str">
        <f t="shared" si="90"/>
        <v>(CB) FLUTICORT</v>
      </c>
      <c r="G97" s="2">
        <f t="shared" si="54"/>
        <v>125</v>
      </c>
      <c r="H97" s="18" t="str">
        <f t="shared" si="60"/>
        <v>Fluticort 125</v>
      </c>
      <c r="I97" s="2" t="str">
        <f>+VLOOKUP(Q97,Hoja2!A:B,2,0)</f>
        <v>aerosol para inhalación</v>
      </c>
      <c r="J97" s="2" t="s">
        <v>536</v>
      </c>
      <c r="K97" s="2" t="str">
        <f t="shared" si="61"/>
        <v>D&amp;M Pharma</v>
      </c>
      <c r="L97" s="2" t="s">
        <v>385</v>
      </c>
      <c r="M97" s="2" t="str">
        <f t="shared" si="93"/>
        <v>FLUTICASONA</v>
      </c>
      <c r="N97" s="2"/>
      <c r="O97" s="2"/>
      <c r="P97" s="2" t="s">
        <v>56</v>
      </c>
      <c r="Q97" s="2" t="s">
        <v>386</v>
      </c>
      <c r="R97" s="2">
        <v>125</v>
      </c>
      <c r="S97" s="2" t="s">
        <v>72</v>
      </c>
      <c r="T97" s="2" t="str">
        <f t="shared" si="94"/>
        <v>125 MCG</v>
      </c>
      <c r="U97" s="2"/>
      <c r="V97" s="2"/>
      <c r="W97" s="2">
        <v>120</v>
      </c>
      <c r="X97" s="2" t="s">
        <v>73</v>
      </c>
      <c r="Y97" t="str">
        <f>+IF(AND(X97="ud.",COUNTIF(Hoja2!$I$3:$I$11,Hoja1!Q97)&gt;0),Hoja1!W97&amp;" "&amp;IF(Hoja1!W97=1,VLOOKUP(Hoja1!Q97,Hoja2!$A:$D,3,0),VLOOKUP(Hoja1!Q97,Hoja2!$A:$D,4,0)),IF(AND(X97="ud.",COUNTIF(Hoja2!$I$3:$I$11,Hoja1!Q97)&lt;0),Hoja1!W97&amp;" "&amp;"unidad, "&amp;VLOOKUP(Hoja1!Q97,Hoja2!$A:$B,2,0),Hoja1!W97&amp;" "&amp;Hoja1!X97&amp;" "&amp;VLOOKUP(Hoja1!Q97,Hoja2!$A:$B,2,0)))</f>
        <v>120 dss. aerosol para inhalación</v>
      </c>
      <c r="Z97" t="str">
        <f>+IF(X97="ud.",IF(W97&lt;&gt;1,W97&amp;" "&amp;VLOOKUP(Q97,Hoja2!A:D,4,0),Hoja1!W97&amp;" "&amp;VLOOKUP(Hoja1!Q97,Hoja2!A:D,3,0)),Hoja1!W97&amp;" "&amp;Hoja1!X97&amp;" "&amp;VLOOKUP(Hoja1!Q97,Hoja2!A:B,2,0))</f>
        <v>120 dss. aerosol para inhalación</v>
      </c>
      <c r="AA97" s="2" t="s">
        <v>537</v>
      </c>
      <c r="AB97" s="2" t="s">
        <v>44</v>
      </c>
      <c r="AC97" s="2" t="s">
        <v>26</v>
      </c>
      <c r="AD97" s="2" t="s">
        <v>75</v>
      </c>
      <c r="AE97" s="5">
        <v>15060</v>
      </c>
      <c r="AF97" t="str">
        <f t="shared" si="57"/>
        <v>(CB) FLUTICORT AER INH 125 MCG X 120 DSS</v>
      </c>
      <c r="AG97" t="str">
        <f t="shared" si="62"/>
        <v>D&amp;M PHARMA</v>
      </c>
      <c r="AH97" t="str">
        <f t="shared" si="63"/>
        <v>FLUTICASONA 125 MCG</v>
      </c>
      <c r="AI97" t="str">
        <f t="shared" si="58"/>
        <v/>
      </c>
      <c r="AJ97" t="str">
        <f t="shared" si="59"/>
        <v/>
      </c>
      <c r="AK97" t="str">
        <f t="shared" si="64"/>
        <v>FLUTICASONA 125 MCG</v>
      </c>
      <c r="AL97" t="str">
        <f>+VLOOKUP($Q97,Hoja2!$A:$B,2,0)</f>
        <v>aerosol para inhalación</v>
      </c>
      <c r="AM97" t="str">
        <f t="shared" si="65"/>
        <v>(CB) FLUTICORT AER INH 125 MCG X 120 DSS D&amp;M PHARMA FLUTICASONA 125 MCG aerosol para inhalación</v>
      </c>
      <c r="BB97">
        <f t="shared" si="66"/>
        <v>829000</v>
      </c>
      <c r="BC97" t="str">
        <f t="shared" si="67"/>
        <v>Fluticort 125 mcg x 120 dss. aerosol para inhalación</v>
      </c>
      <c r="BD97" s="11">
        <f t="shared" si="68"/>
        <v>15060</v>
      </c>
      <c r="BE97" s="4" t="str">
        <f t="shared" si="69"/>
        <v>Fluticort 125</v>
      </c>
      <c r="BF97" t="str">
        <f t="shared" si="70"/>
        <v>Fluticasona</v>
      </c>
      <c r="BG97" t="str">
        <f t="shared" si="71"/>
        <v/>
      </c>
      <c r="BH97" t="str">
        <f t="shared" si="72"/>
        <v/>
      </c>
      <c r="BI97" t="str">
        <f>+IF(AND(X97="ud.",COUNTIF(Hoja2!$I$3:$I$11,Hoja1!Q97)&gt;0),IF(Hoja1!W97=1,VLOOKUP(Hoja1!Q97,Hoja2!$A:$D,3,0),VLOOKUP(Hoja1!Q97,Hoja2!$A:$D,4,0)),IF(AND(X97="ud.",COUNTIF(Hoja2!$I$3:$I$11,Hoja1!Q97)&lt;0),VLOOKUP(Hoja1!Q97,Hoja2!$A:$B,2,0),VLOOKUP(Hoja1!Q97,Hoja2!$A:$B,2,0)))</f>
        <v>aerosol para inhalación</v>
      </c>
      <c r="BJ97" t="str">
        <f t="shared" si="73"/>
        <v>125 mcg</v>
      </c>
      <c r="BK97">
        <f t="shared" si="74"/>
        <v>120</v>
      </c>
      <c r="BL97" t="str">
        <f t="shared" si="75"/>
        <v>dss.</v>
      </c>
      <c r="BO97">
        <f t="shared" si="76"/>
        <v>829000</v>
      </c>
      <c r="BP97" t="str">
        <f t="shared" si="77"/>
        <v>Fluticort 125 mcg x 120 dss. aerosol para inhalación</v>
      </c>
      <c r="BQ97" s="11">
        <f t="shared" si="78"/>
        <v>15060</v>
      </c>
      <c r="BR97" s="4" t="str">
        <f t="shared" si="79"/>
        <v>Fluticort 125</v>
      </c>
      <c r="BS97" t="str">
        <f t="shared" si="80"/>
        <v>Fluticasona</v>
      </c>
      <c r="BT97" t="str">
        <f t="shared" si="81"/>
        <v>aerosol para inhalación</v>
      </c>
      <c r="BU97" t="str">
        <f t="shared" si="82"/>
        <v>125 mcg</v>
      </c>
      <c r="BV97">
        <f t="shared" si="83"/>
        <v>120</v>
      </c>
      <c r="BW97" t="str">
        <f t="shared" si="84"/>
        <v>dss.</v>
      </c>
      <c r="BY97">
        <f>IF(VLOOKUP(BO97,'[1]Informe articulo stock venta'!$B$1:$J$65536,9,0)&gt;0,1,0)</f>
        <v>0</v>
      </c>
      <c r="BZ97" t="str">
        <f t="shared" si="85"/>
        <v>D&amp;M Pharma</v>
      </c>
    </row>
    <row r="98" spans="1:78" x14ac:dyDescent="0.2">
      <c r="A98" s="2" t="s">
        <v>538</v>
      </c>
      <c r="B98" s="3">
        <v>10321</v>
      </c>
      <c r="C98">
        <v>5435</v>
      </c>
      <c r="D98">
        <v>828964</v>
      </c>
      <c r="E98" s="2" t="s">
        <v>539</v>
      </c>
      <c r="F98" s="2" t="str">
        <f t="shared" si="90"/>
        <v>(CB) BRATESSE</v>
      </c>
      <c r="G98" s="2">
        <f t="shared" si="54"/>
        <v>800</v>
      </c>
      <c r="H98" s="18" t="str">
        <f t="shared" si="60"/>
        <v>Bratesse 800</v>
      </c>
      <c r="I98" s="2" t="str">
        <f>+VLOOKUP(Q98,Hoja2!A:B,2,0)</f>
        <v>comprimido recubierto</v>
      </c>
      <c r="J98" s="2" t="s">
        <v>540</v>
      </c>
      <c r="K98" s="2" t="str">
        <f t="shared" si="61"/>
        <v>Synthon</v>
      </c>
      <c r="L98" s="2" t="s">
        <v>541</v>
      </c>
      <c r="M98" s="2" t="str">
        <f t="shared" si="93"/>
        <v>SEVELAMER</v>
      </c>
      <c r="N98" s="2"/>
      <c r="O98" s="2"/>
      <c r="P98" s="2" t="s">
        <v>542</v>
      </c>
      <c r="Q98" s="2" t="s">
        <v>33</v>
      </c>
      <c r="R98">
        <v>800</v>
      </c>
      <c r="S98" s="2" t="s">
        <v>34</v>
      </c>
      <c r="T98" s="2" t="str">
        <f t="shared" si="94"/>
        <v>800 MG</v>
      </c>
      <c r="U98" s="2"/>
      <c r="V98" s="2"/>
      <c r="W98" s="2">
        <v>180</v>
      </c>
      <c r="X98" s="2" t="s">
        <v>35</v>
      </c>
      <c r="Y98" t="str">
        <f>+IF(AND(X98="ud.",COUNTIF(Hoja2!$I$3:$I$11,Hoja1!Q98)&gt;0),Hoja1!W98&amp;" "&amp;IF(Hoja1!W98=1,VLOOKUP(Hoja1!Q98,Hoja2!$A:$D,3,0),VLOOKUP(Hoja1!Q98,Hoja2!$A:$D,4,0)),IF(AND(X98="ud.",COUNTIF(Hoja2!$I$3:$I$11,Hoja1!Q98)&lt;0),Hoja1!W98&amp;" "&amp;"unidad, "&amp;VLOOKUP(Hoja1!Q98,Hoja2!$A:$B,2,0),Hoja1!W98&amp;" "&amp;Hoja1!X98&amp;" "&amp;VLOOKUP(Hoja1!Q98,Hoja2!$A:$B,2,0)))</f>
        <v>180 comprimidos recubiertos</v>
      </c>
      <c r="Z98" t="str">
        <f>+IF(X98="ud.",IF(W98&lt;&gt;1,W98&amp;" "&amp;VLOOKUP(Q98,Hoja2!A:D,4,0),Hoja1!W98&amp;" "&amp;VLOOKUP(Hoja1!Q98,Hoja2!A:D,3,0)),Hoja1!W98&amp;" "&amp;Hoja1!X98&amp;" "&amp;VLOOKUP(Hoja1!Q98,Hoja2!A:B,2,0))</f>
        <v>180 comprimidos recubiertos</v>
      </c>
      <c r="AA98" s="2" t="s">
        <v>543</v>
      </c>
      <c r="AB98" s="2" t="s">
        <v>25</v>
      </c>
      <c r="AC98" s="2" t="s">
        <v>26</v>
      </c>
      <c r="AD98" s="2" t="s">
        <v>82</v>
      </c>
      <c r="AE98" s="5">
        <v>72410</v>
      </c>
      <c r="AF98" t="str">
        <f t="shared" ref="AF98:AF129" si="95">+E98</f>
        <v>(CB) BRATESSE COM REC 800 MG X 180</v>
      </c>
      <c r="AG98" t="str">
        <f t="shared" si="62"/>
        <v>SYNTHON</v>
      </c>
      <c r="AH98" t="str">
        <f t="shared" si="63"/>
        <v>SEVELAMER 800 MG</v>
      </c>
      <c r="AI98" t="str">
        <f t="shared" ref="AI98:AI129" si="96">+IF(N98="","",N98&amp;" "&amp;U98)</f>
        <v/>
      </c>
      <c r="AJ98" t="str">
        <f t="shared" ref="AJ98:AJ129" si="97">+IF(O98="","",O98&amp;" "&amp;V98)</f>
        <v/>
      </c>
      <c r="AK98" t="str">
        <f t="shared" si="64"/>
        <v>SEVELAMER 800 MG</v>
      </c>
      <c r="AL98" t="str">
        <f>+VLOOKUP($Q98,Hoja2!$A:$B,2,0)</f>
        <v>comprimido recubierto</v>
      </c>
      <c r="AM98" t="str">
        <f t="shared" si="65"/>
        <v>(CB) BRATESSE COM REC 800 MG X 180 SYNTHON SEVELAMER 800 MG comprimido recubierto</v>
      </c>
      <c r="BB98">
        <f t="shared" si="66"/>
        <v>828964</v>
      </c>
      <c r="BC98" t="str">
        <f t="shared" si="67"/>
        <v>Bratesse 800 mg x 180 comprimidos recubiertos</v>
      </c>
      <c r="BD98" s="11">
        <f t="shared" si="68"/>
        <v>72410</v>
      </c>
      <c r="BE98" s="4" t="str">
        <f t="shared" si="69"/>
        <v>Bratesse 800</v>
      </c>
      <c r="BF98" t="str">
        <f t="shared" si="70"/>
        <v>Sevelamer</v>
      </c>
      <c r="BG98" t="str">
        <f t="shared" si="71"/>
        <v/>
      </c>
      <c r="BH98" t="str">
        <f t="shared" si="72"/>
        <v/>
      </c>
      <c r="BI98" t="str">
        <f>+IF(AND(X98="ud.",COUNTIF(Hoja2!$I$3:$I$11,Hoja1!Q98)&gt;0),IF(Hoja1!W98=1,VLOOKUP(Hoja1!Q98,Hoja2!$A:$D,3,0),VLOOKUP(Hoja1!Q98,Hoja2!$A:$D,4,0)),IF(AND(X98="ud.",COUNTIF(Hoja2!$I$3:$I$11,Hoja1!Q98)&lt;0),VLOOKUP(Hoja1!Q98,Hoja2!$A:$B,2,0),VLOOKUP(Hoja1!Q98,Hoja2!$A:$B,2,0)))</f>
        <v>comprimidos recubiertos</v>
      </c>
      <c r="BJ98" t="str">
        <f t="shared" si="73"/>
        <v>800 mg</v>
      </c>
      <c r="BK98">
        <f t="shared" si="74"/>
        <v>180</v>
      </c>
      <c r="BL98" t="str">
        <f t="shared" si="75"/>
        <v>ud.</v>
      </c>
      <c r="BO98">
        <f t="shared" si="76"/>
        <v>828964</v>
      </c>
      <c r="BP98" t="str">
        <f t="shared" si="77"/>
        <v>Bratesse 800 mg x 180 comprimidos recubiertos</v>
      </c>
      <c r="BQ98" s="11">
        <f t="shared" si="78"/>
        <v>72410</v>
      </c>
      <c r="BR98" s="4" t="str">
        <f t="shared" si="79"/>
        <v>Bratesse 800</v>
      </c>
      <c r="BS98" t="str">
        <f t="shared" si="80"/>
        <v>Sevelamer</v>
      </c>
      <c r="BT98" t="str">
        <f t="shared" si="81"/>
        <v>comprimidos recubiertos</v>
      </c>
      <c r="BU98" t="str">
        <f t="shared" si="82"/>
        <v>800 mg</v>
      </c>
      <c r="BV98">
        <f t="shared" si="83"/>
        <v>180</v>
      </c>
      <c r="BW98" t="str">
        <f t="shared" si="84"/>
        <v>ud.</v>
      </c>
      <c r="BY98">
        <f>IF(VLOOKUP(BO98,'[1]Informe articulo stock venta'!$B$1:$J$65536,9,0)&gt;0,1,0)</f>
        <v>0</v>
      </c>
      <c r="BZ98" t="str">
        <f t="shared" si="85"/>
        <v>Synthon</v>
      </c>
    </row>
    <row r="99" spans="1:78" x14ac:dyDescent="0.2">
      <c r="A99" s="2" t="s">
        <v>544</v>
      </c>
      <c r="B99" s="3">
        <v>10322</v>
      </c>
      <c r="C99">
        <v>5436</v>
      </c>
      <c r="D99">
        <v>829083</v>
      </c>
      <c r="E99" s="2" t="s">
        <v>545</v>
      </c>
      <c r="F99" s="2" t="str">
        <f t="shared" si="90"/>
        <v>(CB) TRAZODONA</v>
      </c>
      <c r="G99" s="2">
        <f t="shared" si="54"/>
        <v>100</v>
      </c>
      <c r="H99" s="18" t="str">
        <f t="shared" si="60"/>
        <v>Trazodona 100</v>
      </c>
      <c r="I99" s="2" t="str">
        <f>+VLOOKUP(Q99,Hoja2!A:B,2,0)</f>
        <v>cápsula</v>
      </c>
      <c r="J99" s="2" t="s">
        <v>438</v>
      </c>
      <c r="K99" s="2" t="str">
        <f t="shared" si="61"/>
        <v>Pinnacle</v>
      </c>
      <c r="L99" s="2" t="s">
        <v>546</v>
      </c>
      <c r="M99" s="2" t="str">
        <f t="shared" si="93"/>
        <v>TRAZODONA</v>
      </c>
      <c r="N99" s="2"/>
      <c r="O99" s="2"/>
      <c r="P99" s="2" t="s">
        <v>49</v>
      </c>
      <c r="Q99" s="2" t="s">
        <v>121</v>
      </c>
      <c r="R99" s="2">
        <v>100</v>
      </c>
      <c r="S99" s="2" t="s">
        <v>34</v>
      </c>
      <c r="T99" s="2" t="str">
        <f t="shared" si="94"/>
        <v>100 MG</v>
      </c>
      <c r="U99" s="2"/>
      <c r="V99" s="2"/>
      <c r="W99" s="2">
        <v>28</v>
      </c>
      <c r="X99" s="2" t="s">
        <v>35</v>
      </c>
      <c r="Y99" t="str">
        <f>+IF(AND(X99="ud.",COUNTIF(Hoja2!$I$3:$I$11,Hoja1!Q99)&gt;0),Hoja1!W99&amp;" "&amp;IF(Hoja1!W99=1,VLOOKUP(Hoja1!Q99,Hoja2!$A:$D,3,0),VLOOKUP(Hoja1!Q99,Hoja2!$A:$D,4,0)),IF(AND(X99="ud.",COUNTIF(Hoja2!$I$3:$I$11,Hoja1!Q99)&lt;0),Hoja1!W99&amp;" "&amp;"unidad, "&amp;VLOOKUP(Hoja1!Q99,Hoja2!$A:$B,2,0),Hoja1!W99&amp;" "&amp;Hoja1!X99&amp;" "&amp;VLOOKUP(Hoja1!Q99,Hoja2!$A:$B,2,0)))</f>
        <v>28 cápsulas</v>
      </c>
      <c r="Z99" t="str">
        <f>+IF(X99="ud.",IF(W99&lt;&gt;1,W99&amp;" "&amp;VLOOKUP(Q99,Hoja2!A:D,4,0),Hoja1!W99&amp;" "&amp;VLOOKUP(Hoja1!Q99,Hoja2!A:D,3,0)),Hoja1!W99&amp;" "&amp;Hoja1!X99&amp;" "&amp;VLOOKUP(Hoja1!Q99,Hoja2!A:B,2,0))</f>
        <v>28 cápsulas</v>
      </c>
      <c r="AA99" s="2" t="s">
        <v>547</v>
      </c>
      <c r="AB99" s="2" t="s">
        <v>25</v>
      </c>
      <c r="AC99" s="2" t="s">
        <v>26</v>
      </c>
      <c r="AD99" s="2" t="s">
        <v>51</v>
      </c>
      <c r="AE99" s="5">
        <v>10810</v>
      </c>
      <c r="AF99" t="str">
        <f t="shared" si="95"/>
        <v>(CB) TRAZODONA CAP 100 MG X 28</v>
      </c>
      <c r="AG99" t="str">
        <f t="shared" si="62"/>
        <v>PINNACLE</v>
      </c>
      <c r="AH99" t="str">
        <f t="shared" si="63"/>
        <v>TRAZODONA 100 MG</v>
      </c>
      <c r="AI99" t="str">
        <f t="shared" si="96"/>
        <v/>
      </c>
      <c r="AJ99" t="str">
        <f t="shared" si="97"/>
        <v/>
      </c>
      <c r="AK99" t="str">
        <f t="shared" si="64"/>
        <v>TRAZODONA 100 MG</v>
      </c>
      <c r="AL99" t="str">
        <f>+VLOOKUP($Q99,Hoja2!$A:$B,2,0)</f>
        <v>cápsula</v>
      </c>
      <c r="AM99" t="str">
        <f t="shared" si="65"/>
        <v>(CB) TRAZODONA CAP 100 MG X 28 PINNACLE TRAZODONA 100 MG cápsula</v>
      </c>
      <c r="BB99">
        <f t="shared" si="66"/>
        <v>829083</v>
      </c>
      <c r="BC99" t="str">
        <f t="shared" si="67"/>
        <v>Trazodona 100 mg x 28 cápsulas</v>
      </c>
      <c r="BD99" s="11">
        <f t="shared" si="68"/>
        <v>10810</v>
      </c>
      <c r="BE99" s="4" t="str">
        <f t="shared" si="69"/>
        <v>Trazodona 100</v>
      </c>
      <c r="BF99" t="str">
        <f t="shared" si="70"/>
        <v>Trazodona</v>
      </c>
      <c r="BG99" t="str">
        <f t="shared" si="71"/>
        <v/>
      </c>
      <c r="BH99" t="str">
        <f t="shared" si="72"/>
        <v/>
      </c>
      <c r="BI99" t="str">
        <f>+IF(AND(X99="ud.",COUNTIF(Hoja2!$I$3:$I$11,Hoja1!Q99)&gt;0),IF(Hoja1!W99=1,VLOOKUP(Hoja1!Q99,Hoja2!$A:$D,3,0),VLOOKUP(Hoja1!Q99,Hoja2!$A:$D,4,0)),IF(AND(X99="ud.",COUNTIF(Hoja2!$I$3:$I$11,Hoja1!Q99)&lt;0),VLOOKUP(Hoja1!Q99,Hoja2!$A:$B,2,0),VLOOKUP(Hoja1!Q99,Hoja2!$A:$B,2,0)))</f>
        <v>cápsulas</v>
      </c>
      <c r="BJ99" t="str">
        <f t="shared" si="73"/>
        <v>100 mg</v>
      </c>
      <c r="BK99">
        <f t="shared" si="74"/>
        <v>28</v>
      </c>
      <c r="BL99" t="str">
        <f t="shared" si="75"/>
        <v>ud.</v>
      </c>
      <c r="BO99">
        <f t="shared" si="76"/>
        <v>829083</v>
      </c>
      <c r="BP99" t="str">
        <f t="shared" si="77"/>
        <v>Trazodona 100 mg x 28 cápsulas</v>
      </c>
      <c r="BQ99" s="11">
        <f t="shared" si="78"/>
        <v>10810</v>
      </c>
      <c r="BR99" s="4" t="str">
        <f t="shared" si="79"/>
        <v>Trazodona 100</v>
      </c>
      <c r="BS99" t="str">
        <f t="shared" si="80"/>
        <v>Trazodona</v>
      </c>
      <c r="BT99" t="str">
        <f t="shared" si="81"/>
        <v>cápsulas</v>
      </c>
      <c r="BU99" t="str">
        <f t="shared" si="82"/>
        <v>100 mg</v>
      </c>
      <c r="BV99">
        <f t="shared" si="83"/>
        <v>28</v>
      </c>
      <c r="BW99" t="str">
        <f t="shared" si="84"/>
        <v>ud.</v>
      </c>
      <c r="BY99">
        <f>IF(VLOOKUP(BO99,'[1]Informe articulo stock venta'!$B$1:$J$65536,9,0)&gt;0,1,0)</f>
        <v>0</v>
      </c>
      <c r="BZ99" t="str">
        <f t="shared" si="85"/>
        <v>Pinnacle</v>
      </c>
    </row>
    <row r="100" spans="1:78" x14ac:dyDescent="0.2">
      <c r="A100" s="2" t="s">
        <v>548</v>
      </c>
      <c r="B100" s="3">
        <v>10323</v>
      </c>
      <c r="C100">
        <v>5440</v>
      </c>
      <c r="D100">
        <v>828974</v>
      </c>
      <c r="E100" s="2" t="s">
        <v>549</v>
      </c>
      <c r="F100" s="2" t="str">
        <f t="shared" si="90"/>
        <v>(CB) CROLIM</v>
      </c>
      <c r="G100" s="2">
        <f t="shared" si="54"/>
        <v>0.5</v>
      </c>
      <c r="H100" s="18" t="str">
        <f t="shared" si="60"/>
        <v>Crolim 0,5</v>
      </c>
      <c r="I100" s="2" t="str">
        <f>+VLOOKUP(Q100,Hoja2!A:B,2,0)</f>
        <v>cápsula</v>
      </c>
      <c r="J100" s="2" t="s">
        <v>177</v>
      </c>
      <c r="K100" s="2" t="str">
        <f t="shared" si="61"/>
        <v>Ascend</v>
      </c>
      <c r="L100" s="2" t="s">
        <v>503</v>
      </c>
      <c r="M100" s="2" t="str">
        <f t="shared" si="93"/>
        <v>TACROLIMUS</v>
      </c>
      <c r="N100" s="2"/>
      <c r="O100" s="2"/>
      <c r="P100" s="2" t="s">
        <v>179</v>
      </c>
      <c r="Q100" s="2" t="s">
        <v>121</v>
      </c>
      <c r="R100">
        <v>0.5</v>
      </c>
      <c r="S100" s="2" t="s">
        <v>34</v>
      </c>
      <c r="T100" s="2" t="str">
        <f t="shared" si="94"/>
        <v>0,5 MG</v>
      </c>
      <c r="U100" s="2"/>
      <c r="V100" s="2"/>
      <c r="W100">
        <v>50</v>
      </c>
      <c r="X100" s="2" t="s">
        <v>35</v>
      </c>
      <c r="Y100" t="str">
        <f>+IF(AND(X100="ud.",COUNTIF(Hoja2!$I$3:$I$11,Hoja1!Q100)&gt;0),Hoja1!W100&amp;" "&amp;IF(Hoja1!W100=1,VLOOKUP(Hoja1!Q100,Hoja2!$A:$D,3,0),VLOOKUP(Hoja1!Q100,Hoja2!$A:$D,4,0)),IF(AND(X100="ud.",COUNTIF(Hoja2!$I$3:$I$11,Hoja1!Q100)&lt;0),Hoja1!W100&amp;" "&amp;"unidad, "&amp;VLOOKUP(Hoja1!Q100,Hoja2!$A:$B,2,0),Hoja1!W100&amp;" "&amp;Hoja1!X100&amp;" "&amp;VLOOKUP(Hoja1!Q100,Hoja2!$A:$B,2,0)))</f>
        <v>50 cápsulas</v>
      </c>
      <c r="Z100" t="str">
        <f>+IF(X100="ud.",IF(W100&lt;&gt;1,W100&amp;" "&amp;VLOOKUP(Q100,Hoja2!A:D,4,0),Hoja1!W100&amp;" "&amp;VLOOKUP(Hoja1!Q100,Hoja2!A:D,3,0)),Hoja1!W100&amp;" "&amp;Hoja1!X100&amp;" "&amp;VLOOKUP(Hoja1!Q100,Hoja2!A:B,2,0))</f>
        <v>50 cápsulas</v>
      </c>
      <c r="AA100" s="2" t="s">
        <v>550</v>
      </c>
      <c r="AB100" s="2" t="s">
        <v>25</v>
      </c>
      <c r="AC100" s="2" t="s">
        <v>26</v>
      </c>
      <c r="AD100" s="2" t="s">
        <v>181</v>
      </c>
      <c r="AE100" s="5">
        <v>18820</v>
      </c>
      <c r="AF100" t="str">
        <f t="shared" si="95"/>
        <v>(CB) CROLIM CAP 0,5 MG X 50</v>
      </c>
      <c r="AG100" t="str">
        <f t="shared" si="62"/>
        <v>ASCEND</v>
      </c>
      <c r="AH100" t="str">
        <f t="shared" si="63"/>
        <v>TACROLIMUS 0,5 MG</v>
      </c>
      <c r="AI100" t="str">
        <f t="shared" si="96"/>
        <v/>
      </c>
      <c r="AJ100" t="str">
        <f t="shared" si="97"/>
        <v/>
      </c>
      <c r="AK100" t="str">
        <f t="shared" si="64"/>
        <v>TACROLIMUS 0,5 MG</v>
      </c>
      <c r="AL100" t="str">
        <f>+VLOOKUP($Q100,Hoja2!$A:$B,2,0)</f>
        <v>cápsula</v>
      </c>
      <c r="AM100" t="str">
        <f t="shared" si="65"/>
        <v>(CB) CROLIM CAP 0,5 MG X 50 ASCEND TACROLIMUS 0,5 MG cápsula</v>
      </c>
      <c r="BB100">
        <f t="shared" si="66"/>
        <v>828974</v>
      </c>
      <c r="BC100" t="str">
        <f t="shared" si="67"/>
        <v>Crolim 0,5 mg x 50 cápsulas</v>
      </c>
      <c r="BD100" s="11">
        <f t="shared" si="68"/>
        <v>18820</v>
      </c>
      <c r="BE100" s="4" t="str">
        <f t="shared" si="69"/>
        <v>Crolim 0,5</v>
      </c>
      <c r="BF100" t="str">
        <f t="shared" si="70"/>
        <v>Tacrolimus</v>
      </c>
      <c r="BG100" t="str">
        <f t="shared" si="71"/>
        <v/>
      </c>
      <c r="BH100" t="str">
        <f t="shared" si="72"/>
        <v/>
      </c>
      <c r="BI100" t="str">
        <f>+IF(AND(X100="ud.",COUNTIF(Hoja2!$I$3:$I$11,Hoja1!Q100)&gt;0),IF(Hoja1!W100=1,VLOOKUP(Hoja1!Q100,Hoja2!$A:$D,3,0),VLOOKUP(Hoja1!Q100,Hoja2!$A:$D,4,0)),IF(AND(X100="ud.",COUNTIF(Hoja2!$I$3:$I$11,Hoja1!Q100)&lt;0),VLOOKUP(Hoja1!Q100,Hoja2!$A:$B,2,0),VLOOKUP(Hoja1!Q100,Hoja2!$A:$B,2,0)))</f>
        <v>cápsulas</v>
      </c>
      <c r="BJ100" t="str">
        <f t="shared" si="73"/>
        <v>0,5 mg</v>
      </c>
      <c r="BK100">
        <f t="shared" si="74"/>
        <v>50</v>
      </c>
      <c r="BL100" t="str">
        <f t="shared" si="75"/>
        <v>ud.</v>
      </c>
      <c r="BO100">
        <f t="shared" si="76"/>
        <v>828974</v>
      </c>
      <c r="BP100" t="str">
        <f t="shared" si="77"/>
        <v>Crolim 0,5 mg x 50 cápsulas</v>
      </c>
      <c r="BQ100" s="11">
        <f t="shared" si="78"/>
        <v>18820</v>
      </c>
      <c r="BR100" s="4" t="str">
        <f t="shared" si="79"/>
        <v>Crolim 0,5</v>
      </c>
      <c r="BS100" t="str">
        <f t="shared" si="80"/>
        <v>Tacrolimus</v>
      </c>
      <c r="BT100" t="str">
        <f t="shared" si="81"/>
        <v>cápsulas</v>
      </c>
      <c r="BU100" t="str">
        <f t="shared" si="82"/>
        <v>0,5 mg</v>
      </c>
      <c r="BV100">
        <f t="shared" si="83"/>
        <v>50</v>
      </c>
      <c r="BW100" t="str">
        <f t="shared" si="84"/>
        <v>ud.</v>
      </c>
      <c r="BY100">
        <f>IF(VLOOKUP(BO100,'[1]Informe articulo stock venta'!$B$1:$J$65536,9,0)&gt;0,1,0)</f>
        <v>0</v>
      </c>
      <c r="BZ100" t="str">
        <f t="shared" si="85"/>
        <v>Ascend</v>
      </c>
    </row>
    <row r="101" spans="1:78" x14ac:dyDescent="0.2">
      <c r="A101" s="2" t="s">
        <v>551</v>
      </c>
      <c r="B101" s="3">
        <v>10324</v>
      </c>
      <c r="C101">
        <v>5441</v>
      </c>
      <c r="D101">
        <v>828985</v>
      </c>
      <c r="E101" s="2" t="s">
        <v>552</v>
      </c>
      <c r="F101" s="2" t="str">
        <f t="shared" si="90"/>
        <v>(CB) ESCITALOPRAM</v>
      </c>
      <c r="G101" s="2">
        <f t="shared" si="54"/>
        <v>10</v>
      </c>
      <c r="H101" s="18" t="str">
        <f t="shared" si="60"/>
        <v>Escitalopram 10</v>
      </c>
      <c r="I101" s="2" t="str">
        <f>+VLOOKUP(Q101,Hoja2!A:B,2,0)</f>
        <v>comprimido recubierto</v>
      </c>
      <c r="J101" s="2" t="s">
        <v>299</v>
      </c>
      <c r="K101" s="2" t="str">
        <f t="shared" si="61"/>
        <v>Opko</v>
      </c>
      <c r="L101" s="2" t="s">
        <v>553</v>
      </c>
      <c r="M101" s="2" t="str">
        <f t="shared" si="93"/>
        <v>ESCITALOPRAM</v>
      </c>
      <c r="N101" s="2"/>
      <c r="O101" s="2"/>
      <c r="P101" s="2" t="s">
        <v>49</v>
      </c>
      <c r="Q101" s="2" t="s">
        <v>33</v>
      </c>
      <c r="R101">
        <v>10</v>
      </c>
      <c r="S101" s="2" t="s">
        <v>34</v>
      </c>
      <c r="T101" s="2" t="str">
        <f t="shared" si="94"/>
        <v>10 MG</v>
      </c>
      <c r="U101" s="2"/>
      <c r="V101" s="2"/>
      <c r="W101">
        <v>30</v>
      </c>
      <c r="X101" s="2" t="s">
        <v>35</v>
      </c>
      <c r="Y101" t="str">
        <f>+IF(AND(X101="ud.",COUNTIF(Hoja2!$I$3:$I$11,Hoja1!Q101)&gt;0),Hoja1!W101&amp;" "&amp;IF(Hoja1!W101=1,VLOOKUP(Hoja1!Q101,Hoja2!$A:$D,3,0),VLOOKUP(Hoja1!Q101,Hoja2!$A:$D,4,0)),IF(AND(X101="ud.",COUNTIF(Hoja2!$I$3:$I$11,Hoja1!Q101)&lt;0),Hoja1!W101&amp;" "&amp;"unidad, "&amp;VLOOKUP(Hoja1!Q101,Hoja2!$A:$B,2,0),Hoja1!W101&amp;" "&amp;Hoja1!X101&amp;" "&amp;VLOOKUP(Hoja1!Q101,Hoja2!$A:$B,2,0)))</f>
        <v>30 comprimidos recubiertos</v>
      </c>
      <c r="Z101" t="str">
        <f>+IF(X101="ud.",IF(W101&lt;&gt;1,W101&amp;" "&amp;VLOOKUP(Q101,Hoja2!A:D,4,0),Hoja1!W101&amp;" "&amp;VLOOKUP(Hoja1!Q101,Hoja2!A:D,3,0)),Hoja1!W101&amp;" "&amp;Hoja1!X101&amp;" "&amp;VLOOKUP(Hoja1!Q101,Hoja2!A:B,2,0))</f>
        <v>30 comprimidos recubiertos</v>
      </c>
      <c r="AA101" s="2" t="s">
        <v>554</v>
      </c>
      <c r="AB101" s="2" t="s">
        <v>25</v>
      </c>
      <c r="AC101" s="2" t="s">
        <v>26</v>
      </c>
      <c r="AD101" s="2" t="s">
        <v>51</v>
      </c>
      <c r="AE101" s="5">
        <v>2540</v>
      </c>
      <c r="AF101" t="str">
        <f t="shared" si="95"/>
        <v>(CB) ESCITALOPRAM COM REC 10 MG X 30</v>
      </c>
      <c r="AG101" t="str">
        <f t="shared" si="62"/>
        <v>OPKO</v>
      </c>
      <c r="AH101" t="str">
        <f t="shared" si="63"/>
        <v>ESCITALOPRAM 10 MG</v>
      </c>
      <c r="AI101" t="str">
        <f t="shared" si="96"/>
        <v/>
      </c>
      <c r="AJ101" t="str">
        <f t="shared" si="97"/>
        <v/>
      </c>
      <c r="AK101" t="str">
        <f t="shared" si="64"/>
        <v>ESCITALOPRAM 10 MG</v>
      </c>
      <c r="AL101" t="str">
        <f>+VLOOKUP($Q101,Hoja2!$A:$B,2,0)</f>
        <v>comprimido recubierto</v>
      </c>
      <c r="AM101" t="str">
        <f t="shared" si="65"/>
        <v>(CB) ESCITALOPRAM COM REC 10 MG X 30 OPKO ESCITALOPRAM 10 MG comprimido recubierto</v>
      </c>
      <c r="BB101">
        <f t="shared" si="66"/>
        <v>828985</v>
      </c>
      <c r="BC101" t="str">
        <f t="shared" si="67"/>
        <v>Escitalopram 10 mg x 30 comprimidos recubiertos</v>
      </c>
      <c r="BD101" s="11">
        <f t="shared" si="68"/>
        <v>2540</v>
      </c>
      <c r="BE101" s="4" t="str">
        <f t="shared" si="69"/>
        <v>Escitalopram 10</v>
      </c>
      <c r="BF101" t="str">
        <f t="shared" si="70"/>
        <v>Escitalopram</v>
      </c>
      <c r="BG101" t="str">
        <f t="shared" si="71"/>
        <v/>
      </c>
      <c r="BH101" t="str">
        <f t="shared" si="72"/>
        <v/>
      </c>
      <c r="BI101" t="str">
        <f>+IF(AND(X101="ud.",COUNTIF(Hoja2!$I$3:$I$11,Hoja1!Q101)&gt;0),IF(Hoja1!W101=1,VLOOKUP(Hoja1!Q101,Hoja2!$A:$D,3,0),VLOOKUP(Hoja1!Q101,Hoja2!$A:$D,4,0)),IF(AND(X101="ud.",COUNTIF(Hoja2!$I$3:$I$11,Hoja1!Q101)&lt;0),VLOOKUP(Hoja1!Q101,Hoja2!$A:$B,2,0),VLOOKUP(Hoja1!Q101,Hoja2!$A:$B,2,0)))</f>
        <v>comprimidos recubiertos</v>
      </c>
      <c r="BJ101" t="str">
        <f t="shared" si="73"/>
        <v>10 mg</v>
      </c>
      <c r="BK101">
        <f t="shared" si="74"/>
        <v>30</v>
      </c>
      <c r="BL101" t="str">
        <f t="shared" si="75"/>
        <v>ud.</v>
      </c>
      <c r="BO101">
        <f t="shared" si="76"/>
        <v>828985</v>
      </c>
      <c r="BP101" t="str">
        <f t="shared" si="77"/>
        <v>Escitalopram 10 mg x 30 comprimidos recubiertos</v>
      </c>
      <c r="BQ101" s="11">
        <f t="shared" si="78"/>
        <v>2540</v>
      </c>
      <c r="BR101" s="4" t="str">
        <f t="shared" si="79"/>
        <v>Escitalopram 10</v>
      </c>
      <c r="BS101" t="str">
        <f t="shared" si="80"/>
        <v>Escitalopram</v>
      </c>
      <c r="BT101" t="str">
        <f t="shared" si="81"/>
        <v>comprimidos recubiertos</v>
      </c>
      <c r="BU101" t="str">
        <f t="shared" si="82"/>
        <v>10 mg</v>
      </c>
      <c r="BV101">
        <f t="shared" si="83"/>
        <v>30</v>
      </c>
      <c r="BW101" t="str">
        <f t="shared" si="84"/>
        <v>ud.</v>
      </c>
      <c r="BY101">
        <f>IF(VLOOKUP(BO101,'[1]Informe articulo stock venta'!$B$1:$J$65536,9,0)&gt;0,1,0)</f>
        <v>0</v>
      </c>
      <c r="BZ101" t="str">
        <f t="shared" si="85"/>
        <v>Opko</v>
      </c>
    </row>
    <row r="102" spans="1:78" x14ac:dyDescent="0.2">
      <c r="A102" s="2" t="s">
        <v>555</v>
      </c>
      <c r="B102" s="3">
        <v>10369</v>
      </c>
      <c r="C102">
        <v>5521</v>
      </c>
      <c r="D102">
        <v>829046</v>
      </c>
      <c r="E102" s="2" t="s">
        <v>556</v>
      </c>
      <c r="F102" s="2" t="str">
        <f t="shared" si="90"/>
        <v>(CB) PRADAXA</v>
      </c>
      <c r="G102" s="2">
        <f t="shared" si="54"/>
        <v>110</v>
      </c>
      <c r="H102" s="18" t="str">
        <f t="shared" si="60"/>
        <v>Pradaxa 110</v>
      </c>
      <c r="I102" s="2" t="str">
        <f>+VLOOKUP(Q102,Hoja2!A:B,2,0)</f>
        <v>cápsula</v>
      </c>
      <c r="J102" s="2" t="s">
        <v>139</v>
      </c>
      <c r="K102" s="2" t="str">
        <f t="shared" si="61"/>
        <v>Boehringer Ingelheim</v>
      </c>
      <c r="L102" s="2" t="s">
        <v>140</v>
      </c>
      <c r="M102" s="2" t="str">
        <f t="shared" si="93"/>
        <v>DABIGATRAN ETEXILATO</v>
      </c>
      <c r="N102" s="2"/>
      <c r="O102" s="2"/>
      <c r="P102" s="2" t="s">
        <v>141</v>
      </c>
      <c r="Q102" s="2" t="s">
        <v>121</v>
      </c>
      <c r="R102" s="2">
        <v>110</v>
      </c>
      <c r="S102" s="2" t="s">
        <v>34</v>
      </c>
      <c r="T102" s="2" t="str">
        <f t="shared" si="94"/>
        <v>110 MG</v>
      </c>
      <c r="U102" s="2"/>
      <c r="V102" s="2"/>
      <c r="W102" s="2">
        <v>60</v>
      </c>
      <c r="X102" s="2" t="s">
        <v>35</v>
      </c>
      <c r="Y102" t="str">
        <f>+IF(AND(X102="ud.",COUNTIF(Hoja2!$I$3:$I$11,Hoja1!Q102)&gt;0),Hoja1!W102&amp;" "&amp;IF(Hoja1!W102=1,VLOOKUP(Hoja1!Q102,Hoja2!$A:$D,3,0),VLOOKUP(Hoja1!Q102,Hoja2!$A:$D,4,0)),IF(AND(X102="ud.",COUNTIF(Hoja2!$I$3:$I$11,Hoja1!Q102)&lt;0),Hoja1!W102&amp;" "&amp;"unidad, "&amp;VLOOKUP(Hoja1!Q102,Hoja2!$A:$B,2,0),Hoja1!W102&amp;" "&amp;Hoja1!X102&amp;" "&amp;VLOOKUP(Hoja1!Q102,Hoja2!$A:$B,2,0)))</f>
        <v>60 cápsulas</v>
      </c>
      <c r="Z102" t="str">
        <f>+IF(X102="ud.",IF(W102&lt;&gt;1,W102&amp;" "&amp;VLOOKUP(Q102,Hoja2!A:D,4,0),Hoja1!W102&amp;" "&amp;VLOOKUP(Hoja1!Q102,Hoja2!A:D,3,0)),Hoja1!W102&amp;" "&amp;Hoja1!X102&amp;" "&amp;VLOOKUP(Hoja1!Q102,Hoja2!A:B,2,0))</f>
        <v>60 cápsulas</v>
      </c>
      <c r="AA102" s="2" t="s">
        <v>557</v>
      </c>
      <c r="AB102" s="2" t="s">
        <v>25</v>
      </c>
      <c r="AC102" s="2" t="s">
        <v>26</v>
      </c>
      <c r="AD102" s="2" t="s">
        <v>143</v>
      </c>
      <c r="AE102" s="5">
        <v>68240</v>
      </c>
      <c r="AF102" t="str">
        <f t="shared" si="95"/>
        <v>(CB) PRADAXA CAP 110 MG X 60</v>
      </c>
      <c r="AG102" t="str">
        <f t="shared" si="62"/>
        <v>BOEHRINGER INGELHEIM</v>
      </c>
      <c r="AH102" t="str">
        <f t="shared" si="63"/>
        <v>DABIGATRAN ETEXILATO 110 MG</v>
      </c>
      <c r="AI102" t="str">
        <f t="shared" si="96"/>
        <v/>
      </c>
      <c r="AJ102" t="str">
        <f t="shared" si="97"/>
        <v/>
      </c>
      <c r="AK102" t="str">
        <f t="shared" si="64"/>
        <v>DABIGATRAN ETEXILATO 110 MG</v>
      </c>
      <c r="AL102" t="str">
        <f>+VLOOKUP($Q102,Hoja2!$A:$B,2,0)</f>
        <v>cápsula</v>
      </c>
      <c r="AM102" t="str">
        <f t="shared" si="65"/>
        <v>(CB) PRADAXA CAP 110 MG X 60 BOEHRINGER INGELHEIM DABIGATRAN ETEXILATO 110 MG cápsula</v>
      </c>
      <c r="BB102">
        <f t="shared" si="66"/>
        <v>829046</v>
      </c>
      <c r="BC102" t="str">
        <f t="shared" si="67"/>
        <v>Pradaxa 110 mg x 60 cápsulas</v>
      </c>
      <c r="BD102" s="11">
        <f t="shared" si="68"/>
        <v>68240</v>
      </c>
      <c r="BE102" s="4" t="str">
        <f t="shared" si="69"/>
        <v>Pradaxa 110</v>
      </c>
      <c r="BF102" t="str">
        <f t="shared" si="70"/>
        <v>Dabigatran Etexilato</v>
      </c>
      <c r="BG102" t="str">
        <f t="shared" si="71"/>
        <v/>
      </c>
      <c r="BH102" t="str">
        <f t="shared" si="72"/>
        <v/>
      </c>
      <c r="BI102" t="str">
        <f>+IF(AND(X102="ud.",COUNTIF(Hoja2!$I$3:$I$11,Hoja1!Q102)&gt;0),IF(Hoja1!W102=1,VLOOKUP(Hoja1!Q102,Hoja2!$A:$D,3,0),VLOOKUP(Hoja1!Q102,Hoja2!$A:$D,4,0)),IF(AND(X102="ud.",COUNTIF(Hoja2!$I$3:$I$11,Hoja1!Q102)&lt;0),VLOOKUP(Hoja1!Q102,Hoja2!$A:$B,2,0),VLOOKUP(Hoja1!Q102,Hoja2!$A:$B,2,0)))</f>
        <v>cápsulas</v>
      </c>
      <c r="BJ102" t="str">
        <f t="shared" si="73"/>
        <v>110 mg</v>
      </c>
      <c r="BK102">
        <f t="shared" si="74"/>
        <v>60</v>
      </c>
      <c r="BL102" t="str">
        <f t="shared" si="75"/>
        <v>ud.</v>
      </c>
      <c r="BO102">
        <f t="shared" si="76"/>
        <v>829046</v>
      </c>
      <c r="BP102" t="str">
        <f t="shared" si="77"/>
        <v>Pradaxa 110 mg x 60 cápsulas</v>
      </c>
      <c r="BQ102" s="11">
        <f t="shared" si="78"/>
        <v>68240</v>
      </c>
      <c r="BR102" s="4" t="str">
        <f t="shared" si="79"/>
        <v>Pradaxa 110</v>
      </c>
      <c r="BS102" t="str">
        <f t="shared" si="80"/>
        <v>Dabigatran Etexilato</v>
      </c>
      <c r="BT102" t="str">
        <f t="shared" si="81"/>
        <v>cápsulas</v>
      </c>
      <c r="BU102" t="str">
        <f t="shared" si="82"/>
        <v>110 mg</v>
      </c>
      <c r="BV102">
        <f t="shared" si="83"/>
        <v>60</v>
      </c>
      <c r="BW102" t="str">
        <f t="shared" si="84"/>
        <v>ud.</v>
      </c>
      <c r="BY102">
        <f>IF(VLOOKUP(BO102,'[1]Informe articulo stock venta'!$B$1:$J$65536,9,0)&gt;0,1,0)</f>
        <v>1</v>
      </c>
      <c r="BZ102" t="str">
        <f t="shared" si="85"/>
        <v>Boehringer Ingelheim</v>
      </c>
    </row>
    <row r="103" spans="1:78" x14ac:dyDescent="0.2">
      <c r="A103" s="2" t="s">
        <v>558</v>
      </c>
      <c r="B103" s="3">
        <v>10370</v>
      </c>
      <c r="C103">
        <v>5524</v>
      </c>
      <c r="D103">
        <v>828993</v>
      </c>
      <c r="E103" t="s">
        <v>559</v>
      </c>
      <c r="F103" s="2" t="str">
        <f t="shared" si="90"/>
        <v>(CB) FENOTEROL/IPRATROPIO</v>
      </c>
      <c r="G103" s="2" t="str">
        <f t="shared" si="54"/>
        <v>50/20</v>
      </c>
      <c r="H103" s="18" t="str">
        <f t="shared" si="60"/>
        <v>Fenoterol/Ipratropio 50/20</v>
      </c>
      <c r="I103" s="2" t="str">
        <f>+VLOOKUP(Q103,Hoja2!A:B,2,0)</f>
        <v>aerosol para inhalación</v>
      </c>
      <c r="J103" t="s">
        <v>560</v>
      </c>
      <c r="K103" s="2" t="str">
        <f t="shared" si="61"/>
        <v>Inpac Pharma</v>
      </c>
      <c r="L103" t="s">
        <v>561</v>
      </c>
      <c r="M103" s="2" t="s">
        <v>907</v>
      </c>
      <c r="N103" s="2" t="s">
        <v>908</v>
      </c>
      <c r="P103" s="2" t="s">
        <v>484</v>
      </c>
      <c r="Q103" s="2" t="s">
        <v>386</v>
      </c>
      <c r="R103" s="2" t="s">
        <v>562</v>
      </c>
      <c r="S103" s="2" t="s">
        <v>72</v>
      </c>
      <c r="T103" s="2" t="s">
        <v>918</v>
      </c>
      <c r="U103" s="2" t="s">
        <v>937</v>
      </c>
      <c r="V103" s="2"/>
      <c r="W103">
        <v>200</v>
      </c>
      <c r="X103" s="2" t="s">
        <v>73</v>
      </c>
      <c r="Y103" t="str">
        <f>+IF(AND(X103="ud.",COUNTIF(Hoja2!$I$3:$I$11,Hoja1!Q103)&gt;0),Hoja1!W103&amp;" "&amp;IF(Hoja1!W103=1,VLOOKUP(Hoja1!Q103,Hoja2!$A:$D,3,0),VLOOKUP(Hoja1!Q103,Hoja2!$A:$D,4,0)),IF(AND(X103="ud.",COUNTIF(Hoja2!$I$3:$I$11,Hoja1!Q103)&lt;0),Hoja1!W103&amp;" "&amp;"unidad, "&amp;VLOOKUP(Hoja1!Q103,Hoja2!$A:$B,2,0),Hoja1!W103&amp;" "&amp;Hoja1!X103&amp;" "&amp;VLOOKUP(Hoja1!Q103,Hoja2!$A:$B,2,0)))</f>
        <v>200 dss. aerosol para inhalación</v>
      </c>
      <c r="Z103" t="str">
        <f>+IF(X103="ud.",IF(W103&lt;&gt;1,W103&amp;" "&amp;VLOOKUP(Q103,Hoja2!A:D,4,0),Hoja1!W103&amp;" "&amp;VLOOKUP(Hoja1!Q103,Hoja2!A:D,3,0)),Hoja1!W103&amp;" "&amp;Hoja1!X103&amp;" "&amp;VLOOKUP(Hoja1!Q103,Hoja2!A:B,2,0))</f>
        <v>200 dss. aerosol para inhalación</v>
      </c>
      <c r="AA103" s="2" t="s">
        <v>563</v>
      </c>
      <c r="AB103" t="s">
        <v>25</v>
      </c>
      <c r="AC103" t="s">
        <v>26</v>
      </c>
      <c r="AD103" t="s">
        <v>75</v>
      </c>
      <c r="AE103" s="5">
        <v>15860</v>
      </c>
      <c r="AF103" t="str">
        <f t="shared" si="95"/>
        <v>(CB) FENOTEROL/IPRATROPIO AER INH 50/20 MCG X 200</v>
      </c>
      <c r="AG103" t="str">
        <f t="shared" si="62"/>
        <v>INPAC PHARMA</v>
      </c>
      <c r="AH103" t="str">
        <f t="shared" si="63"/>
        <v>FENOTEROL 50 MG</v>
      </c>
      <c r="AI103" t="str">
        <f t="shared" si="96"/>
        <v>IPRATROPIO 20 MG</v>
      </c>
      <c r="AJ103" t="str">
        <f t="shared" si="97"/>
        <v/>
      </c>
      <c r="AK103" t="str">
        <f t="shared" si="64"/>
        <v>FENOTEROL 50 MG IPRATROPIO 20 MG</v>
      </c>
      <c r="AL103" t="str">
        <f>+VLOOKUP($Q103,Hoja2!$A:$B,2,0)</f>
        <v>aerosol para inhalación</v>
      </c>
      <c r="AM103" t="str">
        <f t="shared" si="65"/>
        <v>(CB) FENOTEROL/IPRATROPIO AER INH 50/20 MCG X 200 INPAC PHARMA FENOTEROL 50 MG IPRATROPIO 20 MG aerosol para inhalación</v>
      </c>
      <c r="BB103">
        <f t="shared" si="66"/>
        <v>828993</v>
      </c>
      <c r="BC103" t="str">
        <f t="shared" si="67"/>
        <v>Fenoterol/Ipratropio 50/20 mcg x 200 dss. aerosol para inhalación</v>
      </c>
      <c r="BD103" s="11">
        <f t="shared" si="68"/>
        <v>15860</v>
      </c>
      <c r="BE103" s="4" t="str">
        <f t="shared" si="69"/>
        <v>Fenoterol/Ipratropio 50/20</v>
      </c>
      <c r="BF103" t="str">
        <f t="shared" si="70"/>
        <v>Fenoterol</v>
      </c>
      <c r="BG103" t="str">
        <f t="shared" si="71"/>
        <v>Ipratropio</v>
      </c>
      <c r="BH103" t="str">
        <f t="shared" si="72"/>
        <v/>
      </c>
      <c r="BI103" t="str">
        <f>+IF(AND(X103="ud.",COUNTIF(Hoja2!$I$3:$I$11,Hoja1!Q103)&gt;0),IF(Hoja1!W103=1,VLOOKUP(Hoja1!Q103,Hoja2!$A:$D,3,0),VLOOKUP(Hoja1!Q103,Hoja2!$A:$D,4,0)),IF(AND(X103="ud.",COUNTIF(Hoja2!$I$3:$I$11,Hoja1!Q103)&lt;0),VLOOKUP(Hoja1!Q103,Hoja2!$A:$B,2,0),VLOOKUP(Hoja1!Q103,Hoja2!$A:$B,2,0)))</f>
        <v>aerosol para inhalación</v>
      </c>
      <c r="BJ103" t="str">
        <f t="shared" si="73"/>
        <v>50/20 mcg</v>
      </c>
      <c r="BK103">
        <f t="shared" si="74"/>
        <v>200</v>
      </c>
      <c r="BL103" t="str">
        <f t="shared" si="75"/>
        <v>dss.</v>
      </c>
      <c r="BO103">
        <f t="shared" si="76"/>
        <v>828993</v>
      </c>
      <c r="BP103" t="str">
        <f t="shared" si="77"/>
        <v>Fenoterol/Ipratropio 50/20 mcg x 200 dss. aerosol para inhalación</v>
      </c>
      <c r="BQ103" s="11">
        <f t="shared" si="78"/>
        <v>15860</v>
      </c>
      <c r="BR103" s="4" t="str">
        <f t="shared" si="79"/>
        <v>Fenoterol/Ipratropio 50/20</v>
      </c>
      <c r="BS103" t="str">
        <f t="shared" si="80"/>
        <v>Fenoterol;Ipratropio</v>
      </c>
      <c r="BT103" t="str">
        <f t="shared" si="81"/>
        <v>aerosol para inhalación</v>
      </c>
      <c r="BU103" t="str">
        <f t="shared" si="82"/>
        <v>50/20 mcg</v>
      </c>
      <c r="BV103">
        <f t="shared" si="83"/>
        <v>200</v>
      </c>
      <c r="BW103" t="str">
        <f t="shared" si="84"/>
        <v>dss.</v>
      </c>
      <c r="BY103">
        <f>IF(VLOOKUP(BO103,'[1]Informe articulo stock venta'!$B$1:$J$65536,9,0)&gt;0,1,0)</f>
        <v>1</v>
      </c>
      <c r="BZ103" t="str">
        <f t="shared" si="85"/>
        <v>Inpac Pharma</v>
      </c>
    </row>
    <row r="104" spans="1:78" x14ac:dyDescent="0.2">
      <c r="A104" s="2" t="s">
        <v>564</v>
      </c>
      <c r="B104" s="3">
        <v>10371</v>
      </c>
      <c r="C104">
        <v>5525</v>
      </c>
      <c r="D104">
        <v>828944</v>
      </c>
      <c r="E104" t="s">
        <v>565</v>
      </c>
      <c r="F104" s="2" t="str">
        <f t="shared" si="90"/>
        <v>(CB) ABECIDIN</v>
      </c>
      <c r="G104" s="2" t="str">
        <f t="shared" si="54"/>
        <v>2500/400/75</v>
      </c>
      <c r="H104" s="18" t="str">
        <f t="shared" si="60"/>
        <v>Abecidin 2500/400/75</v>
      </c>
      <c r="I104" s="2" t="str">
        <f>+VLOOKUP(Q104,Hoja2!A:B,2,0)</f>
        <v>solución oral para gotas</v>
      </c>
      <c r="J104" t="s">
        <v>566</v>
      </c>
      <c r="K104" s="2" t="str">
        <f t="shared" si="61"/>
        <v>Pasteur</v>
      </c>
      <c r="L104" t="s">
        <v>567</v>
      </c>
      <c r="M104" s="2" t="s">
        <v>909</v>
      </c>
      <c r="N104" s="2" t="s">
        <v>625</v>
      </c>
      <c r="O104" t="s">
        <v>910</v>
      </c>
      <c r="P104" t="s">
        <v>568</v>
      </c>
      <c r="Q104" t="s">
        <v>294</v>
      </c>
      <c r="R104" t="s">
        <v>569</v>
      </c>
      <c r="S104" t="s">
        <v>570</v>
      </c>
      <c r="T104" s="2" t="s">
        <v>939</v>
      </c>
      <c r="U104" s="2" t="s">
        <v>940</v>
      </c>
      <c r="V104" t="s">
        <v>941</v>
      </c>
      <c r="W104">
        <v>30</v>
      </c>
      <c r="X104" s="2" t="s">
        <v>23</v>
      </c>
      <c r="Y104" t="str">
        <f>+IF(AND(X104="ud.",COUNTIF(Hoja2!$I$3:$I$11,Hoja1!Q104)&gt;0),Hoja1!W104&amp;" "&amp;IF(Hoja1!W104=1,VLOOKUP(Hoja1!Q104,Hoja2!$A:$D,3,0),VLOOKUP(Hoja1!Q104,Hoja2!$A:$D,4,0)),IF(AND(X104="ud.",COUNTIF(Hoja2!$I$3:$I$11,Hoja1!Q104)&lt;0),Hoja1!W104&amp;" "&amp;"unidad, "&amp;VLOOKUP(Hoja1!Q104,Hoja2!$A:$B,2,0),Hoja1!W104&amp;" "&amp;Hoja1!X104&amp;" "&amp;VLOOKUP(Hoja1!Q104,Hoja2!$A:$B,2,0)))</f>
        <v>30 ml. solución oral para gotas</v>
      </c>
      <c r="Z104" t="str">
        <f>+IF(X104="ud.",IF(W104&lt;&gt;1,W104&amp;" "&amp;VLOOKUP(Q104,Hoja2!A:D,4,0),Hoja1!W104&amp;" "&amp;VLOOKUP(Hoja1!Q104,Hoja2!A:D,3,0)),Hoja1!W104&amp;" "&amp;Hoja1!X104&amp;" "&amp;VLOOKUP(Hoja1!Q104,Hoja2!A:B,2,0))</f>
        <v>30 ml. solución oral para gotas</v>
      </c>
      <c r="AA104" s="2" t="s">
        <v>571</v>
      </c>
      <c r="AB104" t="s">
        <v>25</v>
      </c>
      <c r="AC104" t="s">
        <v>26</v>
      </c>
      <c r="AD104" t="s">
        <v>296</v>
      </c>
      <c r="AE104" s="5">
        <v>3710</v>
      </c>
      <c r="AF104" t="str">
        <f t="shared" si="95"/>
        <v>(CB) ABECIDIN SOL ORA GOT X 30 ML</v>
      </c>
      <c r="AG104" t="str">
        <f t="shared" si="62"/>
        <v>PASTEUR</v>
      </c>
      <c r="AH104" t="str">
        <f t="shared" si="63"/>
        <v>VITAMINA A 2500 UI</v>
      </c>
      <c r="AI104" t="str">
        <f t="shared" si="96"/>
        <v>VITAMINA D3 400 UI</v>
      </c>
      <c r="AJ104" t="str">
        <f t="shared" si="97"/>
        <v>VITAMINA C 75 MG</v>
      </c>
      <c r="AK104" t="str">
        <f t="shared" si="64"/>
        <v>VITAMINA A 2500 UI VITAMINA D3 400 UI VITAMINA C 75 MG</v>
      </c>
      <c r="AL104" t="str">
        <f>+VLOOKUP($Q104,Hoja2!$A:$B,2,0)</f>
        <v>solución oral para gotas</v>
      </c>
      <c r="AM104" t="str">
        <f t="shared" si="65"/>
        <v>(CB) ABECIDIN SOL ORA GOT X 30 ML PASTEUR VITAMINA A 2500 UI VITAMINA D3 400 UI VITAMINA C 75 MG solución oral para gotas</v>
      </c>
      <c r="BB104">
        <f t="shared" si="66"/>
        <v>828944</v>
      </c>
      <c r="BC104" t="str">
        <f t="shared" si="67"/>
        <v>Abecidin 2500/400/75 UI/mg x 30 ml. solución oral para gotas</v>
      </c>
      <c r="BD104" s="11">
        <f t="shared" si="68"/>
        <v>3710</v>
      </c>
      <c r="BE104" s="4" t="str">
        <f t="shared" si="69"/>
        <v>Abecidin 2500/400/75</v>
      </c>
      <c r="BF104" t="str">
        <f t="shared" si="70"/>
        <v>Vitamina A</v>
      </c>
      <c r="BG104" t="str">
        <f t="shared" si="71"/>
        <v>Vitamina D3</v>
      </c>
      <c r="BH104" t="str">
        <f t="shared" si="72"/>
        <v>Vitamina C</v>
      </c>
      <c r="BI104" t="str">
        <f>+IF(AND(X104="ud.",COUNTIF(Hoja2!$I$3:$I$11,Hoja1!Q104)&gt;0),IF(Hoja1!W104=1,VLOOKUP(Hoja1!Q104,Hoja2!$A:$D,3,0),VLOOKUP(Hoja1!Q104,Hoja2!$A:$D,4,0)),IF(AND(X104="ud.",COUNTIF(Hoja2!$I$3:$I$11,Hoja1!Q104)&lt;0),VLOOKUP(Hoja1!Q104,Hoja2!$A:$B,2,0),VLOOKUP(Hoja1!Q104,Hoja2!$A:$B,2,0)))</f>
        <v>solución oral para gotas</v>
      </c>
      <c r="BJ104" t="str">
        <f t="shared" si="73"/>
        <v>2500/400/75 UI/mg</v>
      </c>
      <c r="BK104">
        <f t="shared" si="74"/>
        <v>30</v>
      </c>
      <c r="BL104" t="str">
        <f t="shared" si="75"/>
        <v>ml.</v>
      </c>
      <c r="BO104">
        <f t="shared" si="76"/>
        <v>828944</v>
      </c>
      <c r="BP104" t="str">
        <f t="shared" si="77"/>
        <v>Abecidin 2500/400/75 UI/mg x 30 ml. solución oral para gotas</v>
      </c>
      <c r="BQ104" s="11">
        <f t="shared" si="78"/>
        <v>3710</v>
      </c>
      <c r="BR104" s="4" t="str">
        <f t="shared" si="79"/>
        <v>Abecidin 2500/400/75</v>
      </c>
      <c r="BS104" t="str">
        <f t="shared" si="80"/>
        <v>Vitamina A;Vitamina D3;Vitamina C</v>
      </c>
      <c r="BT104" t="str">
        <f t="shared" si="81"/>
        <v>solución oral para gotas</v>
      </c>
      <c r="BU104" t="str">
        <f t="shared" si="82"/>
        <v>2500/400/75 UI/mg</v>
      </c>
      <c r="BV104">
        <f t="shared" si="83"/>
        <v>30</v>
      </c>
      <c r="BW104" t="str">
        <f t="shared" si="84"/>
        <v>ml.</v>
      </c>
      <c r="BY104">
        <f>IF(VLOOKUP(BO104,'[1]Informe articulo stock venta'!$B$1:$J$65536,9,0)&gt;0,1,0)</f>
        <v>1</v>
      </c>
      <c r="BZ104" t="str">
        <f t="shared" si="85"/>
        <v>Pasteur</v>
      </c>
    </row>
    <row r="105" spans="1:78" x14ac:dyDescent="0.2">
      <c r="A105" s="2" t="s">
        <v>572</v>
      </c>
      <c r="B105" s="3">
        <v>10372</v>
      </c>
      <c r="C105">
        <v>5526</v>
      </c>
      <c r="D105">
        <v>829055</v>
      </c>
      <c r="E105" t="s">
        <v>573</v>
      </c>
      <c r="F105" s="2" t="str">
        <f t="shared" si="90"/>
        <v>(CB) RIVAXORED</v>
      </c>
      <c r="G105" s="2">
        <f t="shared" si="54"/>
        <v>20</v>
      </c>
      <c r="H105" s="18" t="str">
        <f t="shared" si="60"/>
        <v>Rivaxored 20</v>
      </c>
      <c r="I105" s="2" t="str">
        <f>+VLOOKUP(Q105,Hoja2!A:B,2,0)</f>
        <v>comprimido recubierto</v>
      </c>
      <c r="J105" t="s">
        <v>574</v>
      </c>
      <c r="K105" s="2" t="str">
        <f t="shared" si="61"/>
        <v>Dr. Reddys</v>
      </c>
      <c r="L105" s="2" t="s">
        <v>575</v>
      </c>
      <c r="M105" s="2" t="str">
        <f>+L105</f>
        <v>RIVAROXABAN</v>
      </c>
      <c r="N105" s="2"/>
      <c r="O105" s="2"/>
      <c r="P105" s="2" t="s">
        <v>141</v>
      </c>
      <c r="Q105" s="2" t="s">
        <v>33</v>
      </c>
      <c r="R105">
        <v>20</v>
      </c>
      <c r="S105" t="s">
        <v>34</v>
      </c>
      <c r="T105" s="2" t="str">
        <f>+UPPER(R105&amp;" "&amp;S105)</f>
        <v>20 MG</v>
      </c>
      <c r="U105" s="2"/>
      <c r="V105" s="2"/>
      <c r="W105">
        <v>28</v>
      </c>
      <c r="X105" t="s">
        <v>35</v>
      </c>
      <c r="Y105" t="str">
        <f>+IF(AND(X105="ud.",COUNTIF(Hoja2!$I$3:$I$11,Hoja1!Q105)&gt;0),Hoja1!W105&amp;" "&amp;IF(Hoja1!W105=1,VLOOKUP(Hoja1!Q105,Hoja2!$A:$D,3,0),VLOOKUP(Hoja1!Q105,Hoja2!$A:$D,4,0)),IF(AND(X105="ud.",COUNTIF(Hoja2!$I$3:$I$11,Hoja1!Q105)&lt;0),Hoja1!W105&amp;" "&amp;"unidad, "&amp;VLOOKUP(Hoja1!Q105,Hoja2!$A:$B,2,0),Hoja1!W105&amp;" "&amp;Hoja1!X105&amp;" "&amp;VLOOKUP(Hoja1!Q105,Hoja2!$A:$B,2,0)))</f>
        <v>28 comprimidos recubiertos</v>
      </c>
      <c r="Z105" t="str">
        <f>+IF(X105="ud.",IF(W105&lt;&gt;1,W105&amp;" "&amp;VLOOKUP(Q105,Hoja2!A:D,4,0),Hoja1!W105&amp;" "&amp;VLOOKUP(Hoja1!Q105,Hoja2!A:D,3,0)),Hoja1!W105&amp;" "&amp;Hoja1!X105&amp;" "&amp;VLOOKUP(Hoja1!Q105,Hoja2!A:B,2,0))</f>
        <v>28 comprimidos recubiertos</v>
      </c>
      <c r="AA105" t="s">
        <v>576</v>
      </c>
      <c r="AB105" t="s">
        <v>25</v>
      </c>
      <c r="AC105" t="s">
        <v>26</v>
      </c>
      <c r="AD105" t="s">
        <v>143</v>
      </c>
      <c r="AE105" s="5">
        <v>6600</v>
      </c>
      <c r="AF105" t="str">
        <f t="shared" si="95"/>
        <v>(CB) RIVAXORED COM REC 20 MG X 28</v>
      </c>
      <c r="AG105" t="str">
        <f t="shared" si="62"/>
        <v>DR. REDDYS</v>
      </c>
      <c r="AH105" t="str">
        <f t="shared" si="63"/>
        <v>RIVAROXABAN 20 MG</v>
      </c>
      <c r="AI105" t="str">
        <f t="shared" si="96"/>
        <v/>
      </c>
      <c r="AJ105" t="str">
        <f t="shared" si="97"/>
        <v/>
      </c>
      <c r="AK105" t="str">
        <f t="shared" si="64"/>
        <v>RIVAROXABAN 20 MG</v>
      </c>
      <c r="AL105" t="str">
        <f>+VLOOKUP($Q105,Hoja2!$A:$B,2,0)</f>
        <v>comprimido recubierto</v>
      </c>
      <c r="AM105" t="str">
        <f t="shared" si="65"/>
        <v>(CB) RIVAXORED COM REC 20 MG X 28 DR. REDDYS RIVAROXABAN 20 MG comprimido recubierto</v>
      </c>
      <c r="BB105">
        <f t="shared" si="66"/>
        <v>829055</v>
      </c>
      <c r="BC105" t="str">
        <f t="shared" si="67"/>
        <v>Rivaxored 20 mg x 28 comprimidos recubiertos</v>
      </c>
      <c r="BD105" s="11">
        <f t="shared" si="68"/>
        <v>6600</v>
      </c>
      <c r="BE105" s="4" t="str">
        <f t="shared" si="69"/>
        <v>Rivaxored 20</v>
      </c>
      <c r="BF105" t="str">
        <f t="shared" si="70"/>
        <v>Rivaroxaban</v>
      </c>
      <c r="BG105" t="str">
        <f t="shared" si="71"/>
        <v/>
      </c>
      <c r="BH105" t="str">
        <f t="shared" si="72"/>
        <v/>
      </c>
      <c r="BI105" t="str">
        <f>+IF(AND(X105="ud.",COUNTIF(Hoja2!$I$3:$I$11,Hoja1!Q105)&gt;0),IF(Hoja1!W105=1,VLOOKUP(Hoja1!Q105,Hoja2!$A:$D,3,0),VLOOKUP(Hoja1!Q105,Hoja2!$A:$D,4,0)),IF(AND(X105="ud.",COUNTIF(Hoja2!$I$3:$I$11,Hoja1!Q105)&lt;0),VLOOKUP(Hoja1!Q105,Hoja2!$A:$B,2,0),VLOOKUP(Hoja1!Q105,Hoja2!$A:$B,2,0)))</f>
        <v>comprimidos recubiertos</v>
      </c>
      <c r="BJ105" t="str">
        <f t="shared" si="73"/>
        <v>20 mg</v>
      </c>
      <c r="BK105">
        <f t="shared" si="74"/>
        <v>28</v>
      </c>
      <c r="BL105" t="str">
        <f t="shared" si="75"/>
        <v>ud.</v>
      </c>
      <c r="BO105">
        <f t="shared" si="76"/>
        <v>829055</v>
      </c>
      <c r="BP105" t="str">
        <f t="shared" si="77"/>
        <v>Rivaxored 20 mg x 28 comprimidos recubiertos</v>
      </c>
      <c r="BQ105" s="11">
        <f t="shared" si="78"/>
        <v>6600</v>
      </c>
      <c r="BR105" s="4" t="str">
        <f t="shared" si="79"/>
        <v>Rivaxored 20</v>
      </c>
      <c r="BS105" t="str">
        <f t="shared" si="80"/>
        <v>Rivaroxaban</v>
      </c>
      <c r="BT105" t="str">
        <f t="shared" si="81"/>
        <v>comprimidos recubiertos</v>
      </c>
      <c r="BU105" t="str">
        <f t="shared" si="82"/>
        <v>20 mg</v>
      </c>
      <c r="BV105">
        <f t="shared" si="83"/>
        <v>28</v>
      </c>
      <c r="BW105" t="str">
        <f t="shared" si="84"/>
        <v>ud.</v>
      </c>
      <c r="BY105">
        <f>IF(VLOOKUP(BO105,'[1]Informe articulo stock venta'!$B$1:$J$65536,9,0)&gt;0,1,0)</f>
        <v>0</v>
      </c>
      <c r="BZ105" t="str">
        <f t="shared" si="85"/>
        <v>Dr. Reddys</v>
      </c>
    </row>
    <row r="106" spans="1:78" x14ac:dyDescent="0.2">
      <c r="A106" s="2" t="s">
        <v>577</v>
      </c>
      <c r="B106" s="3">
        <v>10373</v>
      </c>
      <c r="C106">
        <v>5527</v>
      </c>
      <c r="D106">
        <v>828998</v>
      </c>
      <c r="E106" t="s">
        <v>578</v>
      </c>
      <c r="F106" s="2" t="str">
        <f t="shared" si="90"/>
        <v>(CB) FLUSACORT</v>
      </c>
      <c r="G106" s="2" t="str">
        <f t="shared" si="54"/>
        <v>25/250</v>
      </c>
      <c r="H106" s="18" t="str">
        <f t="shared" si="60"/>
        <v>Flusacort 25/250</v>
      </c>
      <c r="I106" s="2" t="str">
        <f>+VLOOKUP(Q106,Hoja2!A:B,2,0)</f>
        <v>aerosol para inhalación</v>
      </c>
      <c r="J106" s="2" t="s">
        <v>220</v>
      </c>
      <c r="K106" s="2" t="str">
        <f t="shared" si="61"/>
        <v>Seven Pharma</v>
      </c>
      <c r="L106" s="2" t="s">
        <v>472</v>
      </c>
      <c r="M106" s="2" t="s">
        <v>903</v>
      </c>
      <c r="N106" s="2" t="s">
        <v>385</v>
      </c>
      <c r="O106" s="2"/>
      <c r="P106" s="2" t="s">
        <v>473</v>
      </c>
      <c r="Q106" s="2" t="s">
        <v>386</v>
      </c>
      <c r="R106" s="2" t="s">
        <v>579</v>
      </c>
      <c r="S106" s="2" t="s">
        <v>72</v>
      </c>
      <c r="T106" s="2" t="s">
        <v>934</v>
      </c>
      <c r="U106" s="2" t="s">
        <v>942</v>
      </c>
      <c r="V106" s="2"/>
      <c r="W106">
        <v>120</v>
      </c>
      <c r="X106" s="2" t="s">
        <v>73</v>
      </c>
      <c r="Y106" t="str">
        <f>+IF(AND(X106="ud.",COUNTIF(Hoja2!$I$3:$I$11,Hoja1!Q106)&gt;0),Hoja1!W106&amp;" "&amp;IF(Hoja1!W106=1,VLOOKUP(Hoja1!Q106,Hoja2!$A:$D,3,0),VLOOKUP(Hoja1!Q106,Hoja2!$A:$D,4,0)),IF(AND(X106="ud.",COUNTIF(Hoja2!$I$3:$I$11,Hoja1!Q106)&lt;0),Hoja1!W106&amp;" "&amp;"unidad, "&amp;VLOOKUP(Hoja1!Q106,Hoja2!$A:$B,2,0),Hoja1!W106&amp;" "&amp;Hoja1!X106&amp;" "&amp;VLOOKUP(Hoja1!Q106,Hoja2!$A:$B,2,0)))</f>
        <v>120 dss. aerosol para inhalación</v>
      </c>
      <c r="Z106" t="str">
        <f>+IF(X106="ud.",IF(W106&lt;&gt;1,W106&amp;" "&amp;VLOOKUP(Q106,Hoja2!A:D,4,0),Hoja1!W106&amp;" "&amp;VLOOKUP(Hoja1!Q106,Hoja2!A:D,3,0)),Hoja1!W106&amp;" "&amp;Hoja1!X106&amp;" "&amp;VLOOKUP(Hoja1!Q106,Hoja2!A:B,2,0))</f>
        <v>120 dss. aerosol para inhalación</v>
      </c>
      <c r="AA106" s="2" t="s">
        <v>580</v>
      </c>
      <c r="AB106" s="2" t="s">
        <v>25</v>
      </c>
      <c r="AC106" s="2" t="s">
        <v>26</v>
      </c>
      <c r="AD106" s="2" t="s">
        <v>75</v>
      </c>
      <c r="AE106" s="5">
        <v>7910</v>
      </c>
      <c r="AF106" t="str">
        <f t="shared" si="95"/>
        <v>(CB) FLUSACORT AER INH 25/250 MCG X 120</v>
      </c>
      <c r="AG106" t="str">
        <f t="shared" si="62"/>
        <v>SEVEN PHARMA</v>
      </c>
      <c r="AH106" t="str">
        <f t="shared" si="63"/>
        <v>SALMETEROL 25 MCG</v>
      </c>
      <c r="AI106" t="str">
        <f t="shared" si="96"/>
        <v>FLUTICASONA 250 MCG</v>
      </c>
      <c r="AJ106" t="str">
        <f t="shared" si="97"/>
        <v/>
      </c>
      <c r="AK106" t="str">
        <f t="shared" si="64"/>
        <v>SALMETEROL 25 MCG FLUTICASONA 250 MCG</v>
      </c>
      <c r="AL106" t="str">
        <f>+VLOOKUP($Q106,Hoja2!$A:$B,2,0)</f>
        <v>aerosol para inhalación</v>
      </c>
      <c r="AM106" t="str">
        <f t="shared" si="65"/>
        <v>(CB) FLUSACORT AER INH 25/250 MCG X 120 SEVEN PHARMA SALMETEROL 25 MCG FLUTICASONA 250 MCG aerosol para inhalación</v>
      </c>
      <c r="BB106">
        <f t="shared" si="66"/>
        <v>828998</v>
      </c>
      <c r="BC106" t="str">
        <f t="shared" si="67"/>
        <v>Flusacort 25/250 mcg x 120 dss. aerosol para inhalación</v>
      </c>
      <c r="BD106" s="11">
        <f t="shared" si="68"/>
        <v>7910</v>
      </c>
      <c r="BE106" s="4" t="str">
        <f t="shared" si="69"/>
        <v>Flusacort 25/250</v>
      </c>
      <c r="BF106" t="str">
        <f t="shared" si="70"/>
        <v>Salmeterol</v>
      </c>
      <c r="BG106" t="str">
        <f t="shared" si="71"/>
        <v>Fluticasona</v>
      </c>
      <c r="BH106" t="str">
        <f t="shared" si="72"/>
        <v/>
      </c>
      <c r="BI106" t="str">
        <f>+IF(AND(X106="ud.",COUNTIF(Hoja2!$I$3:$I$11,Hoja1!Q106)&gt;0),IF(Hoja1!W106=1,VLOOKUP(Hoja1!Q106,Hoja2!$A:$D,3,0),VLOOKUP(Hoja1!Q106,Hoja2!$A:$D,4,0)),IF(AND(X106="ud.",COUNTIF(Hoja2!$I$3:$I$11,Hoja1!Q106)&lt;0),VLOOKUP(Hoja1!Q106,Hoja2!$A:$B,2,0),VLOOKUP(Hoja1!Q106,Hoja2!$A:$B,2,0)))</f>
        <v>aerosol para inhalación</v>
      </c>
      <c r="BJ106" t="str">
        <f t="shared" si="73"/>
        <v>25/250 mcg</v>
      </c>
      <c r="BK106">
        <f t="shared" si="74"/>
        <v>120</v>
      </c>
      <c r="BL106" t="str">
        <f t="shared" si="75"/>
        <v>dss.</v>
      </c>
      <c r="BO106">
        <f t="shared" si="76"/>
        <v>828998</v>
      </c>
      <c r="BP106" t="str">
        <f t="shared" si="77"/>
        <v>Flusacort 25/250 mcg x 120 dss. aerosol para inhalación</v>
      </c>
      <c r="BQ106" s="11">
        <f t="shared" si="78"/>
        <v>7910</v>
      </c>
      <c r="BR106" s="4" t="str">
        <f t="shared" si="79"/>
        <v>Flusacort 25/250</v>
      </c>
      <c r="BS106" t="str">
        <f t="shared" si="80"/>
        <v>Salmeterol;Fluticasona</v>
      </c>
      <c r="BT106" t="str">
        <f t="shared" si="81"/>
        <v>aerosol para inhalación</v>
      </c>
      <c r="BU106" t="str">
        <f t="shared" si="82"/>
        <v>25/250 mcg</v>
      </c>
      <c r="BV106">
        <f t="shared" si="83"/>
        <v>120</v>
      </c>
      <c r="BW106" t="str">
        <f t="shared" si="84"/>
        <v>dss.</v>
      </c>
      <c r="BY106">
        <f>IF(VLOOKUP(BO106,'[1]Informe articulo stock venta'!$B$1:$J$65536,9,0)&gt;0,1,0)</f>
        <v>0</v>
      </c>
      <c r="BZ106" t="str">
        <f t="shared" si="85"/>
        <v>Seven Pharma</v>
      </c>
    </row>
    <row r="107" spans="1:78" x14ac:dyDescent="0.2">
      <c r="A107" s="2" t="s">
        <v>581</v>
      </c>
      <c r="B107" s="3">
        <v>10387</v>
      </c>
      <c r="C107">
        <v>5562</v>
      </c>
      <c r="D107">
        <v>828977</v>
      </c>
      <c r="E107" s="2" t="s">
        <v>582</v>
      </c>
      <c r="F107" s="2" t="str">
        <f t="shared" si="90"/>
        <v>(CB) DICLOFENACO</v>
      </c>
      <c r="G107" s="2">
        <f t="shared" si="54"/>
        <v>50</v>
      </c>
      <c r="H107" s="18" t="str">
        <f t="shared" si="60"/>
        <v>Diclofenaco 50</v>
      </c>
      <c r="I107" s="2" t="str">
        <f>+VLOOKUP(Q107,Hoja2!A:B,2,0)</f>
        <v>comprimido recubierto</v>
      </c>
      <c r="J107" t="s">
        <v>583</v>
      </c>
      <c r="K107" s="2" t="str">
        <f t="shared" si="61"/>
        <v>Baden</v>
      </c>
      <c r="L107" t="s">
        <v>584</v>
      </c>
      <c r="M107" s="2" t="str">
        <f t="shared" ref="M107:M109" si="98">+L107</f>
        <v>DICLOFENACO SODICO</v>
      </c>
      <c r="P107" t="s">
        <v>32</v>
      </c>
      <c r="Q107" t="s">
        <v>33</v>
      </c>
      <c r="R107">
        <v>50</v>
      </c>
      <c r="S107" t="s">
        <v>34</v>
      </c>
      <c r="T107" s="2" t="str">
        <f t="shared" ref="T107:T109" si="99">+UPPER(R107&amp;" "&amp;S107)</f>
        <v>50 MG</v>
      </c>
      <c r="W107">
        <v>10</v>
      </c>
      <c r="X107" t="s">
        <v>35</v>
      </c>
      <c r="Y107" t="str">
        <f>+IF(AND(X107="ud.",COUNTIF(Hoja2!$I$3:$I$11,Hoja1!Q107)&gt;0),Hoja1!W107&amp;" "&amp;IF(Hoja1!W107=1,VLOOKUP(Hoja1!Q107,Hoja2!$A:$D,3,0),VLOOKUP(Hoja1!Q107,Hoja2!$A:$D,4,0)),IF(AND(X107="ud.",COUNTIF(Hoja2!$I$3:$I$11,Hoja1!Q107)&lt;0),Hoja1!W107&amp;" "&amp;"unidad, "&amp;VLOOKUP(Hoja1!Q107,Hoja2!$A:$B,2,0),Hoja1!W107&amp;" "&amp;Hoja1!X107&amp;" "&amp;VLOOKUP(Hoja1!Q107,Hoja2!$A:$B,2,0)))</f>
        <v>10 comprimidos recubiertos</v>
      </c>
      <c r="Z107" t="str">
        <f>+IF(X107="ud.",IF(W107&lt;&gt;1,W107&amp;" "&amp;VLOOKUP(Q107,Hoja2!A:D,4,0),Hoja1!W107&amp;" "&amp;VLOOKUP(Hoja1!Q107,Hoja2!A:D,3,0)),Hoja1!W107&amp;" "&amp;Hoja1!X107&amp;" "&amp;VLOOKUP(Hoja1!Q107,Hoja2!A:B,2,0))</f>
        <v>10 comprimidos recubiertos</v>
      </c>
      <c r="AA107" t="s">
        <v>585</v>
      </c>
      <c r="AB107" t="s">
        <v>25</v>
      </c>
      <c r="AC107" s="2" t="s">
        <v>26</v>
      </c>
      <c r="AD107" s="2" t="s">
        <v>37</v>
      </c>
      <c r="AE107" s="5">
        <v>500</v>
      </c>
      <c r="AF107" t="str">
        <f t="shared" si="95"/>
        <v>(CB) DICLOFENACO COM REC 50 MG X 10</v>
      </c>
      <c r="AG107" t="str">
        <f t="shared" si="62"/>
        <v>BADEN</v>
      </c>
      <c r="AH107" t="str">
        <f t="shared" si="63"/>
        <v>DICLOFENACO SODICO 50 MG</v>
      </c>
      <c r="AI107" t="str">
        <f t="shared" si="96"/>
        <v/>
      </c>
      <c r="AJ107" t="str">
        <f t="shared" si="97"/>
        <v/>
      </c>
      <c r="AK107" t="str">
        <f t="shared" si="64"/>
        <v>DICLOFENACO SODICO 50 MG</v>
      </c>
      <c r="AL107" t="str">
        <f>+VLOOKUP($Q107,Hoja2!$A:$B,2,0)</f>
        <v>comprimido recubierto</v>
      </c>
      <c r="AM107" t="str">
        <f t="shared" si="65"/>
        <v>(CB) DICLOFENACO COM REC 50 MG X 10 BADEN DICLOFENACO SODICO 50 MG comprimido recubierto</v>
      </c>
      <c r="BB107">
        <f t="shared" si="66"/>
        <v>828977</v>
      </c>
      <c r="BC107" t="str">
        <f t="shared" si="67"/>
        <v>Diclofenaco 50 mg x 10 comprimidos recubiertos</v>
      </c>
      <c r="BD107" s="11">
        <f t="shared" si="68"/>
        <v>500</v>
      </c>
      <c r="BE107" s="4" t="str">
        <f t="shared" si="69"/>
        <v>Diclofenaco 50</v>
      </c>
      <c r="BF107" t="str">
        <f t="shared" si="70"/>
        <v>Diclofenaco Sodico</v>
      </c>
      <c r="BG107" t="str">
        <f t="shared" si="71"/>
        <v/>
      </c>
      <c r="BH107" t="str">
        <f t="shared" si="72"/>
        <v/>
      </c>
      <c r="BI107" t="str">
        <f>+IF(AND(X107="ud.",COUNTIF(Hoja2!$I$3:$I$11,Hoja1!Q107)&gt;0),IF(Hoja1!W107=1,VLOOKUP(Hoja1!Q107,Hoja2!$A:$D,3,0),VLOOKUP(Hoja1!Q107,Hoja2!$A:$D,4,0)),IF(AND(X107="ud.",COUNTIF(Hoja2!$I$3:$I$11,Hoja1!Q107)&lt;0),VLOOKUP(Hoja1!Q107,Hoja2!$A:$B,2,0),VLOOKUP(Hoja1!Q107,Hoja2!$A:$B,2,0)))</f>
        <v>comprimidos recubiertos</v>
      </c>
      <c r="BJ107" t="str">
        <f t="shared" si="73"/>
        <v>50 mg</v>
      </c>
      <c r="BK107">
        <f t="shared" si="74"/>
        <v>10</v>
      </c>
      <c r="BL107" t="str">
        <f t="shared" si="75"/>
        <v>ud.</v>
      </c>
      <c r="BO107">
        <f t="shared" si="76"/>
        <v>828977</v>
      </c>
      <c r="BP107" t="str">
        <f t="shared" si="77"/>
        <v>Diclofenaco 50 mg x 10 comprimidos recubiertos</v>
      </c>
      <c r="BQ107" s="11">
        <f t="shared" si="78"/>
        <v>500</v>
      </c>
      <c r="BR107" s="4" t="str">
        <f t="shared" si="79"/>
        <v>Diclofenaco 50</v>
      </c>
      <c r="BS107" t="str">
        <f t="shared" si="80"/>
        <v>Diclofenaco Sodico</v>
      </c>
      <c r="BT107" t="str">
        <f t="shared" si="81"/>
        <v>comprimidos recubiertos</v>
      </c>
      <c r="BU107" t="str">
        <f t="shared" si="82"/>
        <v>50 mg</v>
      </c>
      <c r="BV107">
        <f t="shared" si="83"/>
        <v>10</v>
      </c>
      <c r="BW107" t="str">
        <f t="shared" si="84"/>
        <v>ud.</v>
      </c>
      <c r="BY107">
        <f>IF(VLOOKUP(BO107,'[1]Informe articulo stock venta'!$B$1:$J$65536,9,0)&gt;0,1,0)</f>
        <v>0</v>
      </c>
      <c r="BZ107" t="str">
        <f t="shared" si="85"/>
        <v>Baden</v>
      </c>
    </row>
    <row r="108" spans="1:78" x14ac:dyDescent="0.2">
      <c r="A108" s="2" t="s">
        <v>586</v>
      </c>
      <c r="B108" s="3">
        <v>10388</v>
      </c>
      <c r="C108">
        <v>5566</v>
      </c>
      <c r="D108">
        <v>829028</v>
      </c>
      <c r="E108" s="2" t="s">
        <v>587</v>
      </c>
      <c r="F108" s="2" t="str">
        <f t="shared" si="90"/>
        <v>(CB) MIRTAVITAE</v>
      </c>
      <c r="G108" s="2">
        <f t="shared" si="54"/>
        <v>15</v>
      </c>
      <c r="H108" s="18" t="str">
        <f t="shared" si="60"/>
        <v>Mirtavitae 15</v>
      </c>
      <c r="I108" s="2" t="str">
        <f>+VLOOKUP(Q108,Hoja2!A:B,2,0)</f>
        <v>comprimido recubierto</v>
      </c>
      <c r="J108" t="s">
        <v>390</v>
      </c>
      <c r="K108" s="2" t="str">
        <f t="shared" si="61"/>
        <v>Galenicum</v>
      </c>
      <c r="L108" t="s">
        <v>48</v>
      </c>
      <c r="M108" s="2" t="str">
        <f t="shared" si="98"/>
        <v>MIRTAZAPINA</v>
      </c>
      <c r="P108" s="2" t="s">
        <v>49</v>
      </c>
      <c r="Q108" s="2" t="s">
        <v>33</v>
      </c>
      <c r="R108">
        <v>15</v>
      </c>
      <c r="S108" t="s">
        <v>34</v>
      </c>
      <c r="T108" s="2" t="str">
        <f t="shared" si="99"/>
        <v>15 MG</v>
      </c>
      <c r="U108" s="2"/>
      <c r="V108" s="2"/>
      <c r="W108">
        <v>30</v>
      </c>
      <c r="X108" t="s">
        <v>35</v>
      </c>
      <c r="Y108" t="str">
        <f>+IF(AND(X108="ud.",COUNTIF(Hoja2!$I$3:$I$11,Hoja1!Q108)&gt;0),Hoja1!W108&amp;" "&amp;IF(Hoja1!W108=1,VLOOKUP(Hoja1!Q108,Hoja2!$A:$D,3,0),VLOOKUP(Hoja1!Q108,Hoja2!$A:$D,4,0)),IF(AND(X108="ud.",COUNTIF(Hoja2!$I$3:$I$11,Hoja1!Q108)&lt;0),Hoja1!W108&amp;" "&amp;"unidad, "&amp;VLOOKUP(Hoja1!Q108,Hoja2!$A:$B,2,0),Hoja1!W108&amp;" "&amp;Hoja1!X108&amp;" "&amp;VLOOKUP(Hoja1!Q108,Hoja2!$A:$B,2,0)))</f>
        <v>30 comprimidos recubiertos</v>
      </c>
      <c r="Z108" t="str">
        <f>+IF(X108="ud.",IF(W108&lt;&gt;1,W108&amp;" "&amp;VLOOKUP(Q108,Hoja2!A:D,4,0),Hoja1!W108&amp;" "&amp;VLOOKUP(Hoja1!Q108,Hoja2!A:D,3,0)),Hoja1!W108&amp;" "&amp;Hoja1!X108&amp;" "&amp;VLOOKUP(Hoja1!Q108,Hoja2!A:B,2,0))</f>
        <v>30 comprimidos recubiertos</v>
      </c>
      <c r="AA108" t="s">
        <v>588</v>
      </c>
      <c r="AB108" t="s">
        <v>25</v>
      </c>
      <c r="AC108" t="s">
        <v>26</v>
      </c>
      <c r="AD108" t="s">
        <v>51</v>
      </c>
      <c r="AE108" s="5">
        <v>21550</v>
      </c>
      <c r="AF108" t="str">
        <f t="shared" si="95"/>
        <v>(CB) MIRTAVITAE COM REC 15 MG X 30</v>
      </c>
      <c r="AG108" t="str">
        <f t="shared" si="62"/>
        <v>GALENICUM</v>
      </c>
      <c r="AH108" t="str">
        <f t="shared" si="63"/>
        <v>MIRTAZAPINA 15 MG</v>
      </c>
      <c r="AI108" t="str">
        <f t="shared" si="96"/>
        <v/>
      </c>
      <c r="AJ108" t="str">
        <f t="shared" si="97"/>
        <v/>
      </c>
      <c r="AK108" t="str">
        <f t="shared" si="64"/>
        <v>MIRTAZAPINA 15 MG</v>
      </c>
      <c r="AL108" t="str">
        <f>+VLOOKUP($Q108,Hoja2!$A:$B,2,0)</f>
        <v>comprimido recubierto</v>
      </c>
      <c r="AM108" t="str">
        <f t="shared" si="65"/>
        <v>(CB) MIRTAVITAE COM REC 15 MG X 30 GALENICUM MIRTAZAPINA 15 MG comprimido recubierto</v>
      </c>
      <c r="BB108">
        <f t="shared" si="66"/>
        <v>829028</v>
      </c>
      <c r="BC108" t="str">
        <f t="shared" si="67"/>
        <v>Mirtavitae 15 mg x 30 comprimidos recubiertos</v>
      </c>
      <c r="BD108" s="11">
        <f t="shared" si="68"/>
        <v>21550</v>
      </c>
      <c r="BE108" s="4" t="str">
        <f t="shared" si="69"/>
        <v>Mirtavitae 15</v>
      </c>
      <c r="BF108" t="str">
        <f t="shared" si="70"/>
        <v>Mirtazapina</v>
      </c>
      <c r="BG108" t="str">
        <f t="shared" si="71"/>
        <v/>
      </c>
      <c r="BH108" t="str">
        <f t="shared" si="72"/>
        <v/>
      </c>
      <c r="BI108" t="str">
        <f>+IF(AND(X108="ud.",COUNTIF(Hoja2!$I$3:$I$11,Hoja1!Q108)&gt;0),IF(Hoja1!W108=1,VLOOKUP(Hoja1!Q108,Hoja2!$A:$D,3,0),VLOOKUP(Hoja1!Q108,Hoja2!$A:$D,4,0)),IF(AND(X108="ud.",COUNTIF(Hoja2!$I$3:$I$11,Hoja1!Q108)&lt;0),VLOOKUP(Hoja1!Q108,Hoja2!$A:$B,2,0),VLOOKUP(Hoja1!Q108,Hoja2!$A:$B,2,0)))</f>
        <v>comprimidos recubiertos</v>
      </c>
      <c r="BJ108" t="str">
        <f t="shared" si="73"/>
        <v>15 mg</v>
      </c>
      <c r="BK108">
        <f t="shared" si="74"/>
        <v>30</v>
      </c>
      <c r="BL108" t="str">
        <f t="shared" si="75"/>
        <v>ud.</v>
      </c>
      <c r="BO108">
        <f t="shared" si="76"/>
        <v>829028</v>
      </c>
      <c r="BP108" t="str">
        <f t="shared" si="77"/>
        <v>Mirtavitae 15 mg x 30 comprimidos recubiertos</v>
      </c>
      <c r="BQ108" s="11">
        <f t="shared" si="78"/>
        <v>21550</v>
      </c>
      <c r="BR108" s="4" t="str">
        <f t="shared" si="79"/>
        <v>Mirtavitae 15</v>
      </c>
      <c r="BS108" t="str">
        <f t="shared" si="80"/>
        <v>Mirtazapina</v>
      </c>
      <c r="BT108" t="str">
        <f t="shared" si="81"/>
        <v>comprimidos recubiertos</v>
      </c>
      <c r="BU108" t="str">
        <f t="shared" si="82"/>
        <v>15 mg</v>
      </c>
      <c r="BV108">
        <f t="shared" si="83"/>
        <v>30</v>
      </c>
      <c r="BW108" t="str">
        <f t="shared" si="84"/>
        <v>ud.</v>
      </c>
      <c r="BY108">
        <f>IF(VLOOKUP(BO108,'[1]Informe articulo stock venta'!$B$1:$J$65536,9,0)&gt;0,1,0)</f>
        <v>1</v>
      </c>
      <c r="BZ108" t="str">
        <f t="shared" si="85"/>
        <v>Galenicum</v>
      </c>
    </row>
    <row r="109" spans="1:78" x14ac:dyDescent="0.2">
      <c r="A109" t="s">
        <v>589</v>
      </c>
      <c r="B109" s="3">
        <v>10389</v>
      </c>
      <c r="C109">
        <v>5567</v>
      </c>
      <c r="D109">
        <v>829035</v>
      </c>
      <c r="E109" s="2" t="s">
        <v>590</v>
      </c>
      <c r="F109" s="2" t="str">
        <f t="shared" si="90"/>
        <v>(CB) NORTIUM XR</v>
      </c>
      <c r="G109" s="2">
        <f t="shared" si="54"/>
        <v>200</v>
      </c>
      <c r="H109" s="18" t="str">
        <f t="shared" si="60"/>
        <v>Nortium Xr 200</v>
      </c>
      <c r="I109" s="2" t="str">
        <f>+VLOOKUP(Q109,Hoja2!A:B,2,0)</f>
        <v>comprimido de liberación prolongada</v>
      </c>
      <c r="J109" t="s">
        <v>177</v>
      </c>
      <c r="K109" s="2" t="str">
        <f t="shared" si="61"/>
        <v>Ascend</v>
      </c>
      <c r="L109" t="s">
        <v>591</v>
      </c>
      <c r="M109" s="2" t="str">
        <f t="shared" si="98"/>
        <v>QUETIAPINA</v>
      </c>
      <c r="P109" t="s">
        <v>348</v>
      </c>
      <c r="Q109" s="2" t="s">
        <v>235</v>
      </c>
      <c r="R109">
        <v>200</v>
      </c>
      <c r="S109" t="s">
        <v>34</v>
      </c>
      <c r="T109" s="2" t="str">
        <f t="shared" si="99"/>
        <v>200 MG</v>
      </c>
      <c r="U109" s="2"/>
      <c r="V109" s="2"/>
      <c r="W109">
        <v>30</v>
      </c>
      <c r="X109" t="s">
        <v>35</v>
      </c>
      <c r="Y109" t="str">
        <f>+IF(AND(X109="ud.",COUNTIF(Hoja2!$I$3:$I$11,Hoja1!Q109)&gt;0),Hoja1!W109&amp;" "&amp;IF(Hoja1!W109=1,VLOOKUP(Hoja1!Q109,Hoja2!$A:$D,3,0),VLOOKUP(Hoja1!Q109,Hoja2!$A:$D,4,0)),IF(AND(X109="ud.",COUNTIF(Hoja2!$I$3:$I$11,Hoja1!Q109)&lt;0),Hoja1!W109&amp;" "&amp;"unidad, "&amp;VLOOKUP(Hoja1!Q109,Hoja2!$A:$B,2,0),Hoja1!W109&amp;" "&amp;Hoja1!X109&amp;" "&amp;VLOOKUP(Hoja1!Q109,Hoja2!$A:$B,2,0)))</f>
        <v>30 comprimidos de liberación prolongada</v>
      </c>
      <c r="Z109" t="str">
        <f>+IF(X109="ud.",IF(W109&lt;&gt;1,W109&amp;" "&amp;VLOOKUP(Q109,Hoja2!A:D,4,0),Hoja1!W109&amp;" "&amp;VLOOKUP(Hoja1!Q109,Hoja2!A:D,3,0)),Hoja1!W109&amp;" "&amp;Hoja1!X109&amp;" "&amp;VLOOKUP(Hoja1!Q109,Hoja2!A:B,2,0))</f>
        <v>30 comprimidos de liberación prolongada</v>
      </c>
      <c r="AA109" t="s">
        <v>592</v>
      </c>
      <c r="AB109" t="s">
        <v>25</v>
      </c>
      <c r="AC109" t="s">
        <v>26</v>
      </c>
      <c r="AD109" t="s">
        <v>51</v>
      </c>
      <c r="AE109" s="5">
        <v>17720</v>
      </c>
      <c r="AF109" t="str">
        <f t="shared" si="95"/>
        <v>(CB) NORTIUM XR COM LP 200 MG X 30</v>
      </c>
      <c r="AG109" t="str">
        <f t="shared" si="62"/>
        <v>ASCEND</v>
      </c>
      <c r="AH109" t="str">
        <f t="shared" si="63"/>
        <v>QUETIAPINA 200 MG</v>
      </c>
      <c r="AI109" t="str">
        <f t="shared" si="96"/>
        <v/>
      </c>
      <c r="AJ109" t="str">
        <f t="shared" si="97"/>
        <v/>
      </c>
      <c r="AK109" t="str">
        <f t="shared" si="64"/>
        <v>QUETIAPINA 200 MG</v>
      </c>
      <c r="AL109" t="str">
        <f>+VLOOKUP($Q109,Hoja2!$A:$B,2,0)</f>
        <v>comprimido de liberación prolongada</v>
      </c>
      <c r="AM109" t="str">
        <f t="shared" si="65"/>
        <v>(CB) NORTIUM XR COM LP 200 MG X 30 ASCEND QUETIAPINA 200 MG comprimido de liberación prolongada</v>
      </c>
      <c r="BB109">
        <f t="shared" si="66"/>
        <v>829035</v>
      </c>
      <c r="BC109" t="str">
        <f t="shared" si="67"/>
        <v>Nortium Xr 200 mg x 30 comprimidos de liberación prolongada</v>
      </c>
      <c r="BD109" s="11">
        <f t="shared" si="68"/>
        <v>17720</v>
      </c>
      <c r="BE109" s="4" t="str">
        <f t="shared" si="69"/>
        <v>Nortium Xr 200</v>
      </c>
      <c r="BF109" t="str">
        <f t="shared" si="70"/>
        <v>Quetiapina</v>
      </c>
      <c r="BG109" t="str">
        <f t="shared" si="71"/>
        <v/>
      </c>
      <c r="BH109" t="str">
        <f t="shared" si="72"/>
        <v/>
      </c>
      <c r="BI109" t="str">
        <f>+IF(AND(X109="ud.",COUNTIF(Hoja2!$I$3:$I$11,Hoja1!Q109)&gt;0),IF(Hoja1!W109=1,VLOOKUP(Hoja1!Q109,Hoja2!$A:$D,3,0),VLOOKUP(Hoja1!Q109,Hoja2!$A:$D,4,0)),IF(AND(X109="ud.",COUNTIF(Hoja2!$I$3:$I$11,Hoja1!Q109)&lt;0),VLOOKUP(Hoja1!Q109,Hoja2!$A:$B,2,0),VLOOKUP(Hoja1!Q109,Hoja2!$A:$B,2,0)))</f>
        <v>comprimidos de liberación prolongada</v>
      </c>
      <c r="BJ109" t="str">
        <f t="shared" si="73"/>
        <v>200 mg</v>
      </c>
      <c r="BK109">
        <f t="shared" si="74"/>
        <v>30</v>
      </c>
      <c r="BL109" t="str">
        <f t="shared" si="75"/>
        <v>ud.</v>
      </c>
      <c r="BO109">
        <f t="shared" si="76"/>
        <v>829035</v>
      </c>
      <c r="BP109" t="str">
        <f t="shared" si="77"/>
        <v>Nortium Xr 200 mg x 30 comprimidos de liberación prolongada</v>
      </c>
      <c r="BQ109" s="11">
        <f t="shared" si="78"/>
        <v>17720</v>
      </c>
      <c r="BR109" s="4" t="str">
        <f t="shared" si="79"/>
        <v>Nortium Xr 200</v>
      </c>
      <c r="BS109" t="str">
        <f t="shared" si="80"/>
        <v>Quetiapina</v>
      </c>
      <c r="BT109" t="str">
        <f t="shared" si="81"/>
        <v>comprimidos de liberación prolongada</v>
      </c>
      <c r="BU109" t="str">
        <f t="shared" si="82"/>
        <v>200 mg</v>
      </c>
      <c r="BV109">
        <f t="shared" si="83"/>
        <v>30</v>
      </c>
      <c r="BW109" t="str">
        <f t="shared" si="84"/>
        <v>ud.</v>
      </c>
      <c r="BY109">
        <f>IF(VLOOKUP(BO109,'[1]Informe articulo stock venta'!$B$1:$J$65536,9,0)&gt;0,1,0)</f>
        <v>0</v>
      </c>
      <c r="BZ109" t="str">
        <f t="shared" si="85"/>
        <v>Ascend</v>
      </c>
    </row>
    <row r="110" spans="1:78" x14ac:dyDescent="0.2">
      <c r="A110" t="s">
        <v>593</v>
      </c>
      <c r="B110" s="3">
        <v>10390</v>
      </c>
      <c r="C110">
        <v>5568</v>
      </c>
      <c r="D110">
        <v>829082</v>
      </c>
      <c r="E110" s="2" t="s">
        <v>594</v>
      </c>
      <c r="F110" s="2" t="str">
        <f t="shared" ref="F110:F141" si="100">+MID(E110,1,FIND(Q110,E110,1)-2)</f>
        <v>(CB) TRAZIDEX</v>
      </c>
      <c r="G110" s="20" t="str">
        <f>+T110</f>
        <v>0,3%</v>
      </c>
      <c r="H110" s="18" t="str">
        <f t="shared" si="60"/>
        <v>Trazidex 0,3%</v>
      </c>
      <c r="I110" s="2" t="str">
        <f>+VLOOKUP(Q110,Hoja2!A:B,2,0)</f>
        <v>ingüento oftálmico</v>
      </c>
      <c r="J110" t="s">
        <v>595</v>
      </c>
      <c r="K110" s="2" t="str">
        <f t="shared" si="61"/>
        <v>Sophia</v>
      </c>
      <c r="L110" t="s">
        <v>596</v>
      </c>
      <c r="M110" s="2" t="s">
        <v>911</v>
      </c>
      <c r="N110" s="2" t="s">
        <v>912</v>
      </c>
      <c r="P110" t="s">
        <v>597</v>
      </c>
      <c r="Q110" s="2" t="s">
        <v>598</v>
      </c>
      <c r="R110" s="2" t="s">
        <v>599</v>
      </c>
      <c r="T110" s="21" t="s">
        <v>996</v>
      </c>
      <c r="U110" s="21" t="s">
        <v>995</v>
      </c>
      <c r="V110" s="2"/>
      <c r="W110">
        <v>3.5</v>
      </c>
      <c r="X110" t="s">
        <v>373</v>
      </c>
      <c r="Y110" t="str">
        <f>+IF(AND(X110="ud.",COUNTIF(Hoja2!$I$3:$I$11,Hoja1!Q110)&gt;0),Hoja1!W110&amp;" "&amp;IF(Hoja1!W110=1,VLOOKUP(Hoja1!Q110,Hoja2!$A:$D,3,0),VLOOKUP(Hoja1!Q110,Hoja2!$A:$D,4,0)),IF(AND(X110="ud.",COUNTIF(Hoja2!$I$3:$I$11,Hoja1!Q110)&lt;0),Hoja1!W110&amp;" "&amp;"unidad, "&amp;VLOOKUP(Hoja1!Q110,Hoja2!$A:$B,2,0),Hoja1!W110&amp;" "&amp;Hoja1!X110&amp;" "&amp;VLOOKUP(Hoja1!Q110,Hoja2!$A:$B,2,0)))</f>
        <v>3,5 g. ingüento oftálmico</v>
      </c>
      <c r="Z110" t="str">
        <f>+IF(X110="ud.",IF(W110&lt;&gt;1,W110&amp;" "&amp;VLOOKUP(Q110,Hoja2!A:D,4,0),Hoja1!W110&amp;" "&amp;VLOOKUP(Hoja1!Q110,Hoja2!A:D,3,0)),Hoja1!W110&amp;" "&amp;Hoja1!X110&amp;" "&amp;VLOOKUP(Hoja1!Q110,Hoja2!A:B,2,0))</f>
        <v>3,5 g. ingüento oftálmico</v>
      </c>
      <c r="AA110" t="s">
        <v>600</v>
      </c>
      <c r="AB110" t="s">
        <v>44</v>
      </c>
      <c r="AC110" t="s">
        <v>26</v>
      </c>
      <c r="AD110" t="s">
        <v>27</v>
      </c>
      <c r="AE110" s="5">
        <v>12460</v>
      </c>
      <c r="AF110" t="str">
        <f t="shared" si="95"/>
        <v>(CB) TRAZIDEX UNG OFT 0,3%/0,1% X 3,5 GR</v>
      </c>
      <c r="AG110" t="str">
        <f t="shared" si="62"/>
        <v>SOPHIA</v>
      </c>
      <c r="AH110" t="str">
        <f t="shared" si="63"/>
        <v>TOBRAMICINA 0,3%</v>
      </c>
      <c r="AI110" t="str">
        <f t="shared" si="96"/>
        <v>DEXAMETASONA 0,1%</v>
      </c>
      <c r="AJ110" t="str">
        <f t="shared" si="97"/>
        <v/>
      </c>
      <c r="AK110" t="str">
        <f t="shared" si="64"/>
        <v>TOBRAMICINA 0,3% DEXAMETASONA 0,1%</v>
      </c>
      <c r="AL110" t="str">
        <f>+VLOOKUP($Q110,Hoja2!$A:$B,2,0)</f>
        <v>ingüento oftálmico</v>
      </c>
      <c r="AM110" t="str">
        <f t="shared" si="65"/>
        <v>(CB) TRAZIDEX UNG OFT 0,3%/0,1% X 3,5 GR SOPHIA TOBRAMICINA 0,3% DEXAMETASONA 0,1% ingüento oftálmico</v>
      </c>
      <c r="BB110">
        <f t="shared" si="66"/>
        <v>829082</v>
      </c>
      <c r="BC110" t="str">
        <f t="shared" si="67"/>
        <v>Trazidex 0,3% x 3,5 g. ingüento oftálmico</v>
      </c>
      <c r="BD110" s="11">
        <f t="shared" si="68"/>
        <v>12460</v>
      </c>
      <c r="BE110" s="4" t="str">
        <f t="shared" si="69"/>
        <v>Trazidex 0,3%</v>
      </c>
      <c r="BF110" t="str">
        <f t="shared" si="70"/>
        <v>Tobramicina</v>
      </c>
      <c r="BG110" t="str">
        <f t="shared" si="71"/>
        <v>Dexametasona</v>
      </c>
      <c r="BH110" t="str">
        <f t="shared" si="72"/>
        <v/>
      </c>
      <c r="BI110" t="str">
        <f>+IF(AND(X110="ud.",COUNTIF(Hoja2!$I$3:$I$11,Hoja1!Q110)&gt;0),IF(Hoja1!W110=1,VLOOKUP(Hoja1!Q110,Hoja2!$A:$D,3,0),VLOOKUP(Hoja1!Q110,Hoja2!$A:$D,4,0)),IF(AND(X110="ud.",COUNTIF(Hoja2!$I$3:$I$11,Hoja1!Q110)&lt;0),VLOOKUP(Hoja1!Q110,Hoja2!$A:$B,2,0),VLOOKUP(Hoja1!Q110,Hoja2!$A:$B,2,0)))</f>
        <v>ingüento oftálmico</v>
      </c>
      <c r="BJ110" t="str">
        <f t="shared" si="73"/>
        <v xml:space="preserve">0,3% </v>
      </c>
      <c r="BK110">
        <f t="shared" si="74"/>
        <v>3.5</v>
      </c>
      <c r="BL110" t="str">
        <f t="shared" si="75"/>
        <v>g.</v>
      </c>
      <c r="BO110">
        <f t="shared" si="76"/>
        <v>829082</v>
      </c>
      <c r="BP110" t="str">
        <f t="shared" si="77"/>
        <v>Trazidex 0,3% x 3,5 g. ingüento oftálmico</v>
      </c>
      <c r="BQ110" s="11">
        <f t="shared" si="78"/>
        <v>12460</v>
      </c>
      <c r="BR110" s="4" t="str">
        <f t="shared" si="79"/>
        <v>Trazidex 0,3%</v>
      </c>
      <c r="BS110" t="str">
        <f t="shared" si="80"/>
        <v>Tobramicina;Dexametasona</v>
      </c>
      <c r="BT110" t="str">
        <f t="shared" si="81"/>
        <v>ingüento oftálmico</v>
      </c>
      <c r="BU110" t="str">
        <f t="shared" si="82"/>
        <v xml:space="preserve">0,3% </v>
      </c>
      <c r="BV110">
        <f t="shared" si="83"/>
        <v>3.5</v>
      </c>
      <c r="BW110" t="str">
        <f t="shared" si="84"/>
        <v>g.</v>
      </c>
      <c r="BY110">
        <f>IF(VLOOKUP(BO110,'[1]Informe articulo stock venta'!$B$1:$J$65536,9,0)&gt;0,1,0)</f>
        <v>0</v>
      </c>
      <c r="BZ110" t="str">
        <f t="shared" si="85"/>
        <v>Sophia</v>
      </c>
    </row>
    <row r="111" spans="1:78" x14ac:dyDescent="0.2">
      <c r="A111" s="6" t="s">
        <v>601</v>
      </c>
      <c r="B111" s="3">
        <v>10391</v>
      </c>
      <c r="C111">
        <v>5569</v>
      </c>
      <c r="D111">
        <v>828980</v>
      </c>
      <c r="E111" s="2" t="s">
        <v>602</v>
      </c>
      <c r="F111" s="2" t="str">
        <f t="shared" si="100"/>
        <v>(CB) DISLEP</v>
      </c>
      <c r="G111" s="2">
        <f t="shared" ref="G111:G123" si="101">+R111</f>
        <v>25</v>
      </c>
      <c r="H111" s="18" t="str">
        <f t="shared" si="60"/>
        <v>Dislep 25</v>
      </c>
      <c r="I111" s="2" t="str">
        <f>+VLOOKUP(Q111,Hoja2!A:B,2,0)</f>
        <v>comprimido</v>
      </c>
      <c r="J111" t="s">
        <v>603</v>
      </c>
      <c r="K111" s="2" t="str">
        <f t="shared" si="61"/>
        <v>Ferrer</v>
      </c>
      <c r="L111" t="s">
        <v>604</v>
      </c>
      <c r="M111" s="2" t="str">
        <f>+L111</f>
        <v>LEVOSULPIRIDA</v>
      </c>
      <c r="P111" t="s">
        <v>605</v>
      </c>
      <c r="Q111" t="s">
        <v>65</v>
      </c>
      <c r="R111">
        <v>25</v>
      </c>
      <c r="S111" t="s">
        <v>34</v>
      </c>
      <c r="T111" s="2" t="str">
        <f>+UPPER(R111&amp;" "&amp;S111)</f>
        <v>25 MG</v>
      </c>
      <c r="W111">
        <v>20</v>
      </c>
      <c r="X111" t="s">
        <v>35</v>
      </c>
      <c r="Y111" t="str">
        <f>+IF(AND(X111="ud.",COUNTIF(Hoja2!$I$3:$I$11,Hoja1!Q111)&gt;0),Hoja1!W111&amp;" "&amp;IF(Hoja1!W111=1,VLOOKUP(Hoja1!Q111,Hoja2!$A:$D,3,0),VLOOKUP(Hoja1!Q111,Hoja2!$A:$D,4,0)),IF(AND(X111="ud.",COUNTIF(Hoja2!$I$3:$I$11,Hoja1!Q111)&lt;0),Hoja1!W111&amp;" "&amp;"unidad, "&amp;VLOOKUP(Hoja1!Q111,Hoja2!$A:$B,2,0),Hoja1!W111&amp;" "&amp;Hoja1!X111&amp;" "&amp;VLOOKUP(Hoja1!Q111,Hoja2!$A:$B,2,0)))</f>
        <v>20 comprimidos</v>
      </c>
      <c r="Z111" t="str">
        <f>+IF(X111="ud.",IF(W111&lt;&gt;1,W111&amp;" "&amp;VLOOKUP(Q111,Hoja2!A:D,4,0),Hoja1!W111&amp;" "&amp;VLOOKUP(Hoja1!Q111,Hoja2!A:D,3,0)),Hoja1!W111&amp;" "&amp;Hoja1!X111&amp;" "&amp;VLOOKUP(Hoja1!Q111,Hoja2!A:B,2,0))</f>
        <v>20 comprimidos</v>
      </c>
      <c r="AA111" t="s">
        <v>606</v>
      </c>
      <c r="AB111" t="s">
        <v>25</v>
      </c>
      <c r="AC111" t="s">
        <v>26</v>
      </c>
      <c r="AD111" t="s">
        <v>230</v>
      </c>
      <c r="AE111" s="5">
        <v>15800</v>
      </c>
      <c r="AF111" t="str">
        <f t="shared" si="95"/>
        <v>(CB) DISLEP COM 25 MG X 20</v>
      </c>
      <c r="AG111" t="str">
        <f t="shared" si="62"/>
        <v>FERRER</v>
      </c>
      <c r="AH111" t="str">
        <f t="shared" si="63"/>
        <v>LEVOSULPIRIDA 25 MG</v>
      </c>
      <c r="AI111" t="str">
        <f t="shared" si="96"/>
        <v/>
      </c>
      <c r="AJ111" t="str">
        <f t="shared" si="97"/>
        <v/>
      </c>
      <c r="AK111" t="str">
        <f t="shared" si="64"/>
        <v>LEVOSULPIRIDA 25 MG</v>
      </c>
      <c r="AL111" t="str">
        <f>+VLOOKUP($Q111,Hoja2!$A:$B,2,0)</f>
        <v>comprimido</v>
      </c>
      <c r="AM111" t="str">
        <f t="shared" si="65"/>
        <v>(CB) DISLEP COM 25 MG X 20 FERRER LEVOSULPIRIDA 25 MG comprimido</v>
      </c>
      <c r="BB111">
        <f t="shared" si="66"/>
        <v>828980</v>
      </c>
      <c r="BC111" t="str">
        <f t="shared" si="67"/>
        <v>Dislep 25 mg x 20 comprimidos</v>
      </c>
      <c r="BD111" s="11">
        <f t="shared" si="68"/>
        <v>15800</v>
      </c>
      <c r="BE111" s="4" t="str">
        <f t="shared" si="69"/>
        <v>Dislep 25</v>
      </c>
      <c r="BF111" t="str">
        <f t="shared" si="70"/>
        <v>Levosulpirida</v>
      </c>
      <c r="BG111" t="str">
        <f t="shared" si="71"/>
        <v/>
      </c>
      <c r="BH111" t="str">
        <f t="shared" si="72"/>
        <v/>
      </c>
      <c r="BI111" t="str">
        <f>+IF(AND(X111="ud.",COUNTIF(Hoja2!$I$3:$I$11,Hoja1!Q111)&gt;0),IF(Hoja1!W111=1,VLOOKUP(Hoja1!Q111,Hoja2!$A:$D,3,0),VLOOKUP(Hoja1!Q111,Hoja2!$A:$D,4,0)),IF(AND(X111="ud.",COUNTIF(Hoja2!$I$3:$I$11,Hoja1!Q111)&lt;0),VLOOKUP(Hoja1!Q111,Hoja2!$A:$B,2,0),VLOOKUP(Hoja1!Q111,Hoja2!$A:$B,2,0)))</f>
        <v>comprimidos</v>
      </c>
      <c r="BJ111" t="str">
        <f t="shared" si="73"/>
        <v>25 mg</v>
      </c>
      <c r="BK111">
        <f t="shared" si="74"/>
        <v>20</v>
      </c>
      <c r="BL111" t="str">
        <f t="shared" si="75"/>
        <v>ud.</v>
      </c>
      <c r="BO111">
        <f t="shared" si="76"/>
        <v>828980</v>
      </c>
      <c r="BP111" t="str">
        <f t="shared" si="77"/>
        <v>Dislep 25 mg x 20 comprimidos</v>
      </c>
      <c r="BQ111" s="11">
        <f t="shared" si="78"/>
        <v>15800</v>
      </c>
      <c r="BR111" s="4" t="str">
        <f t="shared" si="79"/>
        <v>Dislep 25</v>
      </c>
      <c r="BS111" t="str">
        <f t="shared" si="80"/>
        <v>Levosulpirida</v>
      </c>
      <c r="BT111" t="str">
        <f t="shared" si="81"/>
        <v>comprimidos</v>
      </c>
      <c r="BU111" t="str">
        <f t="shared" si="82"/>
        <v>25 mg</v>
      </c>
      <c r="BV111">
        <f t="shared" si="83"/>
        <v>20</v>
      </c>
      <c r="BW111" t="str">
        <f t="shared" si="84"/>
        <v>ud.</v>
      </c>
      <c r="BY111">
        <f>IF(VLOOKUP(BO111,'[1]Informe articulo stock venta'!$B$1:$J$65536,9,0)&gt;0,1,0)</f>
        <v>1</v>
      </c>
      <c r="BZ111" t="str">
        <f t="shared" si="85"/>
        <v>Ferrer</v>
      </c>
    </row>
    <row r="112" spans="1:78" x14ac:dyDescent="0.2">
      <c r="A112" t="s">
        <v>607</v>
      </c>
      <c r="B112" s="3">
        <v>10444</v>
      </c>
      <c r="C112">
        <v>5652</v>
      </c>
      <c r="D112">
        <v>829007</v>
      </c>
      <c r="E112" s="2" t="s">
        <v>608</v>
      </c>
      <c r="F112" s="2" t="str">
        <f t="shared" si="100"/>
        <v>(CB) GLAUSOLETS PLUS</v>
      </c>
      <c r="G112" s="2" t="str">
        <f t="shared" si="101"/>
        <v>20/5</v>
      </c>
      <c r="H112" s="18" t="str">
        <f t="shared" si="60"/>
        <v>Glausolets Plus 20/5</v>
      </c>
      <c r="I112" s="2" t="str">
        <f>+VLOOKUP(Q112,Hoja2!A:B,2,0)</f>
        <v>solución oftálmica</v>
      </c>
      <c r="J112" s="2" t="s">
        <v>19</v>
      </c>
      <c r="K112" s="2" t="str">
        <f t="shared" si="61"/>
        <v>Smb Farma</v>
      </c>
      <c r="L112" s="2" t="s">
        <v>609</v>
      </c>
      <c r="M112" s="2" t="s">
        <v>913</v>
      </c>
      <c r="N112" s="2" t="s">
        <v>762</v>
      </c>
      <c r="O112" s="2"/>
      <c r="P112" s="2" t="s">
        <v>301</v>
      </c>
      <c r="Q112" s="2" t="s">
        <v>22</v>
      </c>
      <c r="R112" s="10" t="s">
        <v>610</v>
      </c>
      <c r="S112" s="2" t="s">
        <v>58</v>
      </c>
      <c r="T112" s="16">
        <v>0.02</v>
      </c>
      <c r="U112" s="13">
        <v>5.0000000000000001E-3</v>
      </c>
      <c r="V112" s="2"/>
      <c r="W112" s="2">
        <v>5</v>
      </c>
      <c r="X112" s="2" t="s">
        <v>23</v>
      </c>
      <c r="Y112" t="str">
        <f>+IF(AND(X112="ud.",COUNTIF(Hoja2!$I$3:$I$11,Hoja1!Q112)&gt;0),Hoja1!W112&amp;" "&amp;IF(Hoja1!W112=1,VLOOKUP(Hoja1!Q112,Hoja2!$A:$D,3,0),VLOOKUP(Hoja1!Q112,Hoja2!$A:$D,4,0)),IF(AND(X112="ud.",COUNTIF(Hoja2!$I$3:$I$11,Hoja1!Q112)&lt;0),Hoja1!W112&amp;" "&amp;"unidad, "&amp;VLOOKUP(Hoja1!Q112,Hoja2!$A:$B,2,0),Hoja1!W112&amp;" "&amp;Hoja1!X112&amp;" "&amp;VLOOKUP(Hoja1!Q112,Hoja2!$A:$B,2,0)))</f>
        <v>5 ml. solución oftálmica</v>
      </c>
      <c r="Z112" t="str">
        <f>+IF(X112="ud.",IF(W112&lt;&gt;1,W112&amp;" "&amp;VLOOKUP(Q112,Hoja2!A:D,4,0),Hoja1!W112&amp;" "&amp;VLOOKUP(Hoja1!Q112,Hoja2!A:D,3,0)),Hoja1!W112&amp;" "&amp;Hoja1!X112&amp;" "&amp;VLOOKUP(Hoja1!Q112,Hoja2!A:B,2,0))</f>
        <v>5 ml. solución oftálmica</v>
      </c>
      <c r="AB112" s="2" t="s">
        <v>25</v>
      </c>
      <c r="AC112" s="2" t="s">
        <v>26</v>
      </c>
      <c r="AD112" s="2" t="s">
        <v>27</v>
      </c>
      <c r="AE112" s="5">
        <v>6080</v>
      </c>
      <c r="AF112" t="str">
        <f t="shared" si="95"/>
        <v>(CB) GLAUSOLETS PLUS SOL OFT X 5 ML</v>
      </c>
      <c r="AG112" t="str">
        <f t="shared" si="62"/>
        <v>SMB FARMA</v>
      </c>
      <c r="AH112" t="str">
        <f t="shared" si="63"/>
        <v>DORZOLAMIDA 0,02</v>
      </c>
      <c r="AI112" t="str">
        <f t="shared" si="96"/>
        <v>TIMOLOL 0,005</v>
      </c>
      <c r="AJ112" t="str">
        <f t="shared" si="97"/>
        <v/>
      </c>
      <c r="AK112" t="str">
        <f t="shared" si="64"/>
        <v>DORZOLAMIDA 0,02 TIMOLOL 0,005</v>
      </c>
      <c r="AL112" t="str">
        <f>+VLOOKUP($Q112,Hoja2!$A:$B,2,0)</f>
        <v>solución oftálmica</v>
      </c>
      <c r="AM112" t="str">
        <f t="shared" si="65"/>
        <v>(CB) GLAUSOLETS PLUS SOL OFT X 5 ML SMB FARMA DORZOLAMIDA 0,02 TIMOLOL 0,005 solución oftálmica</v>
      </c>
      <c r="BB112">
        <f t="shared" si="66"/>
        <v>829007</v>
      </c>
      <c r="BC112" t="str">
        <f t="shared" si="67"/>
        <v>Glausolets Plus 20/5 mg/ml x 5 ml. solución oftálmica</v>
      </c>
      <c r="BD112" s="11">
        <f t="shared" si="68"/>
        <v>6080</v>
      </c>
      <c r="BE112" s="4" t="str">
        <f t="shared" si="69"/>
        <v>Glausolets Plus 20/5</v>
      </c>
      <c r="BF112" t="str">
        <f t="shared" si="70"/>
        <v>Dorzolamida</v>
      </c>
      <c r="BG112" t="str">
        <f t="shared" si="71"/>
        <v>Timolol</v>
      </c>
      <c r="BH112" t="str">
        <f t="shared" si="72"/>
        <v/>
      </c>
      <c r="BI112" t="str">
        <f>+IF(AND(X112="ud.",COUNTIF(Hoja2!$I$3:$I$11,Hoja1!Q112)&gt;0),IF(Hoja1!W112=1,VLOOKUP(Hoja1!Q112,Hoja2!$A:$D,3,0),VLOOKUP(Hoja1!Q112,Hoja2!$A:$D,4,0)),IF(AND(X112="ud.",COUNTIF(Hoja2!$I$3:$I$11,Hoja1!Q112)&lt;0),VLOOKUP(Hoja1!Q112,Hoja2!$A:$B,2,0),VLOOKUP(Hoja1!Q112,Hoja2!$A:$B,2,0)))</f>
        <v>solución oftálmica</v>
      </c>
      <c r="BJ112" t="str">
        <f t="shared" si="73"/>
        <v>20/5 mg/ml</v>
      </c>
      <c r="BK112">
        <f t="shared" si="74"/>
        <v>5</v>
      </c>
      <c r="BL112" t="str">
        <f t="shared" si="75"/>
        <v>ml.</v>
      </c>
      <c r="BO112">
        <f t="shared" si="76"/>
        <v>829007</v>
      </c>
      <c r="BP112" t="str">
        <f t="shared" si="77"/>
        <v>Glausolets Plus 20/5 mg/ml x 5 ml. solución oftálmica</v>
      </c>
      <c r="BQ112" s="11">
        <f t="shared" si="78"/>
        <v>6080</v>
      </c>
      <c r="BR112" s="4" t="str">
        <f t="shared" si="79"/>
        <v>Glausolets Plus 20/5</v>
      </c>
      <c r="BS112" t="str">
        <f t="shared" si="80"/>
        <v>Dorzolamida;Timolol</v>
      </c>
      <c r="BT112" t="str">
        <f t="shared" si="81"/>
        <v>solución oftálmica</v>
      </c>
      <c r="BU112" t="str">
        <f t="shared" si="82"/>
        <v>20/5 mg/ml</v>
      </c>
      <c r="BV112">
        <f t="shared" si="83"/>
        <v>5</v>
      </c>
      <c r="BW112" t="str">
        <f t="shared" si="84"/>
        <v>ml.</v>
      </c>
      <c r="BY112">
        <f>IF(VLOOKUP(BO112,'[1]Informe articulo stock venta'!$B$1:$J$65536,9,0)&gt;0,1,0)</f>
        <v>0</v>
      </c>
      <c r="BZ112" t="str">
        <f t="shared" si="85"/>
        <v>Smb Farma</v>
      </c>
    </row>
    <row r="113" spans="1:78" x14ac:dyDescent="0.2">
      <c r="A113" t="s">
        <v>611</v>
      </c>
      <c r="B113" s="3">
        <v>10445</v>
      </c>
      <c r="C113">
        <v>5653</v>
      </c>
      <c r="D113">
        <v>829059</v>
      </c>
      <c r="E113" s="2" t="s">
        <v>612</v>
      </c>
      <c r="F113" s="2" t="str">
        <f t="shared" si="100"/>
        <v>(CB) SOLIVO</v>
      </c>
      <c r="G113" s="2">
        <f t="shared" si="101"/>
        <v>20</v>
      </c>
      <c r="H113" s="18" t="str">
        <f t="shared" si="60"/>
        <v>Solivo 20</v>
      </c>
      <c r="I113" s="2" t="str">
        <f>+VLOOKUP(Q113,Hoja2!A:B,2,0)</f>
        <v>comprimido</v>
      </c>
      <c r="J113" s="2" t="s">
        <v>613</v>
      </c>
      <c r="K113" s="2" t="str">
        <f t="shared" si="61"/>
        <v>Emcure</v>
      </c>
      <c r="L113" s="2" t="s">
        <v>41</v>
      </c>
      <c r="M113" s="2" t="str">
        <f t="shared" ref="M113:M116" si="102">+L113</f>
        <v>LEFLUNOMIDA</v>
      </c>
      <c r="N113" s="2"/>
      <c r="O113" s="2"/>
      <c r="P113" t="s">
        <v>42</v>
      </c>
      <c r="Q113" s="2" t="s">
        <v>65</v>
      </c>
      <c r="R113">
        <v>20</v>
      </c>
      <c r="S113" s="2" t="s">
        <v>34</v>
      </c>
      <c r="T113" s="2" t="str">
        <f t="shared" ref="T113:T116" si="103">+UPPER(R113&amp;" "&amp;S113)</f>
        <v>20 MG</v>
      </c>
      <c r="U113" s="2"/>
      <c r="V113" s="2"/>
      <c r="W113" s="2">
        <v>60</v>
      </c>
      <c r="X113" s="2" t="s">
        <v>35</v>
      </c>
      <c r="Y113" t="str">
        <f>+IF(AND(X113="ud.",COUNTIF(Hoja2!$I$3:$I$11,Hoja1!Q113)&gt;0),Hoja1!W113&amp;" "&amp;IF(Hoja1!W113=1,VLOOKUP(Hoja1!Q113,Hoja2!$A:$D,3,0),VLOOKUP(Hoja1!Q113,Hoja2!$A:$D,4,0)),IF(AND(X113="ud.",COUNTIF(Hoja2!$I$3:$I$11,Hoja1!Q113)&lt;0),Hoja1!W113&amp;" "&amp;"unidad, "&amp;VLOOKUP(Hoja1!Q113,Hoja2!$A:$B,2,0),Hoja1!W113&amp;" "&amp;Hoja1!X113&amp;" "&amp;VLOOKUP(Hoja1!Q113,Hoja2!$A:$B,2,0)))</f>
        <v>60 comprimidos</v>
      </c>
      <c r="Z113" t="str">
        <f>+IF(X113="ud.",IF(W113&lt;&gt;1,W113&amp;" "&amp;VLOOKUP(Q113,Hoja2!A:D,4,0),Hoja1!W113&amp;" "&amp;VLOOKUP(Hoja1!Q113,Hoja2!A:D,3,0)),Hoja1!W113&amp;" "&amp;Hoja1!X113&amp;" "&amp;VLOOKUP(Hoja1!Q113,Hoja2!A:B,2,0))</f>
        <v>60 comprimidos</v>
      </c>
      <c r="AA113" s="2" t="s">
        <v>614</v>
      </c>
      <c r="AB113" s="2" t="s">
        <v>25</v>
      </c>
      <c r="AC113" s="2" t="s">
        <v>26</v>
      </c>
      <c r="AD113" s="2" t="s">
        <v>45</v>
      </c>
      <c r="AE113" s="5">
        <v>12960</v>
      </c>
      <c r="AF113" t="str">
        <f t="shared" si="95"/>
        <v>(CB) SOLIVO COM 20 MG X 60</v>
      </c>
      <c r="AG113" t="str">
        <f t="shared" si="62"/>
        <v>EMCURE</v>
      </c>
      <c r="AH113" t="str">
        <f t="shared" si="63"/>
        <v>LEFLUNOMIDA 20 MG</v>
      </c>
      <c r="AI113" t="str">
        <f t="shared" si="96"/>
        <v/>
      </c>
      <c r="AJ113" t="str">
        <f t="shared" si="97"/>
        <v/>
      </c>
      <c r="AK113" t="str">
        <f t="shared" si="64"/>
        <v>LEFLUNOMIDA 20 MG</v>
      </c>
      <c r="AL113" t="str">
        <f>+VLOOKUP($Q113,Hoja2!$A:$B,2,0)</f>
        <v>comprimido</v>
      </c>
      <c r="AM113" t="str">
        <f t="shared" si="65"/>
        <v>(CB) SOLIVO COM 20 MG X 60 EMCURE LEFLUNOMIDA 20 MG comprimido</v>
      </c>
      <c r="BB113">
        <f t="shared" si="66"/>
        <v>829059</v>
      </c>
      <c r="BC113" t="str">
        <f t="shared" si="67"/>
        <v>Solivo 20 mg x 60 comprimidos</v>
      </c>
      <c r="BD113" s="11">
        <f t="shared" si="68"/>
        <v>12960</v>
      </c>
      <c r="BE113" s="4" t="str">
        <f t="shared" si="69"/>
        <v>Solivo 20</v>
      </c>
      <c r="BF113" t="str">
        <f t="shared" si="70"/>
        <v>Leflunomida</v>
      </c>
      <c r="BG113" t="str">
        <f t="shared" si="71"/>
        <v/>
      </c>
      <c r="BH113" t="str">
        <f t="shared" si="72"/>
        <v/>
      </c>
      <c r="BI113" t="str">
        <f>+IF(AND(X113="ud.",COUNTIF(Hoja2!$I$3:$I$11,Hoja1!Q113)&gt;0),IF(Hoja1!W113=1,VLOOKUP(Hoja1!Q113,Hoja2!$A:$D,3,0),VLOOKUP(Hoja1!Q113,Hoja2!$A:$D,4,0)),IF(AND(X113="ud.",COUNTIF(Hoja2!$I$3:$I$11,Hoja1!Q113)&lt;0),VLOOKUP(Hoja1!Q113,Hoja2!$A:$B,2,0),VLOOKUP(Hoja1!Q113,Hoja2!$A:$B,2,0)))</f>
        <v>comprimidos</v>
      </c>
      <c r="BJ113" t="str">
        <f t="shared" si="73"/>
        <v>20 mg</v>
      </c>
      <c r="BK113">
        <f t="shared" si="74"/>
        <v>60</v>
      </c>
      <c r="BL113" t="str">
        <f t="shared" si="75"/>
        <v>ud.</v>
      </c>
      <c r="BO113">
        <f t="shared" si="76"/>
        <v>829059</v>
      </c>
      <c r="BP113" t="str">
        <f t="shared" si="77"/>
        <v>Solivo 20 mg x 60 comprimidos</v>
      </c>
      <c r="BQ113" s="11">
        <f t="shared" si="78"/>
        <v>12960</v>
      </c>
      <c r="BR113" s="4" t="str">
        <f t="shared" si="79"/>
        <v>Solivo 20</v>
      </c>
      <c r="BS113" t="str">
        <f t="shared" si="80"/>
        <v>Leflunomida</v>
      </c>
      <c r="BT113" t="str">
        <f t="shared" si="81"/>
        <v>comprimidos</v>
      </c>
      <c r="BU113" t="str">
        <f t="shared" si="82"/>
        <v>20 mg</v>
      </c>
      <c r="BV113">
        <f t="shared" si="83"/>
        <v>60</v>
      </c>
      <c r="BW113" t="str">
        <f t="shared" si="84"/>
        <v>ud.</v>
      </c>
      <c r="BY113">
        <f>IF(VLOOKUP(BO113,'[1]Informe articulo stock venta'!$B$1:$J$65536,9,0)&gt;0,1,0)</f>
        <v>1</v>
      </c>
      <c r="BZ113" t="str">
        <f t="shared" si="85"/>
        <v>Emcure</v>
      </c>
    </row>
    <row r="114" spans="1:78" x14ac:dyDescent="0.2">
      <c r="A114" t="s">
        <v>615</v>
      </c>
      <c r="B114" s="3">
        <v>10453</v>
      </c>
      <c r="C114">
        <v>5662</v>
      </c>
      <c r="D114">
        <v>829053</v>
      </c>
      <c r="E114" s="2" t="s">
        <v>616</v>
      </c>
      <c r="F114" s="2" t="str">
        <f t="shared" si="100"/>
        <v>(CB) RADIGEN</v>
      </c>
      <c r="G114" s="2">
        <f t="shared" si="101"/>
        <v>1</v>
      </c>
      <c r="H114" s="18" t="str">
        <f t="shared" si="60"/>
        <v>Radigen 1</v>
      </c>
      <c r="I114" s="2" t="str">
        <f>+VLOOKUP(Q114,Hoja2!A:B,2,0)</f>
        <v>solución oral para gotas</v>
      </c>
      <c r="J114" s="2" t="s">
        <v>617</v>
      </c>
      <c r="K114" s="2" t="str">
        <f t="shared" si="61"/>
        <v>Eurofarma</v>
      </c>
      <c r="L114" s="2" t="s">
        <v>347</v>
      </c>
      <c r="M114" s="2" t="str">
        <f t="shared" si="102"/>
        <v>RISPERIDONA</v>
      </c>
      <c r="N114" s="2"/>
      <c r="O114" s="2"/>
      <c r="P114" s="2" t="s">
        <v>348</v>
      </c>
      <c r="Q114" s="2" t="s">
        <v>294</v>
      </c>
      <c r="R114">
        <v>1</v>
      </c>
      <c r="S114" s="2" t="s">
        <v>58</v>
      </c>
      <c r="T114" s="2" t="str">
        <f t="shared" si="103"/>
        <v>1 MG/ML</v>
      </c>
      <c r="U114" s="2"/>
      <c r="V114" s="2"/>
      <c r="W114">
        <v>30</v>
      </c>
      <c r="X114" s="2" t="s">
        <v>23</v>
      </c>
      <c r="Y114" t="str">
        <f>+IF(AND(X114="ud.",COUNTIF(Hoja2!$I$3:$I$11,Hoja1!Q114)&gt;0),Hoja1!W114&amp;" "&amp;IF(Hoja1!W114=1,VLOOKUP(Hoja1!Q114,Hoja2!$A:$D,3,0),VLOOKUP(Hoja1!Q114,Hoja2!$A:$D,4,0)),IF(AND(X114="ud.",COUNTIF(Hoja2!$I$3:$I$11,Hoja1!Q114)&lt;0),Hoja1!W114&amp;" "&amp;"unidad, "&amp;VLOOKUP(Hoja1!Q114,Hoja2!$A:$B,2,0),Hoja1!W114&amp;" "&amp;Hoja1!X114&amp;" "&amp;VLOOKUP(Hoja1!Q114,Hoja2!$A:$B,2,0)))</f>
        <v>30 ml. solución oral para gotas</v>
      </c>
      <c r="Z114" t="str">
        <f>+IF(X114="ud.",IF(W114&lt;&gt;1,W114&amp;" "&amp;VLOOKUP(Q114,Hoja2!A:D,4,0),Hoja1!W114&amp;" "&amp;VLOOKUP(Hoja1!Q114,Hoja2!A:D,3,0)),Hoja1!W114&amp;" "&amp;Hoja1!X114&amp;" "&amp;VLOOKUP(Hoja1!Q114,Hoja2!A:B,2,0))</f>
        <v>30 ml. solución oral para gotas</v>
      </c>
      <c r="AA114" s="2" t="s">
        <v>618</v>
      </c>
      <c r="AB114" s="2" t="s">
        <v>25</v>
      </c>
      <c r="AC114" s="2" t="s">
        <v>26</v>
      </c>
      <c r="AD114" s="2" t="s">
        <v>51</v>
      </c>
      <c r="AE114" s="5">
        <v>7990</v>
      </c>
      <c r="AF114" t="str">
        <f t="shared" si="95"/>
        <v>(CB) RADIGEN SOL ORA GOT 1 MG/ML X 30 ML</v>
      </c>
      <c r="AG114" t="str">
        <f t="shared" si="62"/>
        <v>EUROFARMA</v>
      </c>
      <c r="AH114" t="str">
        <f t="shared" si="63"/>
        <v>RISPERIDONA 1 MG/ML</v>
      </c>
      <c r="AI114" t="str">
        <f t="shared" si="96"/>
        <v/>
      </c>
      <c r="AJ114" t="str">
        <f t="shared" si="97"/>
        <v/>
      </c>
      <c r="AK114" t="str">
        <f t="shared" si="64"/>
        <v>RISPERIDONA 1 MG/ML</v>
      </c>
      <c r="AL114" t="str">
        <f>+VLOOKUP($Q114,Hoja2!$A:$B,2,0)</f>
        <v>solución oral para gotas</v>
      </c>
      <c r="AM114" t="str">
        <f t="shared" si="65"/>
        <v>(CB) RADIGEN SOL ORA GOT 1 MG/ML X 30 ML EUROFARMA RISPERIDONA 1 MG/ML solución oral para gotas</v>
      </c>
      <c r="BB114">
        <f t="shared" si="66"/>
        <v>829053</v>
      </c>
      <c r="BC114" t="str">
        <f t="shared" si="67"/>
        <v>Radigen 1 mg/ml x 30 ml. solución oral para gotas</v>
      </c>
      <c r="BD114" s="11">
        <f t="shared" si="68"/>
        <v>7990</v>
      </c>
      <c r="BE114" s="4" t="str">
        <f t="shared" si="69"/>
        <v>Radigen 1</v>
      </c>
      <c r="BF114" t="str">
        <f t="shared" si="70"/>
        <v>Risperidona</v>
      </c>
      <c r="BG114" t="str">
        <f t="shared" si="71"/>
        <v/>
      </c>
      <c r="BH114" t="str">
        <f t="shared" si="72"/>
        <v/>
      </c>
      <c r="BI114" t="str">
        <f>+IF(AND(X114="ud.",COUNTIF(Hoja2!$I$3:$I$11,Hoja1!Q114)&gt;0),IF(Hoja1!W114=1,VLOOKUP(Hoja1!Q114,Hoja2!$A:$D,3,0),VLOOKUP(Hoja1!Q114,Hoja2!$A:$D,4,0)),IF(AND(X114="ud.",COUNTIF(Hoja2!$I$3:$I$11,Hoja1!Q114)&lt;0),VLOOKUP(Hoja1!Q114,Hoja2!$A:$B,2,0),VLOOKUP(Hoja1!Q114,Hoja2!$A:$B,2,0)))</f>
        <v>solución oral para gotas</v>
      </c>
      <c r="BJ114" t="str">
        <f t="shared" si="73"/>
        <v>1 mg/ml</v>
      </c>
      <c r="BK114">
        <f t="shared" si="74"/>
        <v>30</v>
      </c>
      <c r="BL114" t="str">
        <f t="shared" si="75"/>
        <v>ml.</v>
      </c>
      <c r="BO114">
        <f t="shared" si="76"/>
        <v>829053</v>
      </c>
      <c r="BP114" t="str">
        <f t="shared" si="77"/>
        <v>Radigen 1 mg/ml x 30 ml. solución oral para gotas</v>
      </c>
      <c r="BQ114" s="11">
        <f t="shared" si="78"/>
        <v>7990</v>
      </c>
      <c r="BR114" s="4" t="str">
        <f t="shared" si="79"/>
        <v>Radigen 1</v>
      </c>
      <c r="BS114" t="str">
        <f t="shared" si="80"/>
        <v>Risperidona</v>
      </c>
      <c r="BT114" t="str">
        <f t="shared" si="81"/>
        <v>solución oral para gotas</v>
      </c>
      <c r="BU114" t="str">
        <f t="shared" si="82"/>
        <v>1 mg/ml</v>
      </c>
      <c r="BV114">
        <f t="shared" si="83"/>
        <v>30</v>
      </c>
      <c r="BW114" t="str">
        <f t="shared" si="84"/>
        <v>ml.</v>
      </c>
      <c r="BY114">
        <f>IF(VLOOKUP(BO114,'[1]Informe articulo stock venta'!$B$1:$J$65536,9,0)&gt;0,1,0)</f>
        <v>1</v>
      </c>
      <c r="BZ114" t="str">
        <f t="shared" si="85"/>
        <v>Eurofarma</v>
      </c>
    </row>
    <row r="115" spans="1:78" x14ac:dyDescent="0.2">
      <c r="A115" s="12" t="s">
        <v>1043</v>
      </c>
      <c r="B115" s="3">
        <v>10459</v>
      </c>
      <c r="C115">
        <v>5680</v>
      </c>
      <c r="D115">
        <v>829092</v>
      </c>
      <c r="E115" s="2" t="s">
        <v>620</v>
      </c>
      <c r="F115" s="2" t="str">
        <f t="shared" si="100"/>
        <v>(CB) VILDAGLIPTINA</v>
      </c>
      <c r="G115" s="2">
        <f t="shared" si="101"/>
        <v>50</v>
      </c>
      <c r="H115" s="18" t="str">
        <f t="shared" si="60"/>
        <v>Vildagliptina 50</v>
      </c>
      <c r="I115" s="2" t="str">
        <f>+VLOOKUP(Q115,Hoja2!A:B,2,0)</f>
        <v>comprimido</v>
      </c>
      <c r="J115" s="2" t="s">
        <v>613</v>
      </c>
      <c r="K115" s="2" t="str">
        <f t="shared" si="61"/>
        <v>Emcure</v>
      </c>
      <c r="L115" t="s">
        <v>79</v>
      </c>
      <c r="M115" s="2" t="str">
        <f t="shared" si="102"/>
        <v>VILDAGLIPTINA</v>
      </c>
      <c r="P115" s="2" t="s">
        <v>80</v>
      </c>
      <c r="Q115" s="2" t="s">
        <v>65</v>
      </c>
      <c r="R115">
        <v>50</v>
      </c>
      <c r="S115" s="2" t="s">
        <v>34</v>
      </c>
      <c r="T115" s="2" t="str">
        <f t="shared" si="103"/>
        <v>50 MG</v>
      </c>
      <c r="U115" s="2"/>
      <c r="V115" s="2"/>
      <c r="W115">
        <v>30</v>
      </c>
      <c r="X115" s="2" t="s">
        <v>35</v>
      </c>
      <c r="Y115" t="str">
        <f>+IF(AND(X115="ud.",COUNTIF(Hoja2!$I$3:$I$11,Hoja1!Q115)&gt;0),Hoja1!W115&amp;" "&amp;IF(Hoja1!W115=1,VLOOKUP(Hoja1!Q115,Hoja2!$A:$D,3,0),VLOOKUP(Hoja1!Q115,Hoja2!$A:$D,4,0)),IF(AND(X115="ud.",COUNTIF(Hoja2!$I$3:$I$11,Hoja1!Q115)&lt;0),Hoja1!W115&amp;" "&amp;"unidad, "&amp;VLOOKUP(Hoja1!Q115,Hoja2!$A:$B,2,0),Hoja1!W115&amp;" "&amp;Hoja1!X115&amp;" "&amp;VLOOKUP(Hoja1!Q115,Hoja2!$A:$B,2,0)))</f>
        <v>30 comprimidos</v>
      </c>
      <c r="Z115" t="str">
        <f>+IF(X115="ud.",IF(W115&lt;&gt;1,W115&amp;" "&amp;VLOOKUP(Q115,Hoja2!A:D,4,0),Hoja1!W115&amp;" "&amp;VLOOKUP(Hoja1!Q115,Hoja2!A:D,3,0)),Hoja1!W115&amp;" "&amp;Hoja1!X115&amp;" "&amp;VLOOKUP(Hoja1!Q115,Hoja2!A:B,2,0))</f>
        <v>30 comprimidos</v>
      </c>
      <c r="AA115" s="2" t="s">
        <v>621</v>
      </c>
      <c r="AB115" s="2" t="s">
        <v>25</v>
      </c>
      <c r="AC115" s="2" t="s">
        <v>26</v>
      </c>
      <c r="AD115" s="2" t="s">
        <v>82</v>
      </c>
      <c r="AE115" s="5">
        <v>7980</v>
      </c>
      <c r="AF115" t="str">
        <f t="shared" si="95"/>
        <v>(CB) VILDAGLIPTINA COM 50 MG X 30</v>
      </c>
      <c r="AG115" t="str">
        <f t="shared" si="62"/>
        <v>EMCURE</v>
      </c>
      <c r="AH115" t="str">
        <f t="shared" si="63"/>
        <v>VILDAGLIPTINA 50 MG</v>
      </c>
      <c r="AI115" t="str">
        <f t="shared" si="96"/>
        <v/>
      </c>
      <c r="AJ115" t="str">
        <f t="shared" si="97"/>
        <v/>
      </c>
      <c r="AK115" t="str">
        <f t="shared" si="64"/>
        <v>VILDAGLIPTINA 50 MG</v>
      </c>
      <c r="AL115" t="str">
        <f>+VLOOKUP($Q115,Hoja2!$A:$B,2,0)</f>
        <v>comprimido</v>
      </c>
      <c r="AM115" t="str">
        <f t="shared" si="65"/>
        <v>(CB) VILDAGLIPTINA COM 50 MG X 30 EMCURE VILDAGLIPTINA 50 MG comprimido</v>
      </c>
      <c r="BB115">
        <f t="shared" si="66"/>
        <v>829092</v>
      </c>
      <c r="BC115" t="str">
        <f t="shared" si="67"/>
        <v>Vildagliptina 50 mg x 30 comprimidos</v>
      </c>
      <c r="BD115" s="11">
        <f t="shared" si="68"/>
        <v>7980</v>
      </c>
      <c r="BE115" s="4" t="str">
        <f t="shared" si="69"/>
        <v>Vildagliptina 50</v>
      </c>
      <c r="BF115" t="str">
        <f t="shared" si="70"/>
        <v>Vildagliptina</v>
      </c>
      <c r="BG115" t="str">
        <f t="shared" si="71"/>
        <v/>
      </c>
      <c r="BH115" t="str">
        <f t="shared" si="72"/>
        <v/>
      </c>
      <c r="BI115" t="str">
        <f>+IF(AND(X115="ud.",COUNTIF(Hoja2!$I$3:$I$11,Hoja1!Q115)&gt;0),IF(Hoja1!W115=1,VLOOKUP(Hoja1!Q115,Hoja2!$A:$D,3,0),VLOOKUP(Hoja1!Q115,Hoja2!$A:$D,4,0)),IF(AND(X115="ud.",COUNTIF(Hoja2!$I$3:$I$11,Hoja1!Q115)&lt;0),VLOOKUP(Hoja1!Q115,Hoja2!$A:$B,2,0),VLOOKUP(Hoja1!Q115,Hoja2!$A:$B,2,0)))</f>
        <v>comprimidos</v>
      </c>
      <c r="BJ115" t="str">
        <f t="shared" si="73"/>
        <v>50 mg</v>
      </c>
      <c r="BK115">
        <f t="shared" si="74"/>
        <v>30</v>
      </c>
      <c r="BL115" t="str">
        <f t="shared" si="75"/>
        <v>ud.</v>
      </c>
      <c r="BO115">
        <f t="shared" si="76"/>
        <v>829092</v>
      </c>
      <c r="BP115" t="str">
        <f t="shared" si="77"/>
        <v>Vildagliptina 50 mg x 30 comprimidos</v>
      </c>
      <c r="BQ115" s="11">
        <f t="shared" si="78"/>
        <v>7980</v>
      </c>
      <c r="BR115" s="4" t="str">
        <f t="shared" si="79"/>
        <v>Vildagliptina 50</v>
      </c>
      <c r="BS115" t="str">
        <f t="shared" si="80"/>
        <v>Vildagliptina</v>
      </c>
      <c r="BT115" t="str">
        <f t="shared" si="81"/>
        <v>comprimidos</v>
      </c>
      <c r="BU115" t="str">
        <f t="shared" si="82"/>
        <v>50 mg</v>
      </c>
      <c r="BV115">
        <f t="shared" si="83"/>
        <v>30</v>
      </c>
      <c r="BW115" t="str">
        <f t="shared" si="84"/>
        <v>ud.</v>
      </c>
      <c r="BX115" t="s">
        <v>1045</v>
      </c>
      <c r="BY115">
        <f>IF(VLOOKUP(BO115,'[1]Informe articulo stock venta'!$B$1:$J$65536,9,0)&gt;0,1,0)</f>
        <v>0</v>
      </c>
      <c r="BZ115" t="str">
        <f t="shared" si="85"/>
        <v>Emcure</v>
      </c>
    </row>
    <row r="116" spans="1:78" x14ac:dyDescent="0.2">
      <c r="A116" s="2" t="s">
        <v>622</v>
      </c>
      <c r="B116" s="3">
        <v>10473</v>
      </c>
      <c r="C116">
        <v>5696</v>
      </c>
      <c r="D116">
        <v>828973</v>
      </c>
      <c r="E116" s="2" t="s">
        <v>623</v>
      </c>
      <c r="F116" s="2" t="str">
        <f t="shared" si="100"/>
        <v>(CB) COLEKAL</v>
      </c>
      <c r="G116" s="2">
        <f t="shared" si="101"/>
        <v>50000</v>
      </c>
      <c r="H116" s="18" t="str">
        <f t="shared" si="60"/>
        <v>Colekal 50000</v>
      </c>
      <c r="I116" s="2" t="str">
        <f>+VLOOKUP(Q116,Hoja2!A:B,2,0)</f>
        <v>polvo para solución oral</v>
      </c>
      <c r="J116" s="2" t="s">
        <v>624</v>
      </c>
      <c r="K116" s="2" t="str">
        <f t="shared" si="61"/>
        <v>Tervis Pharma</v>
      </c>
      <c r="L116" s="2" t="s">
        <v>625</v>
      </c>
      <c r="M116" s="2" t="str">
        <f t="shared" si="102"/>
        <v>VITAMINA D3</v>
      </c>
      <c r="N116" s="2"/>
      <c r="O116" s="2"/>
      <c r="Q116" t="s">
        <v>626</v>
      </c>
      <c r="R116">
        <v>50000</v>
      </c>
      <c r="S116" t="s">
        <v>479</v>
      </c>
      <c r="T116" s="2" t="str">
        <f t="shared" si="103"/>
        <v>50000 UI</v>
      </c>
      <c r="W116">
        <v>2</v>
      </c>
      <c r="X116" s="2" t="s">
        <v>35</v>
      </c>
      <c r="Y116" t="str">
        <f>+IF(AND(X116="ud.",COUNTIF(Hoja2!$I$3:$I$11,Hoja1!Q116)&gt;0),Hoja1!W116&amp;" "&amp;IF(Hoja1!W116=1,VLOOKUP(Hoja1!Q116,Hoja2!$A:$D,3,0),VLOOKUP(Hoja1!Q116,Hoja2!$A:$D,4,0)),IF(AND(X116="ud.",COUNTIF(Hoja2!$I$3:$I$11,Hoja1!Q116)&lt;0),Hoja1!W116&amp;" "&amp;"unidad, "&amp;VLOOKUP(Hoja1!Q116,Hoja2!$A:$B,2,0),Hoja1!W116&amp;" "&amp;Hoja1!X116&amp;" "&amp;VLOOKUP(Hoja1!Q116,Hoja2!$A:$B,2,0)))</f>
        <v>2 ud. polvo para solución oral</v>
      </c>
      <c r="Z116" t="str">
        <f>+IF(X116="ud.",IF(W116&lt;&gt;1,W116&amp;" "&amp;VLOOKUP(Q116,Hoja2!A:D,4,0),Hoja1!W116&amp;" "&amp;VLOOKUP(Hoja1!Q116,Hoja2!A:D,3,0)),Hoja1!W116&amp;" "&amp;Hoja1!X116&amp;" "&amp;VLOOKUP(Hoja1!Q116,Hoja2!A:B,2,0))</f>
        <v xml:space="preserve">2 </v>
      </c>
      <c r="AA116" s="2" t="s">
        <v>627</v>
      </c>
      <c r="AB116" s="2" t="s">
        <v>25</v>
      </c>
      <c r="AC116" s="2" t="s">
        <v>26</v>
      </c>
      <c r="AD116" s="2" t="s">
        <v>296</v>
      </c>
      <c r="AE116" s="5">
        <v>6920</v>
      </c>
      <c r="AF116" t="str">
        <f t="shared" si="95"/>
        <v>(CB) COLEKAL POL SOL ORA 50.000 UI X 2</v>
      </c>
      <c r="AG116" t="str">
        <f t="shared" si="62"/>
        <v>TERVIS PHARMA</v>
      </c>
      <c r="AH116" t="str">
        <f t="shared" si="63"/>
        <v>VITAMINA D3 50000 UI</v>
      </c>
      <c r="AI116" t="str">
        <f t="shared" si="96"/>
        <v/>
      </c>
      <c r="AJ116" t="str">
        <f t="shared" si="97"/>
        <v/>
      </c>
      <c r="AK116" t="str">
        <f t="shared" si="64"/>
        <v>VITAMINA D3 50000 UI</v>
      </c>
      <c r="AL116" t="str">
        <f>+VLOOKUP($Q116,Hoja2!$A:$B,2,0)</f>
        <v>polvo para solución oral</v>
      </c>
      <c r="AM116" t="str">
        <f t="shared" si="65"/>
        <v>(CB) COLEKAL POL SOL ORA 50.000 UI X 2 TERVIS PHARMA VITAMINA D3 50000 UI polvo para solución oral</v>
      </c>
      <c r="BB116">
        <f t="shared" si="66"/>
        <v>828973</v>
      </c>
      <c r="BC116" t="str">
        <f t="shared" si="67"/>
        <v>Colekal 50000 UI x 2 ud. polvo para solución oral</v>
      </c>
      <c r="BD116" s="11">
        <f t="shared" si="68"/>
        <v>6920</v>
      </c>
      <c r="BE116" s="4" t="str">
        <f t="shared" si="69"/>
        <v>Colekal 50000</v>
      </c>
      <c r="BF116" t="str">
        <f t="shared" si="70"/>
        <v>Vitamina D3</v>
      </c>
      <c r="BG116" t="str">
        <f t="shared" si="71"/>
        <v/>
      </c>
      <c r="BH116" t="str">
        <f t="shared" si="72"/>
        <v/>
      </c>
      <c r="BI116" t="str">
        <f>+IF(AND(X116="ud.",COUNTIF(Hoja2!$I$3:$I$11,Hoja1!Q116)&gt;0),IF(Hoja1!W116=1,VLOOKUP(Hoja1!Q116,Hoja2!$A:$D,3,0),VLOOKUP(Hoja1!Q116,Hoja2!$A:$D,4,0)),IF(AND(X116="ud.",COUNTIF(Hoja2!$I$3:$I$11,Hoja1!Q116)&lt;0),VLOOKUP(Hoja1!Q116,Hoja2!$A:$B,2,0),VLOOKUP(Hoja1!Q116,Hoja2!$A:$B,2,0)))</f>
        <v>polvo para solución oral</v>
      </c>
      <c r="BJ116" t="str">
        <f t="shared" si="73"/>
        <v>50000 UI</v>
      </c>
      <c r="BK116">
        <f t="shared" si="74"/>
        <v>2</v>
      </c>
      <c r="BL116" t="str">
        <f t="shared" si="75"/>
        <v>ud.</v>
      </c>
      <c r="BO116">
        <f t="shared" si="76"/>
        <v>828973</v>
      </c>
      <c r="BP116" t="str">
        <f t="shared" si="77"/>
        <v>Colekal 50000 UI x 2 ud. polvo para solución oral</v>
      </c>
      <c r="BQ116" s="11">
        <f t="shared" si="78"/>
        <v>6920</v>
      </c>
      <c r="BR116" s="4" t="str">
        <f t="shared" si="79"/>
        <v>Colekal 50000</v>
      </c>
      <c r="BS116" t="str">
        <f t="shared" si="80"/>
        <v>Vitamina D3</v>
      </c>
      <c r="BT116" t="str">
        <f t="shared" si="81"/>
        <v>polvo para solución oral</v>
      </c>
      <c r="BU116" t="str">
        <f t="shared" si="82"/>
        <v>50000 UI</v>
      </c>
      <c r="BV116">
        <f t="shared" si="83"/>
        <v>2</v>
      </c>
      <c r="BW116" t="str">
        <f t="shared" si="84"/>
        <v>ud.</v>
      </c>
      <c r="BY116">
        <f>IF(VLOOKUP(BO116,'[1]Informe articulo stock venta'!$B$1:$J$65536,9,0)&gt;0,1,0)</f>
        <v>0</v>
      </c>
      <c r="BZ116" t="str">
        <f t="shared" si="85"/>
        <v>Tervis Pharma</v>
      </c>
    </row>
    <row r="117" spans="1:78" x14ac:dyDescent="0.2">
      <c r="A117" t="s">
        <v>628</v>
      </c>
      <c r="B117" s="3">
        <v>10481</v>
      </c>
      <c r="C117">
        <v>5698</v>
      </c>
      <c r="D117">
        <v>829096</v>
      </c>
      <c r="E117" s="2" t="s">
        <v>629</v>
      </c>
      <c r="F117" s="2" t="str">
        <f t="shared" si="100"/>
        <v>(CB) XIGDUO</v>
      </c>
      <c r="G117" s="2" t="str">
        <f t="shared" si="101"/>
        <v>5/1000</v>
      </c>
      <c r="H117" s="18" t="str">
        <f t="shared" si="60"/>
        <v>Xigduo 5/1000</v>
      </c>
      <c r="I117" s="2" t="str">
        <f>+VLOOKUP(Q117,Hoja2!A:B,2,0)</f>
        <v>comprimido de liberación prolongada</v>
      </c>
      <c r="J117" s="2" t="s">
        <v>339</v>
      </c>
      <c r="K117" s="2" t="str">
        <f t="shared" si="61"/>
        <v>Astrazeneca</v>
      </c>
      <c r="L117" s="2" t="s">
        <v>507</v>
      </c>
      <c r="M117" s="2" t="s">
        <v>340</v>
      </c>
      <c r="N117" s="2" t="s">
        <v>892</v>
      </c>
      <c r="O117" s="2"/>
      <c r="P117" s="2" t="s">
        <v>80</v>
      </c>
      <c r="Q117" s="2" t="s">
        <v>235</v>
      </c>
      <c r="R117" s="2" t="s">
        <v>630</v>
      </c>
      <c r="S117" s="2" t="s">
        <v>34</v>
      </c>
      <c r="T117" s="2" t="s">
        <v>943</v>
      </c>
      <c r="U117" s="2" t="s">
        <v>926</v>
      </c>
      <c r="V117" s="2"/>
      <c r="W117">
        <v>56</v>
      </c>
      <c r="X117" s="2" t="s">
        <v>35</v>
      </c>
      <c r="Y117" t="str">
        <f>+IF(AND(X117="ud.",COUNTIF(Hoja2!$I$3:$I$11,Hoja1!Q117)&gt;0),Hoja1!W117&amp;" "&amp;IF(Hoja1!W117=1,VLOOKUP(Hoja1!Q117,Hoja2!$A:$D,3,0),VLOOKUP(Hoja1!Q117,Hoja2!$A:$D,4,0)),IF(AND(X117="ud.",COUNTIF(Hoja2!$I$3:$I$11,Hoja1!Q117)&lt;0),Hoja1!W117&amp;" "&amp;"unidad, "&amp;VLOOKUP(Hoja1!Q117,Hoja2!$A:$B,2,0),Hoja1!W117&amp;" "&amp;Hoja1!X117&amp;" "&amp;VLOOKUP(Hoja1!Q117,Hoja2!$A:$B,2,0)))</f>
        <v>56 comprimidos de liberación prolongada</v>
      </c>
      <c r="Z117" t="str">
        <f>+IF(X117="ud.",IF(W117&lt;&gt;1,W117&amp;" "&amp;VLOOKUP(Q117,Hoja2!A:D,4,0),Hoja1!W117&amp;" "&amp;VLOOKUP(Hoja1!Q117,Hoja2!A:D,3,0)),Hoja1!W117&amp;" "&amp;Hoja1!X117&amp;" "&amp;VLOOKUP(Hoja1!Q117,Hoja2!A:B,2,0))</f>
        <v>56 comprimidos de liberación prolongada</v>
      </c>
      <c r="AA117" s="2" t="s">
        <v>631</v>
      </c>
      <c r="AB117" s="2" t="s">
        <v>25</v>
      </c>
      <c r="AC117" s="2" t="s">
        <v>26</v>
      </c>
      <c r="AD117" s="2" t="s">
        <v>82</v>
      </c>
      <c r="AE117" s="5">
        <v>41480</v>
      </c>
      <c r="AF117" t="str">
        <f t="shared" si="95"/>
        <v>(CB) XIGDUO COM LP 5/1000 MG X 56</v>
      </c>
      <c r="AG117" t="str">
        <f t="shared" si="62"/>
        <v>ASTRAZENECA</v>
      </c>
      <c r="AH117" t="str">
        <f t="shared" si="63"/>
        <v>DAPAGLIFLOZINA 5 MG</v>
      </c>
      <c r="AI117" t="str">
        <f t="shared" si="96"/>
        <v>METFORMINA 1000 MG</v>
      </c>
      <c r="AJ117" t="str">
        <f t="shared" si="97"/>
        <v/>
      </c>
      <c r="AK117" t="str">
        <f t="shared" si="64"/>
        <v>DAPAGLIFLOZINA 5 MG METFORMINA 1000 MG</v>
      </c>
      <c r="AL117" t="str">
        <f>+VLOOKUP($Q117,Hoja2!$A:$B,2,0)</f>
        <v>comprimido de liberación prolongada</v>
      </c>
      <c r="AM117" t="str">
        <f t="shared" si="65"/>
        <v>(CB) XIGDUO COM LP 5/1000 MG X 56 ASTRAZENECA DAPAGLIFLOZINA 5 MG METFORMINA 1000 MG comprimido de liberación prolongada</v>
      </c>
      <c r="BB117">
        <f t="shared" si="66"/>
        <v>829096</v>
      </c>
      <c r="BC117" t="str">
        <f t="shared" si="67"/>
        <v>Xigduo 5/1000 mg x 56 comprimidos de liberación prolongada</v>
      </c>
      <c r="BD117" s="11">
        <f t="shared" si="68"/>
        <v>41480</v>
      </c>
      <c r="BE117" s="4" t="str">
        <f t="shared" si="69"/>
        <v>Xigduo 5/1000</v>
      </c>
      <c r="BF117" t="str">
        <f t="shared" si="70"/>
        <v>Dapagliflozina</v>
      </c>
      <c r="BG117" t="str">
        <f t="shared" si="71"/>
        <v>Metformina</v>
      </c>
      <c r="BH117" t="str">
        <f t="shared" si="72"/>
        <v/>
      </c>
      <c r="BI117" t="str">
        <f>+IF(AND(X117="ud.",COUNTIF(Hoja2!$I$3:$I$11,Hoja1!Q117)&gt;0),IF(Hoja1!W117=1,VLOOKUP(Hoja1!Q117,Hoja2!$A:$D,3,0),VLOOKUP(Hoja1!Q117,Hoja2!$A:$D,4,0)),IF(AND(X117="ud.",COUNTIF(Hoja2!$I$3:$I$11,Hoja1!Q117)&lt;0),VLOOKUP(Hoja1!Q117,Hoja2!$A:$B,2,0),VLOOKUP(Hoja1!Q117,Hoja2!$A:$B,2,0)))</f>
        <v>comprimidos de liberación prolongada</v>
      </c>
      <c r="BJ117" t="str">
        <f t="shared" si="73"/>
        <v>5/1000 mg</v>
      </c>
      <c r="BK117">
        <f t="shared" si="74"/>
        <v>56</v>
      </c>
      <c r="BL117" t="str">
        <f t="shared" si="75"/>
        <v>ud.</v>
      </c>
      <c r="BO117">
        <f t="shared" si="76"/>
        <v>829096</v>
      </c>
      <c r="BP117" t="str">
        <f t="shared" si="77"/>
        <v>Xigduo 5/1000 mg x 56 comprimidos de liberación prolongada</v>
      </c>
      <c r="BQ117" s="11">
        <f t="shared" si="78"/>
        <v>41480</v>
      </c>
      <c r="BR117" s="4" t="str">
        <f t="shared" si="79"/>
        <v>Xigduo 5/1000</v>
      </c>
      <c r="BS117" t="str">
        <f t="shared" si="80"/>
        <v>Dapagliflozina;Metformina</v>
      </c>
      <c r="BT117" t="str">
        <f t="shared" si="81"/>
        <v>comprimidos de liberación prolongada</v>
      </c>
      <c r="BU117" t="str">
        <f t="shared" si="82"/>
        <v>5/1000 mg</v>
      </c>
      <c r="BV117">
        <f t="shared" si="83"/>
        <v>56</v>
      </c>
      <c r="BW117" t="str">
        <f t="shared" si="84"/>
        <v>ud.</v>
      </c>
      <c r="BY117">
        <f>IF(VLOOKUP(BO117,'[1]Informe articulo stock venta'!$B$1:$J$65536,9,0)&gt;0,1,0)</f>
        <v>1</v>
      </c>
      <c r="BZ117" t="str">
        <f t="shared" si="85"/>
        <v>Astrazeneca</v>
      </c>
    </row>
    <row r="118" spans="1:78" x14ac:dyDescent="0.2">
      <c r="A118" s="2" t="s">
        <v>632</v>
      </c>
      <c r="B118" s="3">
        <v>10514</v>
      </c>
      <c r="C118">
        <v>5761</v>
      </c>
      <c r="D118">
        <v>829030</v>
      </c>
      <c r="E118" s="2" t="s">
        <v>633</v>
      </c>
      <c r="F118" s="2" t="str">
        <f t="shared" si="100"/>
        <v>(CB) MONTELUKAST</v>
      </c>
      <c r="G118" s="2">
        <f t="shared" si="101"/>
        <v>4</v>
      </c>
      <c r="H118" s="18" t="str">
        <f t="shared" si="60"/>
        <v>Montelukast 4</v>
      </c>
      <c r="I118" s="2" t="str">
        <f>+VLOOKUP(Q118,Hoja2!A:B,2,0)</f>
        <v>comprimido masticable</v>
      </c>
      <c r="J118" s="2" t="s">
        <v>220</v>
      </c>
      <c r="K118" s="2" t="str">
        <f t="shared" si="61"/>
        <v>Seven Pharma</v>
      </c>
      <c r="L118" s="2" t="s">
        <v>221</v>
      </c>
      <c r="M118" s="2" t="str">
        <f>+L118</f>
        <v>MONTELUKAST</v>
      </c>
      <c r="N118" s="2"/>
      <c r="O118" s="2"/>
      <c r="P118" s="2" t="s">
        <v>222</v>
      </c>
      <c r="Q118" s="2" t="s">
        <v>634</v>
      </c>
      <c r="R118">
        <v>4</v>
      </c>
      <c r="S118" s="2" t="s">
        <v>34</v>
      </c>
      <c r="T118" s="2" t="str">
        <f>+UPPER(R118&amp;" "&amp;S118)</f>
        <v>4 MG</v>
      </c>
      <c r="U118" s="2"/>
      <c r="V118" s="2"/>
      <c r="W118">
        <v>30</v>
      </c>
      <c r="X118" s="2" t="s">
        <v>35</v>
      </c>
      <c r="Y118" t="str">
        <f>+IF(AND(X118="ud.",COUNTIF(Hoja2!$I$3:$I$11,Hoja1!Q118)&gt;0),Hoja1!W118&amp;" "&amp;IF(Hoja1!W118=1,VLOOKUP(Hoja1!Q118,Hoja2!$A:$D,3,0),VLOOKUP(Hoja1!Q118,Hoja2!$A:$D,4,0)),IF(AND(X118="ud.",COUNTIF(Hoja2!$I$3:$I$11,Hoja1!Q118)&lt;0),Hoja1!W118&amp;" "&amp;"unidad, "&amp;VLOOKUP(Hoja1!Q118,Hoja2!$A:$B,2,0),Hoja1!W118&amp;" "&amp;Hoja1!X118&amp;" "&amp;VLOOKUP(Hoja1!Q118,Hoja2!$A:$B,2,0)))</f>
        <v>30 ud. comprimido masticable</v>
      </c>
      <c r="Z118" t="str">
        <f>+IF(X118="ud.",IF(W118&lt;&gt;1,W118&amp;" "&amp;VLOOKUP(Q118,Hoja2!A:D,4,0),Hoja1!W118&amp;" "&amp;VLOOKUP(Hoja1!Q118,Hoja2!A:D,3,0)),Hoja1!W118&amp;" "&amp;Hoja1!X118&amp;" "&amp;VLOOKUP(Hoja1!Q118,Hoja2!A:B,2,0))</f>
        <v>30 comprimidos masticables</v>
      </c>
      <c r="AA118" s="2" t="s">
        <v>635</v>
      </c>
      <c r="AB118" s="2" t="s">
        <v>25</v>
      </c>
      <c r="AC118" s="2" t="s">
        <v>26</v>
      </c>
      <c r="AD118" s="2" t="s">
        <v>75</v>
      </c>
      <c r="AE118" s="5">
        <v>7710</v>
      </c>
      <c r="AF118" t="str">
        <f t="shared" si="95"/>
        <v>(CB) MONTELUKAST COM MAS 4 MG X 30</v>
      </c>
      <c r="AG118" t="str">
        <f t="shared" si="62"/>
        <v>SEVEN PHARMA</v>
      </c>
      <c r="AH118" t="str">
        <f t="shared" si="63"/>
        <v>MONTELUKAST 4 MG</v>
      </c>
      <c r="AI118" t="str">
        <f t="shared" si="96"/>
        <v/>
      </c>
      <c r="AJ118" t="str">
        <f t="shared" si="97"/>
        <v/>
      </c>
      <c r="AK118" t="str">
        <f t="shared" si="64"/>
        <v>MONTELUKAST 4 MG</v>
      </c>
      <c r="AL118" t="str">
        <f>+VLOOKUP($Q118,Hoja2!$A:$B,2,0)</f>
        <v>comprimido masticable</v>
      </c>
      <c r="AM118" t="str">
        <f t="shared" si="65"/>
        <v>(CB) MONTELUKAST COM MAS 4 MG X 30 SEVEN PHARMA MONTELUKAST 4 MG comprimido masticable</v>
      </c>
      <c r="BB118">
        <f t="shared" si="66"/>
        <v>829030</v>
      </c>
      <c r="BC118" t="str">
        <f t="shared" si="67"/>
        <v>Montelukast 4 mg x 30 ud. comprimido masticable</v>
      </c>
      <c r="BD118" s="11">
        <f t="shared" si="68"/>
        <v>7710</v>
      </c>
      <c r="BE118" s="4" t="str">
        <f t="shared" si="69"/>
        <v>Montelukast 4</v>
      </c>
      <c r="BF118" t="str">
        <f t="shared" si="70"/>
        <v>Montelukast</v>
      </c>
      <c r="BG118" t="str">
        <f t="shared" si="71"/>
        <v/>
      </c>
      <c r="BH118" t="str">
        <f t="shared" si="72"/>
        <v/>
      </c>
      <c r="BI118" t="str">
        <f>+IF(AND(X118="ud.",COUNTIF(Hoja2!$I$3:$I$11,Hoja1!Q118)&gt;0),IF(Hoja1!W118=1,VLOOKUP(Hoja1!Q118,Hoja2!$A:$D,3,0),VLOOKUP(Hoja1!Q118,Hoja2!$A:$D,4,0)),IF(AND(X118="ud.",COUNTIF(Hoja2!$I$3:$I$11,Hoja1!Q118)&lt;0),VLOOKUP(Hoja1!Q118,Hoja2!$A:$B,2,0),VLOOKUP(Hoja1!Q118,Hoja2!$A:$B,2,0)))</f>
        <v>comprimido masticable</v>
      </c>
      <c r="BJ118" t="str">
        <f t="shared" si="73"/>
        <v>4 mg</v>
      </c>
      <c r="BK118">
        <f t="shared" si="74"/>
        <v>30</v>
      </c>
      <c r="BL118" t="str">
        <f t="shared" si="75"/>
        <v>ud.</v>
      </c>
      <c r="BO118">
        <f t="shared" si="76"/>
        <v>829030</v>
      </c>
      <c r="BP118" t="str">
        <f t="shared" si="77"/>
        <v>Montelukast 4 mg x 30 ud. comprimido masticable</v>
      </c>
      <c r="BQ118" s="11">
        <f t="shared" si="78"/>
        <v>7710</v>
      </c>
      <c r="BR118" s="4" t="str">
        <f t="shared" si="79"/>
        <v>Montelukast 4</v>
      </c>
      <c r="BS118" t="str">
        <f t="shared" si="80"/>
        <v>Montelukast</v>
      </c>
      <c r="BT118" t="str">
        <f t="shared" si="81"/>
        <v>comprimido masticable</v>
      </c>
      <c r="BU118" t="str">
        <f t="shared" si="82"/>
        <v>4 mg</v>
      </c>
      <c r="BV118">
        <f t="shared" si="83"/>
        <v>30</v>
      </c>
      <c r="BW118" t="str">
        <f t="shared" si="84"/>
        <v>ud.</v>
      </c>
      <c r="BY118">
        <f>IF(VLOOKUP(BO118,'[1]Informe articulo stock venta'!$B$1:$J$65536,9,0)&gt;0,1,0)</f>
        <v>1</v>
      </c>
      <c r="BZ118" t="str">
        <f t="shared" si="85"/>
        <v>Seven Pharma</v>
      </c>
    </row>
    <row r="119" spans="1:78" x14ac:dyDescent="0.2">
      <c r="A119" s="2" t="s">
        <v>636</v>
      </c>
      <c r="B119" s="3">
        <v>10515</v>
      </c>
      <c r="C119">
        <v>5739</v>
      </c>
      <c r="D119">
        <v>829033</v>
      </c>
      <c r="E119" s="2" t="s">
        <v>637</v>
      </c>
      <c r="F119" s="2" t="str">
        <f t="shared" si="100"/>
        <v>(CB) NEFEX DUO</v>
      </c>
      <c r="G119" s="2" t="str">
        <f t="shared" si="101"/>
        <v>0,5/0,4</v>
      </c>
      <c r="H119" s="18" t="str">
        <f t="shared" si="60"/>
        <v>Nefex Duo 0,5/0,4</v>
      </c>
      <c r="I119" s="2" t="str">
        <f>+VLOOKUP(Q119,Hoja2!A:B,2,0)</f>
        <v>cápsula de liberación prolongada</v>
      </c>
      <c r="J119" s="2" t="s">
        <v>299</v>
      </c>
      <c r="K119" s="2" t="str">
        <f t="shared" si="61"/>
        <v>Opko</v>
      </c>
      <c r="L119" t="s">
        <v>212</v>
      </c>
      <c r="M119" s="2" t="s">
        <v>391</v>
      </c>
      <c r="N119" s="2" t="s">
        <v>892</v>
      </c>
      <c r="P119" t="s">
        <v>213</v>
      </c>
      <c r="Q119" t="s">
        <v>214</v>
      </c>
      <c r="R119" t="s">
        <v>215</v>
      </c>
      <c r="S119" t="s">
        <v>34</v>
      </c>
      <c r="T119" s="2" t="s">
        <v>929</v>
      </c>
      <c r="U119" s="2" t="s">
        <v>930</v>
      </c>
      <c r="W119">
        <v>30</v>
      </c>
      <c r="X119" s="2" t="s">
        <v>35</v>
      </c>
      <c r="Y119" t="str">
        <f>+IF(AND(X119="ud.",COUNTIF(Hoja2!$I$3:$I$11,Hoja1!Q119)&gt;0),Hoja1!W119&amp;" "&amp;IF(Hoja1!W119=1,VLOOKUP(Hoja1!Q119,Hoja2!$A:$D,3,0),VLOOKUP(Hoja1!Q119,Hoja2!$A:$D,4,0)),IF(AND(X119="ud.",COUNTIF(Hoja2!$I$3:$I$11,Hoja1!Q119)&lt;0),Hoja1!W119&amp;" "&amp;"unidad, "&amp;VLOOKUP(Hoja1!Q119,Hoja2!$A:$B,2,0),Hoja1!W119&amp;" "&amp;Hoja1!X119&amp;" "&amp;VLOOKUP(Hoja1!Q119,Hoja2!$A:$B,2,0)))</f>
        <v>30 cápsulas de liberación prolongada</v>
      </c>
      <c r="Z119" t="str">
        <f>+IF(X119="ud.",IF(W119&lt;&gt;1,W119&amp;" "&amp;VLOOKUP(Q119,Hoja2!A:D,4,0),Hoja1!W119&amp;" "&amp;VLOOKUP(Hoja1!Q119,Hoja2!A:D,3,0)),Hoja1!W119&amp;" "&amp;Hoja1!X119&amp;" "&amp;VLOOKUP(Hoja1!Q119,Hoja2!A:B,2,0))</f>
        <v>30 cápsulas de liberación prolongada</v>
      </c>
      <c r="AA119" s="2" t="s">
        <v>638</v>
      </c>
      <c r="AB119" t="s">
        <v>25</v>
      </c>
      <c r="AC119" t="s">
        <v>26</v>
      </c>
      <c r="AD119" t="s">
        <v>217</v>
      </c>
      <c r="AE119" s="5">
        <v>7610</v>
      </c>
      <c r="AF119" t="str">
        <f t="shared" si="95"/>
        <v>(CB) NEFEX DUO CAP LP 0,5/0,4 MG X 30</v>
      </c>
      <c r="AG119" t="str">
        <f t="shared" si="62"/>
        <v>OPKO</v>
      </c>
      <c r="AH119" t="str">
        <f t="shared" si="63"/>
        <v>DUTASTERIDE 0,5 MG</v>
      </c>
      <c r="AI119" t="str">
        <f t="shared" si="96"/>
        <v>METFORMINA 0,4 MG</v>
      </c>
      <c r="AJ119" t="str">
        <f t="shared" si="97"/>
        <v/>
      </c>
      <c r="AK119" t="str">
        <f t="shared" si="64"/>
        <v>DUTASTERIDE 0,5 MG METFORMINA 0,4 MG</v>
      </c>
      <c r="AL119" t="str">
        <f>+VLOOKUP($Q119,Hoja2!$A:$B,2,0)</f>
        <v>cápsula de liberación prolongada</v>
      </c>
      <c r="AM119" t="str">
        <f t="shared" si="65"/>
        <v>(CB) NEFEX DUO CAP LP 0,5/0,4 MG X 30 OPKO DUTASTERIDE 0,5 MG METFORMINA 0,4 MG cápsula de liberación prolongada</v>
      </c>
      <c r="BB119">
        <f t="shared" si="66"/>
        <v>829033</v>
      </c>
      <c r="BC119" t="str">
        <f t="shared" si="67"/>
        <v>Nefex Duo 0,5/0,4 mg x 30 cápsulas de liberación prolongada</v>
      </c>
      <c r="BD119" s="11">
        <f t="shared" si="68"/>
        <v>7610</v>
      </c>
      <c r="BE119" s="4" t="str">
        <f t="shared" si="69"/>
        <v>Nefex Duo 0,5/0,4</v>
      </c>
      <c r="BF119" t="str">
        <f t="shared" si="70"/>
        <v>Dutasteride</v>
      </c>
      <c r="BG119" t="str">
        <f t="shared" si="71"/>
        <v>Metformina</v>
      </c>
      <c r="BH119" t="str">
        <f t="shared" si="72"/>
        <v/>
      </c>
      <c r="BI119" t="str">
        <f>+IF(AND(X119="ud.",COUNTIF(Hoja2!$I$3:$I$11,Hoja1!Q119)&gt;0),IF(Hoja1!W119=1,VLOOKUP(Hoja1!Q119,Hoja2!$A:$D,3,0),VLOOKUP(Hoja1!Q119,Hoja2!$A:$D,4,0)),IF(AND(X119="ud.",COUNTIF(Hoja2!$I$3:$I$11,Hoja1!Q119)&lt;0),VLOOKUP(Hoja1!Q119,Hoja2!$A:$B,2,0),VLOOKUP(Hoja1!Q119,Hoja2!$A:$B,2,0)))</f>
        <v>cápsulas de liberación prolongada</v>
      </c>
      <c r="BJ119" t="str">
        <f t="shared" si="73"/>
        <v>0,5/0,4 mg</v>
      </c>
      <c r="BK119">
        <f t="shared" si="74"/>
        <v>30</v>
      </c>
      <c r="BL119" t="str">
        <f t="shared" si="75"/>
        <v>ud.</v>
      </c>
      <c r="BO119">
        <f t="shared" si="76"/>
        <v>829033</v>
      </c>
      <c r="BP119" t="str">
        <f t="shared" si="77"/>
        <v>Nefex Duo 0,5/0,4 mg x 30 cápsulas de liberación prolongada</v>
      </c>
      <c r="BQ119" s="11">
        <f t="shared" si="78"/>
        <v>7610</v>
      </c>
      <c r="BR119" s="4" t="str">
        <f t="shared" si="79"/>
        <v>Nefex Duo 0,5/0,4</v>
      </c>
      <c r="BS119" t="str">
        <f t="shared" si="80"/>
        <v>Dutasteride;Metformina</v>
      </c>
      <c r="BT119" t="str">
        <f t="shared" si="81"/>
        <v>cápsulas de liberación prolongada</v>
      </c>
      <c r="BU119" t="str">
        <f t="shared" si="82"/>
        <v>0,5/0,4 mg</v>
      </c>
      <c r="BV119">
        <f t="shared" si="83"/>
        <v>30</v>
      </c>
      <c r="BW119" t="str">
        <f t="shared" si="84"/>
        <v>ud.</v>
      </c>
      <c r="BY119">
        <f>IF(VLOOKUP(BO119,'[1]Informe articulo stock venta'!$B$1:$J$65536,9,0)&gt;0,1,0)</f>
        <v>0</v>
      </c>
      <c r="BZ119" t="str">
        <f t="shared" si="85"/>
        <v>Opko</v>
      </c>
    </row>
    <row r="120" spans="1:78" x14ac:dyDescent="0.2">
      <c r="A120" s="2" t="s">
        <v>639</v>
      </c>
      <c r="B120" s="3">
        <v>10516</v>
      </c>
      <c r="C120">
        <v>5762</v>
      </c>
      <c r="D120">
        <v>829056</v>
      </c>
      <c r="E120" s="2" t="s">
        <v>640</v>
      </c>
      <c r="F120" s="2" t="str">
        <f t="shared" si="100"/>
        <v>(CB) ROSUVASTATINA</v>
      </c>
      <c r="G120" s="2">
        <f t="shared" si="101"/>
        <v>20</v>
      </c>
      <c r="H120" s="18" t="str">
        <f t="shared" si="60"/>
        <v>Rosuvastatina 20</v>
      </c>
      <c r="I120" s="2" t="str">
        <f>+VLOOKUP(Q120,Hoja2!A:B,2,0)</f>
        <v>comprimido recubierto</v>
      </c>
      <c r="J120" s="2" t="s">
        <v>220</v>
      </c>
      <c r="K120" s="2" t="str">
        <f t="shared" si="61"/>
        <v>Seven Pharma</v>
      </c>
      <c r="L120" s="2" t="s">
        <v>641</v>
      </c>
      <c r="M120" s="2" t="str">
        <f t="shared" ref="M120:M121" si="104">+L120</f>
        <v>ROSUVASTATINA</v>
      </c>
      <c r="N120" s="2"/>
      <c r="O120" s="2"/>
      <c r="P120" s="2" t="s">
        <v>517</v>
      </c>
      <c r="Q120" s="2" t="s">
        <v>33</v>
      </c>
      <c r="R120">
        <v>20</v>
      </c>
      <c r="S120" s="2" t="s">
        <v>34</v>
      </c>
      <c r="T120" s="2" t="str">
        <f t="shared" ref="T120:T121" si="105">+UPPER(R120&amp;" "&amp;S120)</f>
        <v>20 MG</v>
      </c>
      <c r="U120" s="2"/>
      <c r="V120" s="2"/>
      <c r="W120" s="2">
        <v>30</v>
      </c>
      <c r="X120" s="2" t="s">
        <v>35</v>
      </c>
      <c r="Y120" t="str">
        <f>+IF(AND(X120="ud.",COUNTIF(Hoja2!$I$3:$I$11,Hoja1!Q120)&gt;0),Hoja1!W120&amp;" "&amp;IF(Hoja1!W120=1,VLOOKUP(Hoja1!Q120,Hoja2!$A:$D,3,0),VLOOKUP(Hoja1!Q120,Hoja2!$A:$D,4,0)),IF(AND(X120="ud.",COUNTIF(Hoja2!$I$3:$I$11,Hoja1!Q120)&lt;0),Hoja1!W120&amp;" "&amp;"unidad, "&amp;VLOOKUP(Hoja1!Q120,Hoja2!$A:$B,2,0),Hoja1!W120&amp;" "&amp;Hoja1!X120&amp;" "&amp;VLOOKUP(Hoja1!Q120,Hoja2!$A:$B,2,0)))</f>
        <v>30 comprimidos recubiertos</v>
      </c>
      <c r="Z120" t="str">
        <f>+IF(X120="ud.",IF(W120&lt;&gt;1,W120&amp;" "&amp;VLOOKUP(Q120,Hoja2!A:D,4,0),Hoja1!W120&amp;" "&amp;VLOOKUP(Hoja1!Q120,Hoja2!A:D,3,0)),Hoja1!W120&amp;" "&amp;Hoja1!X120&amp;" "&amp;VLOOKUP(Hoja1!Q120,Hoja2!A:B,2,0))</f>
        <v>30 comprimidos recubiertos</v>
      </c>
      <c r="AA120" s="2" t="s">
        <v>642</v>
      </c>
      <c r="AB120" t="s">
        <v>25</v>
      </c>
      <c r="AC120" t="s">
        <v>26</v>
      </c>
      <c r="AD120" s="2" t="s">
        <v>143</v>
      </c>
      <c r="AE120" s="5">
        <v>4870</v>
      </c>
      <c r="AF120" t="str">
        <f t="shared" si="95"/>
        <v>(CB) ROSUVASTATINA COM REC 20 MG X 30</v>
      </c>
      <c r="AG120" t="str">
        <f t="shared" si="62"/>
        <v>SEVEN PHARMA</v>
      </c>
      <c r="AH120" t="str">
        <f t="shared" si="63"/>
        <v>ROSUVASTATINA 20 MG</v>
      </c>
      <c r="AI120" t="str">
        <f t="shared" si="96"/>
        <v/>
      </c>
      <c r="AJ120" t="str">
        <f t="shared" si="97"/>
        <v/>
      </c>
      <c r="AK120" t="str">
        <f t="shared" si="64"/>
        <v>ROSUVASTATINA 20 MG</v>
      </c>
      <c r="AL120" t="str">
        <f>+VLOOKUP($Q120,Hoja2!$A:$B,2,0)</f>
        <v>comprimido recubierto</v>
      </c>
      <c r="AM120" t="str">
        <f t="shared" si="65"/>
        <v>(CB) ROSUVASTATINA COM REC 20 MG X 30 SEVEN PHARMA ROSUVASTATINA 20 MG comprimido recubierto</v>
      </c>
      <c r="BB120">
        <f t="shared" si="66"/>
        <v>829056</v>
      </c>
      <c r="BC120" t="str">
        <f t="shared" si="67"/>
        <v>Rosuvastatina 20 mg x 30 comprimidos recubiertos</v>
      </c>
      <c r="BD120" s="11">
        <f t="shared" si="68"/>
        <v>4870</v>
      </c>
      <c r="BE120" s="4" t="str">
        <f t="shared" si="69"/>
        <v>Rosuvastatina 20</v>
      </c>
      <c r="BF120" t="str">
        <f t="shared" si="70"/>
        <v>Rosuvastatina</v>
      </c>
      <c r="BG120" t="str">
        <f t="shared" si="71"/>
        <v/>
      </c>
      <c r="BH120" t="str">
        <f t="shared" si="72"/>
        <v/>
      </c>
      <c r="BI120" t="str">
        <f>+IF(AND(X120="ud.",COUNTIF(Hoja2!$I$3:$I$11,Hoja1!Q120)&gt;0),IF(Hoja1!W120=1,VLOOKUP(Hoja1!Q120,Hoja2!$A:$D,3,0),VLOOKUP(Hoja1!Q120,Hoja2!$A:$D,4,0)),IF(AND(X120="ud.",COUNTIF(Hoja2!$I$3:$I$11,Hoja1!Q120)&lt;0),VLOOKUP(Hoja1!Q120,Hoja2!$A:$B,2,0),VLOOKUP(Hoja1!Q120,Hoja2!$A:$B,2,0)))</f>
        <v>comprimidos recubiertos</v>
      </c>
      <c r="BJ120" t="str">
        <f t="shared" si="73"/>
        <v>20 mg</v>
      </c>
      <c r="BK120">
        <f t="shared" si="74"/>
        <v>30</v>
      </c>
      <c r="BL120" t="str">
        <f t="shared" si="75"/>
        <v>ud.</v>
      </c>
      <c r="BO120">
        <f t="shared" si="76"/>
        <v>829056</v>
      </c>
      <c r="BP120" t="str">
        <f t="shared" si="77"/>
        <v>Rosuvastatina 20 mg x 30 comprimidos recubiertos</v>
      </c>
      <c r="BQ120" s="11">
        <f t="shared" si="78"/>
        <v>4870</v>
      </c>
      <c r="BR120" s="4" t="str">
        <f t="shared" si="79"/>
        <v>Rosuvastatina 20</v>
      </c>
      <c r="BS120" t="str">
        <f t="shared" si="80"/>
        <v>Rosuvastatina</v>
      </c>
      <c r="BT120" t="str">
        <f t="shared" si="81"/>
        <v>comprimidos recubiertos</v>
      </c>
      <c r="BU120" t="str">
        <f t="shared" si="82"/>
        <v>20 mg</v>
      </c>
      <c r="BV120">
        <f t="shared" si="83"/>
        <v>30</v>
      </c>
      <c r="BW120" t="str">
        <f t="shared" si="84"/>
        <v>ud.</v>
      </c>
      <c r="BY120">
        <f>IF(VLOOKUP(BO120,'[1]Informe articulo stock venta'!$B$1:$J$65536,9,0)&gt;0,1,0)</f>
        <v>0</v>
      </c>
      <c r="BZ120" t="str">
        <f t="shared" si="85"/>
        <v>Seven Pharma</v>
      </c>
    </row>
    <row r="121" spans="1:78" x14ac:dyDescent="0.2">
      <c r="A121" s="2" t="s">
        <v>643</v>
      </c>
      <c r="B121" s="3">
        <v>10517</v>
      </c>
      <c r="C121">
        <v>5763</v>
      </c>
      <c r="D121">
        <v>829057</v>
      </c>
      <c r="E121" s="2" t="s">
        <v>644</v>
      </c>
      <c r="F121" s="2" t="str">
        <f t="shared" si="100"/>
        <v>(CB) SAXENDA</v>
      </c>
      <c r="G121" s="2">
        <f t="shared" si="101"/>
        <v>6</v>
      </c>
      <c r="H121" s="18" t="str">
        <f t="shared" si="60"/>
        <v>Saxenda 6</v>
      </c>
      <c r="I121" s="2" t="str">
        <f>+VLOOKUP(Q121,Hoja2!A:B,2,0)</f>
        <v>solución inyectable</v>
      </c>
      <c r="J121" s="2" t="s">
        <v>109</v>
      </c>
      <c r="K121" s="2" t="str">
        <f t="shared" si="61"/>
        <v>Novo Nordisk</v>
      </c>
      <c r="L121" s="2" t="s">
        <v>134</v>
      </c>
      <c r="M121" s="2" t="str">
        <f t="shared" si="104"/>
        <v>LIRAGLUTIDA</v>
      </c>
      <c r="N121" s="2"/>
      <c r="O121" s="2"/>
      <c r="P121" s="2" t="s">
        <v>80</v>
      </c>
      <c r="Q121" s="2" t="s">
        <v>135</v>
      </c>
      <c r="R121">
        <v>6</v>
      </c>
      <c r="S121" s="2" t="s">
        <v>58</v>
      </c>
      <c r="T121" s="2" t="str">
        <f t="shared" si="105"/>
        <v>6 MG/ML</v>
      </c>
      <c r="U121" s="2"/>
      <c r="V121" s="2"/>
      <c r="W121" s="2">
        <v>3</v>
      </c>
      <c r="X121" s="2" t="s">
        <v>35</v>
      </c>
      <c r="Y121" t="str">
        <f>+IF(AND(X121="ud.",COUNTIF(Hoja2!$I$3:$I$11,Hoja1!Q121)&gt;0),Hoja1!W121&amp;" "&amp;IF(Hoja1!W121=1,VLOOKUP(Hoja1!Q121,Hoja2!$A:$D,3,0),VLOOKUP(Hoja1!Q121,Hoja2!$A:$D,4,0)),IF(AND(X121="ud.",COUNTIF(Hoja2!$I$3:$I$11,Hoja1!Q121)&lt;0),Hoja1!W121&amp;" "&amp;"unidad, "&amp;VLOOKUP(Hoja1!Q121,Hoja2!$A:$B,2,0),Hoja1!W121&amp;" "&amp;Hoja1!X121&amp;" "&amp;VLOOKUP(Hoja1!Q121,Hoja2!$A:$B,2,0)))</f>
        <v>3 ud. solución inyectable</v>
      </c>
      <c r="Z121" t="str">
        <f>+IF(X121="ud.",IF(W121&lt;&gt;1,W121&amp;" "&amp;VLOOKUP(Q121,Hoja2!A:D,4,0),Hoja1!W121&amp;" "&amp;VLOOKUP(Hoja1!Q121,Hoja2!A:D,3,0)),Hoja1!W121&amp;" "&amp;Hoja1!X121&amp;" "&amp;VLOOKUP(Hoja1!Q121,Hoja2!A:B,2,0))</f>
        <v xml:space="preserve">3 </v>
      </c>
      <c r="AA121" s="2" t="s">
        <v>645</v>
      </c>
      <c r="AB121" t="s">
        <v>25</v>
      </c>
      <c r="AC121" t="s">
        <v>26</v>
      </c>
      <c r="AD121" s="2" t="s">
        <v>82</v>
      </c>
      <c r="AE121" s="5">
        <v>205940</v>
      </c>
      <c r="AF121" t="str">
        <f t="shared" si="95"/>
        <v>(CB) SAXENDA SOL INY 6 MG/ML X 3 ML X 3</v>
      </c>
      <c r="AG121" t="str">
        <f t="shared" si="62"/>
        <v>NOVO NORDISK</v>
      </c>
      <c r="AH121" t="str">
        <f t="shared" si="63"/>
        <v>LIRAGLUTIDA 6 MG/ML</v>
      </c>
      <c r="AI121" t="str">
        <f t="shared" si="96"/>
        <v/>
      </c>
      <c r="AJ121" t="str">
        <f t="shared" si="97"/>
        <v/>
      </c>
      <c r="AK121" t="str">
        <f t="shared" si="64"/>
        <v>LIRAGLUTIDA 6 MG/ML</v>
      </c>
      <c r="AL121" t="str">
        <f>+VLOOKUP($Q121,Hoja2!$A:$B,2,0)</f>
        <v>solución inyectable</v>
      </c>
      <c r="AM121" t="str">
        <f t="shared" si="65"/>
        <v>(CB) SAXENDA SOL INY 6 MG/ML X 3 ML X 3 NOVO NORDISK LIRAGLUTIDA 6 MG/ML solución inyectable</v>
      </c>
      <c r="BB121">
        <f t="shared" si="66"/>
        <v>829057</v>
      </c>
      <c r="BC121" t="str">
        <f t="shared" si="67"/>
        <v>Saxenda 6 mg/ml x 3 ud. solución inyectable</v>
      </c>
      <c r="BD121" s="11">
        <f t="shared" si="68"/>
        <v>205940</v>
      </c>
      <c r="BE121" s="4" t="str">
        <f t="shared" si="69"/>
        <v>Saxenda 6</v>
      </c>
      <c r="BF121" t="str">
        <f t="shared" si="70"/>
        <v>Liraglutida</v>
      </c>
      <c r="BG121" t="str">
        <f t="shared" si="71"/>
        <v/>
      </c>
      <c r="BH121" t="str">
        <f t="shared" si="72"/>
        <v/>
      </c>
      <c r="BI121" t="str">
        <f>+IF(AND(X121="ud.",COUNTIF(Hoja2!$I$3:$I$11,Hoja1!Q121)&gt;0),IF(Hoja1!W121=1,VLOOKUP(Hoja1!Q121,Hoja2!$A:$D,3,0),VLOOKUP(Hoja1!Q121,Hoja2!$A:$D,4,0)),IF(AND(X121="ud.",COUNTIF(Hoja2!$I$3:$I$11,Hoja1!Q121)&lt;0),VLOOKUP(Hoja1!Q121,Hoja2!$A:$B,2,0),VLOOKUP(Hoja1!Q121,Hoja2!$A:$B,2,0)))</f>
        <v>solución inyectable</v>
      </c>
      <c r="BJ121" t="str">
        <f t="shared" si="73"/>
        <v>6 mg/ml</v>
      </c>
      <c r="BK121">
        <f t="shared" si="74"/>
        <v>3</v>
      </c>
      <c r="BL121" t="str">
        <f t="shared" si="75"/>
        <v>ud.</v>
      </c>
      <c r="BO121">
        <f t="shared" si="76"/>
        <v>829057</v>
      </c>
      <c r="BP121" t="str">
        <f t="shared" si="77"/>
        <v>Saxenda 6 mg/ml x 3 ud. solución inyectable</v>
      </c>
      <c r="BQ121" s="11">
        <f t="shared" si="78"/>
        <v>205940</v>
      </c>
      <c r="BR121" s="4" t="str">
        <f t="shared" si="79"/>
        <v>Saxenda 6</v>
      </c>
      <c r="BS121" t="str">
        <f t="shared" si="80"/>
        <v>Liraglutida</v>
      </c>
      <c r="BT121" t="str">
        <f t="shared" si="81"/>
        <v>solución inyectable</v>
      </c>
      <c r="BU121" t="str">
        <f t="shared" si="82"/>
        <v>6 mg/ml</v>
      </c>
      <c r="BV121">
        <f t="shared" si="83"/>
        <v>3</v>
      </c>
      <c r="BW121" t="str">
        <f t="shared" si="84"/>
        <v>ud.</v>
      </c>
      <c r="BY121">
        <f>IF(VLOOKUP(BO121,'[1]Informe articulo stock venta'!$B$1:$J$65536,9,0)&gt;0,1,0)</f>
        <v>0</v>
      </c>
      <c r="BZ121" t="str">
        <f t="shared" si="85"/>
        <v>Novo Nordisk</v>
      </c>
    </row>
    <row r="122" spans="1:78" x14ac:dyDescent="0.2">
      <c r="A122" s="2" t="s">
        <v>646</v>
      </c>
      <c r="B122" s="3">
        <v>10531</v>
      </c>
      <c r="C122">
        <v>5821</v>
      </c>
      <c r="D122">
        <v>829084</v>
      </c>
      <c r="E122" s="2" t="s">
        <v>647</v>
      </c>
      <c r="F122" s="2" t="str">
        <f t="shared" si="100"/>
        <v>(CB) TRELEGY ELLIPTA</v>
      </c>
      <c r="G122" s="2" t="str">
        <f t="shared" si="101"/>
        <v>92/55/22</v>
      </c>
      <c r="H122" s="18" t="str">
        <f t="shared" si="60"/>
        <v>Trelegy Ellipta 92/55/22</v>
      </c>
      <c r="I122" s="2" t="str">
        <f>+VLOOKUP(Q122,Hoja2!A:B,2,0)</f>
        <v>polvo para inhalación oral</v>
      </c>
      <c r="J122" s="2" t="s">
        <v>70</v>
      </c>
      <c r="K122" s="2" t="str">
        <f t="shared" si="61"/>
        <v>Gsk</v>
      </c>
      <c r="L122" s="2" t="s">
        <v>648</v>
      </c>
      <c r="M122" s="2" t="s">
        <v>385</v>
      </c>
      <c r="N122" s="2" t="s">
        <v>914</v>
      </c>
      <c r="O122" s="2" t="s">
        <v>915</v>
      </c>
      <c r="P122" s="2" t="s">
        <v>222</v>
      </c>
      <c r="Q122" s="2" t="s">
        <v>649</v>
      </c>
      <c r="R122" s="2" t="s">
        <v>650</v>
      </c>
      <c r="S122" s="2" t="s">
        <v>72</v>
      </c>
      <c r="T122" s="2" t="s">
        <v>944</v>
      </c>
      <c r="U122" s="2" t="s">
        <v>945</v>
      </c>
      <c r="V122" s="2" t="s">
        <v>946</v>
      </c>
      <c r="W122">
        <v>30</v>
      </c>
      <c r="X122" s="2" t="s">
        <v>73</v>
      </c>
      <c r="Y122" t="str">
        <f>+IF(AND(X122="ud.",COUNTIF(Hoja2!$I$3:$I$11,Hoja1!Q122)&gt;0),Hoja1!W122&amp;" "&amp;IF(Hoja1!W122=1,VLOOKUP(Hoja1!Q122,Hoja2!$A:$D,3,0),VLOOKUP(Hoja1!Q122,Hoja2!$A:$D,4,0)),IF(AND(X122="ud.",COUNTIF(Hoja2!$I$3:$I$11,Hoja1!Q122)&lt;0),Hoja1!W122&amp;" "&amp;"unidad, "&amp;VLOOKUP(Hoja1!Q122,Hoja2!$A:$B,2,0),Hoja1!W122&amp;" "&amp;Hoja1!X122&amp;" "&amp;VLOOKUP(Hoja1!Q122,Hoja2!$A:$B,2,0)))</f>
        <v>30 dss. polvo para inhalación oral</v>
      </c>
      <c r="Z122" t="str">
        <f>+IF(X122="ud.",IF(W122&lt;&gt;1,W122&amp;" "&amp;VLOOKUP(Q122,Hoja2!A:D,4,0),Hoja1!W122&amp;" "&amp;VLOOKUP(Hoja1!Q122,Hoja2!A:D,3,0)),Hoja1!W122&amp;" "&amp;Hoja1!X122&amp;" "&amp;VLOOKUP(Hoja1!Q122,Hoja2!A:B,2,0))</f>
        <v>30 dss. polvo para inhalación oral</v>
      </c>
      <c r="AA122" s="2" t="s">
        <v>651</v>
      </c>
      <c r="AB122" s="2" t="s">
        <v>44</v>
      </c>
      <c r="AC122" s="2" t="s">
        <v>26</v>
      </c>
      <c r="AD122" s="2" t="s">
        <v>75</v>
      </c>
      <c r="AE122" s="5">
        <v>81250</v>
      </c>
      <c r="AF122" t="str">
        <f t="shared" si="95"/>
        <v>(CB) TRELEGY ELLIPTA POL INH ORA 92/55/22 MCG X 30</v>
      </c>
      <c r="AG122" t="str">
        <f t="shared" si="62"/>
        <v>GSK</v>
      </c>
      <c r="AH122" t="str">
        <f t="shared" si="63"/>
        <v>FLUTICASONA 92 MCG</v>
      </c>
      <c r="AI122" t="str">
        <f t="shared" si="96"/>
        <v>UMECLIDINIO 55 MCG</v>
      </c>
      <c r="AJ122" t="str">
        <f t="shared" si="97"/>
        <v>VILANTEROL 22 MCG</v>
      </c>
      <c r="AK122" t="str">
        <f t="shared" si="64"/>
        <v>FLUTICASONA 92 MCG UMECLIDINIO 55 MCG VILANTEROL 22 MCG</v>
      </c>
      <c r="AL122" t="str">
        <f>+VLOOKUP($Q122,Hoja2!$A:$B,2,0)</f>
        <v>polvo para inhalación oral</v>
      </c>
      <c r="AM122" t="str">
        <f t="shared" si="65"/>
        <v>(CB) TRELEGY ELLIPTA POL INH ORA 92/55/22 MCG X 30 GSK FLUTICASONA 92 MCG UMECLIDINIO 55 MCG VILANTEROL 22 MCG polvo para inhalación oral</v>
      </c>
      <c r="BB122">
        <f t="shared" si="66"/>
        <v>829084</v>
      </c>
      <c r="BC122" t="str">
        <f t="shared" si="67"/>
        <v>Trelegy Ellipta 92/55/22 mcg x 30 dss. polvo para inhalación oral</v>
      </c>
      <c r="BD122" s="11">
        <f t="shared" si="68"/>
        <v>81250</v>
      </c>
      <c r="BE122" s="4" t="str">
        <f t="shared" si="69"/>
        <v>Trelegy Ellipta 92/55/22</v>
      </c>
      <c r="BF122" t="str">
        <f t="shared" si="70"/>
        <v>Fluticasona</v>
      </c>
      <c r="BG122" t="str">
        <f t="shared" si="71"/>
        <v>Umeclidinio</v>
      </c>
      <c r="BH122" t="str">
        <f t="shared" si="72"/>
        <v>Vilanterol</v>
      </c>
      <c r="BI122" t="str">
        <f>+IF(AND(X122="ud.",COUNTIF(Hoja2!$I$3:$I$11,Hoja1!Q122)&gt;0),IF(Hoja1!W122=1,VLOOKUP(Hoja1!Q122,Hoja2!$A:$D,3,0),VLOOKUP(Hoja1!Q122,Hoja2!$A:$D,4,0)),IF(AND(X122="ud.",COUNTIF(Hoja2!$I$3:$I$11,Hoja1!Q122)&lt;0),VLOOKUP(Hoja1!Q122,Hoja2!$A:$B,2,0),VLOOKUP(Hoja1!Q122,Hoja2!$A:$B,2,0)))</f>
        <v>polvo para inhalación oral</v>
      </c>
      <c r="BJ122" t="str">
        <f t="shared" si="73"/>
        <v>92/55/22 mcg</v>
      </c>
      <c r="BK122">
        <f t="shared" si="74"/>
        <v>30</v>
      </c>
      <c r="BL122" t="str">
        <f t="shared" si="75"/>
        <v>dss.</v>
      </c>
      <c r="BO122">
        <f t="shared" si="76"/>
        <v>829084</v>
      </c>
      <c r="BP122" t="str">
        <f t="shared" si="77"/>
        <v>Trelegy Ellipta 92/55/22 mcg x 30 dss. polvo para inhalación oral</v>
      </c>
      <c r="BQ122" s="11">
        <f t="shared" si="78"/>
        <v>81250</v>
      </c>
      <c r="BR122" s="4" t="str">
        <f t="shared" si="79"/>
        <v>Trelegy Ellipta 92/55/22</v>
      </c>
      <c r="BS122" t="str">
        <f t="shared" si="80"/>
        <v>Fluticasona;Umeclidinio;Vilanterol</v>
      </c>
      <c r="BT122" t="str">
        <f t="shared" si="81"/>
        <v>polvo para inhalación oral</v>
      </c>
      <c r="BU122" t="str">
        <f t="shared" si="82"/>
        <v>92/55/22 mcg</v>
      </c>
      <c r="BV122">
        <f t="shared" si="83"/>
        <v>30</v>
      </c>
      <c r="BW122" t="str">
        <f t="shared" si="84"/>
        <v>dss.</v>
      </c>
      <c r="BY122">
        <f>IF(VLOOKUP(BO122,'[1]Informe articulo stock venta'!$B$1:$J$65536,9,0)&gt;0,1,0)</f>
        <v>0</v>
      </c>
      <c r="BZ122" t="str">
        <f t="shared" si="85"/>
        <v>Gsk</v>
      </c>
    </row>
    <row r="123" spans="1:78" x14ac:dyDescent="0.2">
      <c r="A123" s="2" t="s">
        <v>652</v>
      </c>
      <c r="B123" s="3">
        <v>10533</v>
      </c>
      <c r="C123">
        <v>5819</v>
      </c>
      <c r="D123">
        <v>829026</v>
      </c>
      <c r="E123" s="2" t="s">
        <v>653</v>
      </c>
      <c r="F123" s="2" t="str">
        <f t="shared" si="100"/>
        <v>(CB) MEMANVITAE</v>
      </c>
      <c r="G123" s="2">
        <f t="shared" si="101"/>
        <v>20</v>
      </c>
      <c r="H123" s="18" t="str">
        <f t="shared" si="60"/>
        <v>Memanvitae 20</v>
      </c>
      <c r="I123" s="2" t="str">
        <f>+VLOOKUP(Q123,Hoja2!A:B,2,0)</f>
        <v>comprimido recubierto</v>
      </c>
      <c r="J123" s="2" t="s">
        <v>390</v>
      </c>
      <c r="K123" s="2" t="str">
        <f t="shared" si="61"/>
        <v>Galenicum</v>
      </c>
      <c r="L123" s="2" t="s">
        <v>654</v>
      </c>
      <c r="M123" s="2" t="str">
        <f t="shared" ref="M123:M124" si="106">+L123</f>
        <v>MEMANTINA</v>
      </c>
      <c r="N123" s="2"/>
      <c r="O123" s="2"/>
      <c r="P123" s="2" t="s">
        <v>655</v>
      </c>
      <c r="Q123" s="2" t="s">
        <v>33</v>
      </c>
      <c r="R123">
        <v>20</v>
      </c>
      <c r="S123" t="s">
        <v>34</v>
      </c>
      <c r="T123" s="2" t="str">
        <f t="shared" ref="T123" si="107">+UPPER(R123&amp;" "&amp;S123)</f>
        <v>20 MG</v>
      </c>
      <c r="U123" s="2"/>
      <c r="V123" s="2"/>
      <c r="W123">
        <v>56</v>
      </c>
      <c r="X123" s="2" t="s">
        <v>35</v>
      </c>
      <c r="Y123" t="str">
        <f>+IF(AND(X123="ud.",COUNTIF(Hoja2!$I$3:$I$11,Hoja1!Q123)&gt;0),Hoja1!W123&amp;" "&amp;IF(Hoja1!W123=1,VLOOKUP(Hoja1!Q123,Hoja2!$A:$D,3,0),VLOOKUP(Hoja1!Q123,Hoja2!$A:$D,4,0)),IF(AND(X123="ud.",COUNTIF(Hoja2!$I$3:$I$11,Hoja1!Q123)&lt;0),Hoja1!W123&amp;" "&amp;"unidad, "&amp;VLOOKUP(Hoja1!Q123,Hoja2!$A:$B,2,0),Hoja1!W123&amp;" "&amp;Hoja1!X123&amp;" "&amp;VLOOKUP(Hoja1!Q123,Hoja2!$A:$B,2,0)))</f>
        <v>56 comprimidos recubiertos</v>
      </c>
      <c r="Z123" t="str">
        <f>+IF(X123="ud.",IF(W123&lt;&gt;1,W123&amp;" "&amp;VLOOKUP(Q123,Hoja2!A:D,4,0),Hoja1!W123&amp;" "&amp;VLOOKUP(Hoja1!Q123,Hoja2!A:D,3,0)),Hoja1!W123&amp;" "&amp;Hoja1!X123&amp;" "&amp;VLOOKUP(Hoja1!Q123,Hoja2!A:B,2,0))</f>
        <v>56 comprimidos recubiertos</v>
      </c>
      <c r="AA123" t="s">
        <v>656</v>
      </c>
      <c r="AB123" s="2" t="s">
        <v>25</v>
      </c>
      <c r="AC123" s="2" t="s">
        <v>26</v>
      </c>
      <c r="AD123" s="2" t="s">
        <v>51</v>
      </c>
      <c r="AE123" s="5">
        <v>14270</v>
      </c>
      <c r="AF123" t="str">
        <f t="shared" si="95"/>
        <v>(CB) MEMANVITAE COM REC 20 MG X 56</v>
      </c>
      <c r="AG123" t="str">
        <f t="shared" si="62"/>
        <v>GALENICUM</v>
      </c>
      <c r="AH123" t="str">
        <f t="shared" si="63"/>
        <v>MEMANTINA 20 MG</v>
      </c>
      <c r="AI123" t="str">
        <f t="shared" si="96"/>
        <v/>
      </c>
      <c r="AJ123" t="str">
        <f t="shared" si="97"/>
        <v/>
      </c>
      <c r="AK123" t="str">
        <f t="shared" si="64"/>
        <v>MEMANTINA 20 MG</v>
      </c>
      <c r="AL123" t="str">
        <f>+VLOOKUP($Q123,Hoja2!$A:$B,2,0)</f>
        <v>comprimido recubierto</v>
      </c>
      <c r="AM123" t="str">
        <f t="shared" si="65"/>
        <v>(CB) MEMANVITAE COM REC 20 MG X 56 GALENICUM MEMANTINA 20 MG comprimido recubierto</v>
      </c>
      <c r="BB123">
        <f t="shared" si="66"/>
        <v>829026</v>
      </c>
      <c r="BC123" t="str">
        <f t="shared" si="67"/>
        <v>Memanvitae 20 mg x 56 comprimidos recubiertos</v>
      </c>
      <c r="BD123" s="11">
        <f t="shared" si="68"/>
        <v>14270</v>
      </c>
      <c r="BE123" s="4" t="str">
        <f t="shared" si="69"/>
        <v>Memanvitae 20</v>
      </c>
      <c r="BF123" t="str">
        <f t="shared" si="70"/>
        <v>Memantina</v>
      </c>
      <c r="BG123" t="str">
        <f t="shared" si="71"/>
        <v/>
      </c>
      <c r="BH123" t="str">
        <f t="shared" si="72"/>
        <v/>
      </c>
      <c r="BI123" t="str">
        <f>+IF(AND(X123="ud.",COUNTIF(Hoja2!$I$3:$I$11,Hoja1!Q123)&gt;0),IF(Hoja1!W123=1,VLOOKUP(Hoja1!Q123,Hoja2!$A:$D,3,0),VLOOKUP(Hoja1!Q123,Hoja2!$A:$D,4,0)),IF(AND(X123="ud.",COUNTIF(Hoja2!$I$3:$I$11,Hoja1!Q123)&lt;0),VLOOKUP(Hoja1!Q123,Hoja2!$A:$B,2,0),VLOOKUP(Hoja1!Q123,Hoja2!$A:$B,2,0)))</f>
        <v>comprimidos recubiertos</v>
      </c>
      <c r="BJ123" t="str">
        <f t="shared" si="73"/>
        <v>20 mg</v>
      </c>
      <c r="BK123">
        <f t="shared" si="74"/>
        <v>56</v>
      </c>
      <c r="BL123" t="str">
        <f t="shared" si="75"/>
        <v>ud.</v>
      </c>
      <c r="BO123">
        <f t="shared" si="76"/>
        <v>829026</v>
      </c>
      <c r="BP123" t="str">
        <f t="shared" si="77"/>
        <v>Memanvitae 20 mg x 56 comprimidos recubiertos</v>
      </c>
      <c r="BQ123" s="11">
        <f t="shared" si="78"/>
        <v>14270</v>
      </c>
      <c r="BR123" s="4" t="str">
        <f t="shared" si="79"/>
        <v>Memanvitae 20</v>
      </c>
      <c r="BS123" t="str">
        <f t="shared" si="80"/>
        <v>Memantina</v>
      </c>
      <c r="BT123" t="str">
        <f t="shared" si="81"/>
        <v>comprimidos recubiertos</v>
      </c>
      <c r="BU123" t="str">
        <f t="shared" si="82"/>
        <v>20 mg</v>
      </c>
      <c r="BV123">
        <f t="shared" si="83"/>
        <v>56</v>
      </c>
      <c r="BW123" t="str">
        <f t="shared" si="84"/>
        <v>ud.</v>
      </c>
      <c r="BY123">
        <f>IF(VLOOKUP(BO123,'[1]Informe articulo stock venta'!$B$1:$J$65536,9,0)&gt;0,1,0)</f>
        <v>1</v>
      </c>
      <c r="BZ123" t="str">
        <f t="shared" si="85"/>
        <v>Galenicum</v>
      </c>
    </row>
    <row r="124" spans="1:78" x14ac:dyDescent="0.2">
      <c r="A124" s="2" t="s">
        <v>657</v>
      </c>
      <c r="B124" s="3">
        <v>10548</v>
      </c>
      <c r="C124">
        <v>5848</v>
      </c>
      <c r="D124">
        <v>829097</v>
      </c>
      <c r="E124" s="2" t="s">
        <v>658</v>
      </c>
      <c r="F124" s="2" t="str">
        <f t="shared" si="100"/>
        <v>(CB) ZEPIKEN</v>
      </c>
      <c r="G124" s="20" t="str">
        <f>+T124</f>
        <v>0,2%</v>
      </c>
      <c r="H124" s="18" t="str">
        <f t="shared" si="60"/>
        <v>Zepiken 0,2%</v>
      </c>
      <c r="I124" s="2" t="str">
        <f>+VLOOKUP(Q124,Hoja2!A:B,2,0)</f>
        <v>solución oftálmica</v>
      </c>
      <c r="J124" s="2" t="s">
        <v>536</v>
      </c>
      <c r="K124" s="2" t="str">
        <f t="shared" si="61"/>
        <v>D&amp;M Pharma</v>
      </c>
      <c r="L124" s="2" t="s">
        <v>20</v>
      </c>
      <c r="M124" s="2" t="str">
        <f t="shared" si="106"/>
        <v>OLOPATADINA</v>
      </c>
      <c r="N124" s="2"/>
      <c r="O124" s="2"/>
      <c r="P124" s="2" t="s">
        <v>21</v>
      </c>
      <c r="Q124" s="2" t="s">
        <v>22</v>
      </c>
      <c r="R124" s="8">
        <v>2E-3</v>
      </c>
      <c r="T124" s="6" t="s">
        <v>992</v>
      </c>
      <c r="U124" s="2"/>
      <c r="V124" s="2"/>
      <c r="W124">
        <v>5</v>
      </c>
      <c r="X124" s="2" t="s">
        <v>23</v>
      </c>
      <c r="Y124" t="str">
        <f>+IF(AND(X124="ud.",COUNTIF(Hoja2!$I$3:$I$11,Hoja1!Q124)&gt;0),Hoja1!W124&amp;" "&amp;IF(Hoja1!W124=1,VLOOKUP(Hoja1!Q124,Hoja2!$A:$D,3,0),VLOOKUP(Hoja1!Q124,Hoja2!$A:$D,4,0)),IF(AND(X124="ud.",COUNTIF(Hoja2!$I$3:$I$11,Hoja1!Q124)&lt;0),Hoja1!W124&amp;" "&amp;"unidad, "&amp;VLOOKUP(Hoja1!Q124,Hoja2!$A:$B,2,0),Hoja1!W124&amp;" "&amp;Hoja1!X124&amp;" "&amp;VLOOKUP(Hoja1!Q124,Hoja2!$A:$B,2,0)))</f>
        <v>5 ml. solución oftálmica</v>
      </c>
      <c r="Z124" t="str">
        <f>+IF(X124="ud.",IF(W124&lt;&gt;1,W124&amp;" "&amp;VLOOKUP(Q124,Hoja2!A:D,4,0),Hoja1!W124&amp;" "&amp;VLOOKUP(Hoja1!Q124,Hoja2!A:D,3,0)),Hoja1!W124&amp;" "&amp;Hoja1!X124&amp;" "&amp;VLOOKUP(Hoja1!Q124,Hoja2!A:B,2,0))</f>
        <v>5 ml. solución oftálmica</v>
      </c>
      <c r="AA124" s="2" t="s">
        <v>659</v>
      </c>
      <c r="AB124" s="2" t="s">
        <v>25</v>
      </c>
      <c r="AC124" s="2" t="s">
        <v>26</v>
      </c>
      <c r="AD124" s="2" t="s">
        <v>27</v>
      </c>
      <c r="AE124" s="5">
        <v>15800</v>
      </c>
      <c r="AF124" t="str">
        <f t="shared" si="95"/>
        <v>(CB) ZEPIKEN SOL OFT 0,2% X 5 ML</v>
      </c>
      <c r="AG124" t="str">
        <f t="shared" si="62"/>
        <v>D&amp;M PHARMA</v>
      </c>
      <c r="AH124" t="str">
        <f t="shared" si="63"/>
        <v>OLOPATADINA 0,2%</v>
      </c>
      <c r="AI124" t="str">
        <f t="shared" si="96"/>
        <v/>
      </c>
      <c r="AJ124" t="str">
        <f t="shared" si="97"/>
        <v/>
      </c>
      <c r="AK124" t="str">
        <f t="shared" si="64"/>
        <v>OLOPATADINA 0,2%</v>
      </c>
      <c r="AL124" t="str">
        <f>+VLOOKUP($Q124,Hoja2!$A:$B,2,0)</f>
        <v>solución oftálmica</v>
      </c>
      <c r="AM124" t="str">
        <f t="shared" si="65"/>
        <v>(CB) ZEPIKEN SOL OFT 0,2% X 5 ML D&amp;M PHARMA OLOPATADINA 0,2% solución oftálmica</v>
      </c>
      <c r="BB124">
        <f t="shared" si="66"/>
        <v>829097</v>
      </c>
      <c r="BC124" t="str">
        <f t="shared" si="67"/>
        <v>Zepiken 0,2% x 5 ml. solución oftálmica</v>
      </c>
      <c r="BD124" s="11">
        <f t="shared" si="68"/>
        <v>15800</v>
      </c>
      <c r="BE124" s="4" t="str">
        <f t="shared" si="69"/>
        <v>Zepiken 0,2%</v>
      </c>
      <c r="BF124" t="str">
        <f t="shared" si="70"/>
        <v>Olopatadina</v>
      </c>
      <c r="BG124" t="str">
        <f t="shared" si="71"/>
        <v/>
      </c>
      <c r="BH124" t="str">
        <f t="shared" si="72"/>
        <v/>
      </c>
      <c r="BI124" t="str">
        <f>+IF(AND(X124="ud.",COUNTIF(Hoja2!$I$3:$I$11,Hoja1!Q124)&gt;0),IF(Hoja1!W124=1,VLOOKUP(Hoja1!Q124,Hoja2!$A:$D,3,0),VLOOKUP(Hoja1!Q124,Hoja2!$A:$D,4,0)),IF(AND(X124="ud.",COUNTIF(Hoja2!$I$3:$I$11,Hoja1!Q124)&lt;0),VLOOKUP(Hoja1!Q124,Hoja2!$A:$B,2,0),VLOOKUP(Hoja1!Q124,Hoja2!$A:$B,2,0)))</f>
        <v>solución oftálmica</v>
      </c>
      <c r="BJ124" t="str">
        <f t="shared" si="73"/>
        <v xml:space="preserve">0,2% </v>
      </c>
      <c r="BK124">
        <f t="shared" si="74"/>
        <v>5</v>
      </c>
      <c r="BL124" t="str">
        <f t="shared" si="75"/>
        <v>ml.</v>
      </c>
      <c r="BO124">
        <f t="shared" si="76"/>
        <v>829097</v>
      </c>
      <c r="BP124" t="str">
        <f t="shared" si="77"/>
        <v>Zepiken 0,2% x 5 ml. solución oftálmica</v>
      </c>
      <c r="BQ124" s="11">
        <f t="shared" si="78"/>
        <v>15800</v>
      </c>
      <c r="BR124" s="4" t="str">
        <f t="shared" si="79"/>
        <v>Zepiken 0,2%</v>
      </c>
      <c r="BS124" t="str">
        <f t="shared" si="80"/>
        <v>Olopatadina</v>
      </c>
      <c r="BT124" t="str">
        <f t="shared" si="81"/>
        <v>solución oftálmica</v>
      </c>
      <c r="BU124" t="str">
        <f t="shared" si="82"/>
        <v xml:space="preserve">0,2% </v>
      </c>
      <c r="BV124">
        <f t="shared" si="83"/>
        <v>5</v>
      </c>
      <c r="BW124" t="str">
        <f t="shared" si="84"/>
        <v>ml.</v>
      </c>
      <c r="BY124">
        <f>IF(VLOOKUP(BO124,'[1]Informe articulo stock venta'!$B$1:$J$65536,9,0)&gt;0,1,0)</f>
        <v>0</v>
      </c>
      <c r="BZ124" t="str">
        <f t="shared" si="85"/>
        <v>D&amp;M Pharma</v>
      </c>
    </row>
    <row r="125" spans="1:78" x14ac:dyDescent="0.2">
      <c r="A125" s="2" t="s">
        <v>660</v>
      </c>
      <c r="B125" s="3">
        <v>10549</v>
      </c>
      <c r="C125">
        <v>5849</v>
      </c>
      <c r="D125">
        <v>829093</v>
      </c>
      <c r="E125" s="2" t="s">
        <v>1034</v>
      </c>
      <c r="F125" s="2" t="str">
        <f t="shared" si="100"/>
        <v>(CB) VILZERMET</v>
      </c>
      <c r="G125" s="2" t="str">
        <f t="shared" ref="G125:G146" si="108">+R125</f>
        <v>50/500</v>
      </c>
      <c r="H125" s="18" t="str">
        <f t="shared" si="60"/>
        <v>Vilzermet 50/500</v>
      </c>
      <c r="I125" s="2" t="str">
        <f>+VLOOKUP(Q125,Hoja2!A:B,2,0)</f>
        <v>comprimido recubierto</v>
      </c>
      <c r="J125" s="2" t="s">
        <v>96</v>
      </c>
      <c r="K125" s="2" t="str">
        <f t="shared" si="61"/>
        <v>Tecnofarma</v>
      </c>
      <c r="L125" s="2" t="s">
        <v>85</v>
      </c>
      <c r="M125" s="2" t="s">
        <v>79</v>
      </c>
      <c r="N125" s="2" t="s">
        <v>892</v>
      </c>
      <c r="O125" s="2"/>
      <c r="P125" s="2" t="s">
        <v>80</v>
      </c>
      <c r="Q125" s="2" t="s">
        <v>33</v>
      </c>
      <c r="R125" s="2" t="s">
        <v>661</v>
      </c>
      <c r="S125" s="2" t="s">
        <v>34</v>
      </c>
      <c r="T125" s="2" t="s">
        <v>918</v>
      </c>
      <c r="U125" s="2" t="s">
        <v>947</v>
      </c>
      <c r="V125" s="2"/>
      <c r="W125">
        <v>60</v>
      </c>
      <c r="X125" s="2" t="s">
        <v>35</v>
      </c>
      <c r="Y125" t="str">
        <f>+IF(AND(X125="ud.",COUNTIF(Hoja2!$I$3:$I$11,Hoja1!Q125)&gt;0),Hoja1!W125&amp;" "&amp;IF(Hoja1!W125=1,VLOOKUP(Hoja1!Q125,Hoja2!$A:$D,3,0),VLOOKUP(Hoja1!Q125,Hoja2!$A:$D,4,0)),IF(AND(X125="ud.",COUNTIF(Hoja2!$I$3:$I$11,Hoja1!Q125)&lt;0),Hoja1!W125&amp;" "&amp;"unidad, "&amp;VLOOKUP(Hoja1!Q125,Hoja2!$A:$B,2,0),Hoja1!W125&amp;" "&amp;Hoja1!X125&amp;" "&amp;VLOOKUP(Hoja1!Q125,Hoja2!$A:$B,2,0)))</f>
        <v>60 comprimidos recubiertos</v>
      </c>
      <c r="Z125" t="str">
        <f>+IF(X125="ud.",IF(W125&lt;&gt;1,W125&amp;" "&amp;VLOOKUP(Q125,Hoja2!A:D,4,0),Hoja1!W125&amp;" "&amp;VLOOKUP(Hoja1!Q125,Hoja2!A:D,3,0)),Hoja1!W125&amp;" "&amp;Hoja1!X125&amp;" "&amp;VLOOKUP(Hoja1!Q125,Hoja2!A:B,2,0))</f>
        <v>60 comprimidos recubiertos</v>
      </c>
      <c r="AA125" s="2" t="s">
        <v>662</v>
      </c>
      <c r="AB125" s="2" t="s">
        <v>25</v>
      </c>
      <c r="AC125" s="2" t="s">
        <v>26</v>
      </c>
      <c r="AD125" s="2" t="s">
        <v>82</v>
      </c>
      <c r="AE125" s="5">
        <v>30240</v>
      </c>
      <c r="AF125" t="str">
        <f t="shared" si="95"/>
        <v>(CB) VILZERMET COM REC 50/500 MG X 60</v>
      </c>
      <c r="AG125" t="str">
        <f t="shared" si="62"/>
        <v>TECNOFARMA</v>
      </c>
      <c r="AH125" t="str">
        <f t="shared" si="63"/>
        <v>VILDAGLIPTINA 50 MG</v>
      </c>
      <c r="AI125" t="str">
        <f t="shared" si="96"/>
        <v>METFORMINA 500 MG</v>
      </c>
      <c r="AJ125" t="str">
        <f t="shared" si="97"/>
        <v/>
      </c>
      <c r="AK125" t="str">
        <f t="shared" si="64"/>
        <v>VILDAGLIPTINA 50 MG METFORMINA 500 MG</v>
      </c>
      <c r="AL125" t="str">
        <f>+VLOOKUP($Q125,Hoja2!$A:$B,2,0)</f>
        <v>comprimido recubierto</v>
      </c>
      <c r="AM125" t="str">
        <f t="shared" si="65"/>
        <v>(CB) VILZERMET COM REC 50/500 MG X 60 TECNOFARMA VILDAGLIPTINA 50 MG METFORMINA 500 MG comprimido recubierto</v>
      </c>
      <c r="BB125">
        <f t="shared" si="66"/>
        <v>829093</v>
      </c>
      <c r="BC125" t="str">
        <f t="shared" si="67"/>
        <v>Vilzermet 50/500 mg x 60 comprimidos recubiertos</v>
      </c>
      <c r="BD125" s="11">
        <f t="shared" si="68"/>
        <v>30240</v>
      </c>
      <c r="BE125" s="4" t="str">
        <f t="shared" si="69"/>
        <v>Vilzermet 50/500</v>
      </c>
      <c r="BF125" t="str">
        <f t="shared" si="70"/>
        <v>Vildagliptina</v>
      </c>
      <c r="BG125" t="str">
        <f t="shared" si="71"/>
        <v>Metformina</v>
      </c>
      <c r="BH125" t="str">
        <f t="shared" si="72"/>
        <v/>
      </c>
      <c r="BI125" t="str">
        <f>+IF(AND(X125="ud.",COUNTIF(Hoja2!$I$3:$I$11,Hoja1!Q125)&gt;0),IF(Hoja1!W125=1,VLOOKUP(Hoja1!Q125,Hoja2!$A:$D,3,0),VLOOKUP(Hoja1!Q125,Hoja2!$A:$D,4,0)),IF(AND(X125="ud.",COUNTIF(Hoja2!$I$3:$I$11,Hoja1!Q125)&lt;0),VLOOKUP(Hoja1!Q125,Hoja2!$A:$B,2,0),VLOOKUP(Hoja1!Q125,Hoja2!$A:$B,2,0)))</f>
        <v>comprimidos recubiertos</v>
      </c>
      <c r="BJ125" t="str">
        <f t="shared" si="73"/>
        <v>50/500 mg</v>
      </c>
      <c r="BK125">
        <f t="shared" si="74"/>
        <v>60</v>
      </c>
      <c r="BL125" t="str">
        <f t="shared" si="75"/>
        <v>ud.</v>
      </c>
      <c r="BO125">
        <f t="shared" si="76"/>
        <v>829093</v>
      </c>
      <c r="BP125" t="str">
        <f t="shared" si="77"/>
        <v>Vilzermet 50/500 mg x 60 comprimidos recubiertos</v>
      </c>
      <c r="BQ125" s="11">
        <f t="shared" si="78"/>
        <v>30240</v>
      </c>
      <c r="BR125" s="4" t="str">
        <f t="shared" si="79"/>
        <v>Vilzermet 50/500</v>
      </c>
      <c r="BS125" t="str">
        <f t="shared" si="80"/>
        <v>Vildagliptina;Metformina</v>
      </c>
      <c r="BT125" t="str">
        <f t="shared" si="81"/>
        <v>comprimidos recubiertos</v>
      </c>
      <c r="BU125" t="str">
        <f t="shared" si="82"/>
        <v>50/500 mg</v>
      </c>
      <c r="BV125">
        <f t="shared" si="83"/>
        <v>60</v>
      </c>
      <c r="BW125" t="str">
        <f t="shared" si="84"/>
        <v>ud.</v>
      </c>
      <c r="BX125" t="s">
        <v>1045</v>
      </c>
      <c r="BY125">
        <f>IF(VLOOKUP(BO125,'[1]Informe articulo stock venta'!$B$1:$J$65536,9,0)&gt;0,1,0)</f>
        <v>0</v>
      </c>
      <c r="BZ125" t="str">
        <f t="shared" si="85"/>
        <v>Tecnofarma</v>
      </c>
    </row>
    <row r="126" spans="1:78" x14ac:dyDescent="0.2">
      <c r="A126" s="2" t="s">
        <v>663</v>
      </c>
      <c r="B126" s="3">
        <v>10564</v>
      </c>
      <c r="C126">
        <v>5885</v>
      </c>
      <c r="D126">
        <v>829044</v>
      </c>
      <c r="E126" s="2" t="s">
        <v>664</v>
      </c>
      <c r="F126" s="2" t="str">
        <f t="shared" si="100"/>
        <v>(CB) OTOC</v>
      </c>
      <c r="G126" s="2">
        <f t="shared" si="108"/>
        <v>8</v>
      </c>
      <c r="H126" s="18" t="str">
        <f t="shared" si="60"/>
        <v>Otoc 8</v>
      </c>
      <c r="I126" s="2" t="str">
        <f>+VLOOKUP(Q126,Hoja2!A:B,2,0)</f>
        <v>comprimido bucodispersable</v>
      </c>
      <c r="J126" s="2" t="s">
        <v>220</v>
      </c>
      <c r="K126" s="2" t="str">
        <f t="shared" si="61"/>
        <v>Seven Pharma</v>
      </c>
      <c r="L126" t="s">
        <v>226</v>
      </c>
      <c r="M126" s="2" t="str">
        <f t="shared" ref="M126:M137" si="109">+L126</f>
        <v>ONDANSETRON</v>
      </c>
      <c r="P126" t="s">
        <v>227</v>
      </c>
      <c r="Q126" t="s">
        <v>228</v>
      </c>
      <c r="R126">
        <v>8</v>
      </c>
      <c r="S126" t="s">
        <v>34</v>
      </c>
      <c r="T126" s="2" t="str">
        <f t="shared" ref="T126:T137" si="110">+UPPER(R126&amp;" "&amp;S126)</f>
        <v>8 MG</v>
      </c>
      <c r="W126" s="2">
        <v>10</v>
      </c>
      <c r="X126" s="2" t="s">
        <v>35</v>
      </c>
      <c r="Y126" t="str">
        <f>+IF(AND(X126="ud.",COUNTIF(Hoja2!$I$3:$I$11,Hoja1!Q126)&gt;0),Hoja1!W126&amp;" "&amp;IF(Hoja1!W126=1,VLOOKUP(Hoja1!Q126,Hoja2!$A:$D,3,0),VLOOKUP(Hoja1!Q126,Hoja2!$A:$D,4,0)),IF(AND(X126="ud.",COUNTIF(Hoja2!$I$3:$I$11,Hoja1!Q126)&lt;0),Hoja1!W126&amp;" "&amp;"unidad, "&amp;VLOOKUP(Hoja1!Q126,Hoja2!$A:$B,2,0),Hoja1!W126&amp;" "&amp;Hoja1!X126&amp;" "&amp;VLOOKUP(Hoja1!Q126,Hoja2!$A:$B,2,0)))</f>
        <v>10 comprimidos bucodispersables</v>
      </c>
      <c r="Z126" t="str">
        <f>+IF(X126="ud.",IF(W126&lt;&gt;1,W126&amp;" "&amp;VLOOKUP(Q126,Hoja2!A:D,4,0),Hoja1!W126&amp;" "&amp;VLOOKUP(Hoja1!Q126,Hoja2!A:D,3,0)),Hoja1!W126&amp;" "&amp;Hoja1!X126&amp;" "&amp;VLOOKUP(Hoja1!Q126,Hoja2!A:B,2,0))</f>
        <v>10 comprimidos bucodispersables</v>
      </c>
      <c r="AA126" s="2" t="s">
        <v>665</v>
      </c>
      <c r="AB126" s="2" t="s">
        <v>25</v>
      </c>
      <c r="AC126" s="2" t="s">
        <v>26</v>
      </c>
      <c r="AD126" s="2" t="s">
        <v>230</v>
      </c>
      <c r="AE126" s="5">
        <v>5930</v>
      </c>
      <c r="AF126" t="str">
        <f t="shared" si="95"/>
        <v>(CB) OTOC COM BUC 8 MG X 10</v>
      </c>
      <c r="AG126" t="str">
        <f t="shared" si="62"/>
        <v>SEVEN PHARMA</v>
      </c>
      <c r="AH126" t="str">
        <f t="shared" si="63"/>
        <v>ONDANSETRON 8 MG</v>
      </c>
      <c r="AI126" t="str">
        <f t="shared" si="96"/>
        <v/>
      </c>
      <c r="AJ126" t="str">
        <f t="shared" si="97"/>
        <v/>
      </c>
      <c r="AK126" t="str">
        <f t="shared" si="64"/>
        <v>ONDANSETRON 8 MG</v>
      </c>
      <c r="AL126" t="str">
        <f>+VLOOKUP($Q126,Hoja2!$A:$B,2,0)</f>
        <v>comprimido bucodispersable</v>
      </c>
      <c r="AM126" t="str">
        <f t="shared" si="65"/>
        <v>(CB) OTOC COM BUC 8 MG X 10 SEVEN PHARMA ONDANSETRON 8 MG comprimido bucodispersable</v>
      </c>
      <c r="BB126">
        <f t="shared" si="66"/>
        <v>829044</v>
      </c>
      <c r="BC126" t="str">
        <f t="shared" si="67"/>
        <v>Otoc 8 mg x 10 comprimidos bucodispersables</v>
      </c>
      <c r="BD126" s="11">
        <f t="shared" si="68"/>
        <v>5930</v>
      </c>
      <c r="BE126" s="4" t="str">
        <f t="shared" si="69"/>
        <v>Otoc 8</v>
      </c>
      <c r="BF126" t="str">
        <f t="shared" si="70"/>
        <v>Ondansetron</v>
      </c>
      <c r="BG126" t="str">
        <f t="shared" si="71"/>
        <v/>
      </c>
      <c r="BH126" t="str">
        <f t="shared" si="72"/>
        <v/>
      </c>
      <c r="BI126" t="str">
        <f>+IF(AND(X126="ud.",COUNTIF(Hoja2!$I$3:$I$11,Hoja1!Q126)&gt;0),IF(Hoja1!W126=1,VLOOKUP(Hoja1!Q126,Hoja2!$A:$D,3,0),VLOOKUP(Hoja1!Q126,Hoja2!$A:$D,4,0)),IF(AND(X126="ud.",COUNTIF(Hoja2!$I$3:$I$11,Hoja1!Q126)&lt;0),VLOOKUP(Hoja1!Q126,Hoja2!$A:$B,2,0),VLOOKUP(Hoja1!Q126,Hoja2!$A:$B,2,0)))</f>
        <v>comprimidos bucodispersables</v>
      </c>
      <c r="BJ126" t="str">
        <f t="shared" si="73"/>
        <v>8 mg</v>
      </c>
      <c r="BK126">
        <f t="shared" si="74"/>
        <v>10</v>
      </c>
      <c r="BL126" t="str">
        <f t="shared" si="75"/>
        <v>ud.</v>
      </c>
      <c r="BO126">
        <f t="shared" si="76"/>
        <v>829044</v>
      </c>
      <c r="BP126" t="str">
        <f t="shared" si="77"/>
        <v>Otoc 8 mg x 10 comprimidos bucodispersables</v>
      </c>
      <c r="BQ126" s="11">
        <f t="shared" si="78"/>
        <v>5930</v>
      </c>
      <c r="BR126" s="4" t="str">
        <f t="shared" si="79"/>
        <v>Otoc 8</v>
      </c>
      <c r="BS126" t="str">
        <f t="shared" si="80"/>
        <v>Ondansetron</v>
      </c>
      <c r="BT126" t="str">
        <f t="shared" si="81"/>
        <v>comprimidos bucodispersables</v>
      </c>
      <c r="BU126" t="str">
        <f t="shared" si="82"/>
        <v>8 mg</v>
      </c>
      <c r="BV126">
        <f t="shared" si="83"/>
        <v>10</v>
      </c>
      <c r="BW126" t="str">
        <f t="shared" si="84"/>
        <v>ud.</v>
      </c>
      <c r="BY126">
        <f>IF(VLOOKUP(BO126,'[1]Informe articulo stock venta'!$B$1:$J$65536,9,0)&gt;0,1,0)</f>
        <v>1</v>
      </c>
      <c r="BZ126" t="str">
        <f t="shared" si="85"/>
        <v>Seven Pharma</v>
      </c>
    </row>
    <row r="127" spans="1:78" x14ac:dyDescent="0.2">
      <c r="A127" s="2" t="s">
        <v>666</v>
      </c>
      <c r="B127" s="3">
        <v>10581</v>
      </c>
      <c r="C127">
        <v>5910</v>
      </c>
      <c r="D127">
        <v>829002</v>
      </c>
      <c r="E127" s="2" t="s">
        <v>667</v>
      </c>
      <c r="F127" s="2" t="str">
        <f t="shared" si="100"/>
        <v>(CB) GABAPENTINA</v>
      </c>
      <c r="G127" s="2">
        <f t="shared" si="108"/>
        <v>300</v>
      </c>
      <c r="H127" s="18" t="str">
        <f t="shared" si="60"/>
        <v>Gabapentina 300</v>
      </c>
      <c r="I127" s="2" t="str">
        <f>+VLOOKUP(Q127,Hoja2!A:B,2,0)</f>
        <v>cápsula</v>
      </c>
      <c r="J127" s="2" t="s">
        <v>177</v>
      </c>
      <c r="K127" s="2" t="str">
        <f t="shared" si="61"/>
        <v>Ascend</v>
      </c>
      <c r="L127" s="2" t="s">
        <v>668</v>
      </c>
      <c r="M127" s="2" t="str">
        <f t="shared" si="109"/>
        <v>GABAPENTINA</v>
      </c>
      <c r="N127" s="2"/>
      <c r="O127" s="2"/>
      <c r="P127" s="2" t="s">
        <v>669</v>
      </c>
      <c r="Q127" s="2" t="s">
        <v>121</v>
      </c>
      <c r="R127" s="2">
        <v>300</v>
      </c>
      <c r="S127" s="2" t="s">
        <v>34</v>
      </c>
      <c r="T127" s="2" t="str">
        <f t="shared" si="110"/>
        <v>300 MG</v>
      </c>
      <c r="U127" s="2"/>
      <c r="V127" s="2"/>
      <c r="W127" s="2">
        <v>30</v>
      </c>
      <c r="X127" s="2" t="s">
        <v>35</v>
      </c>
      <c r="Y127" t="str">
        <f>+IF(AND(X127="ud.",COUNTIF(Hoja2!$I$3:$I$11,Hoja1!Q127)&gt;0),Hoja1!W127&amp;" "&amp;IF(Hoja1!W127=1,VLOOKUP(Hoja1!Q127,Hoja2!$A:$D,3,0),VLOOKUP(Hoja1!Q127,Hoja2!$A:$D,4,0)),IF(AND(X127="ud.",COUNTIF(Hoja2!$I$3:$I$11,Hoja1!Q127)&lt;0),Hoja1!W127&amp;" "&amp;"unidad, "&amp;VLOOKUP(Hoja1!Q127,Hoja2!$A:$B,2,0),Hoja1!W127&amp;" "&amp;Hoja1!X127&amp;" "&amp;VLOOKUP(Hoja1!Q127,Hoja2!$A:$B,2,0)))</f>
        <v>30 cápsulas</v>
      </c>
      <c r="Z127" t="str">
        <f>+IF(X127="ud.",IF(W127&lt;&gt;1,W127&amp;" "&amp;VLOOKUP(Q127,Hoja2!A:D,4,0),Hoja1!W127&amp;" "&amp;VLOOKUP(Hoja1!Q127,Hoja2!A:D,3,0)),Hoja1!W127&amp;" "&amp;Hoja1!X127&amp;" "&amp;VLOOKUP(Hoja1!Q127,Hoja2!A:B,2,0))</f>
        <v>30 cápsulas</v>
      </c>
      <c r="AA127" s="2" t="s">
        <v>670</v>
      </c>
      <c r="AB127" t="s">
        <v>25</v>
      </c>
      <c r="AC127" t="s">
        <v>26</v>
      </c>
      <c r="AD127" t="s">
        <v>51</v>
      </c>
      <c r="AE127" s="5">
        <v>3730</v>
      </c>
      <c r="AF127" t="str">
        <f t="shared" si="95"/>
        <v>(CB) GABAPENTINA CAP 300 MG X 30</v>
      </c>
      <c r="AG127" t="str">
        <f t="shared" si="62"/>
        <v>ASCEND</v>
      </c>
      <c r="AH127" t="str">
        <f t="shared" si="63"/>
        <v>GABAPENTINA 300 MG</v>
      </c>
      <c r="AI127" t="str">
        <f t="shared" si="96"/>
        <v/>
      </c>
      <c r="AJ127" t="str">
        <f t="shared" si="97"/>
        <v/>
      </c>
      <c r="AK127" t="str">
        <f t="shared" si="64"/>
        <v>GABAPENTINA 300 MG</v>
      </c>
      <c r="AL127" t="str">
        <f>+VLOOKUP($Q127,Hoja2!$A:$B,2,0)</f>
        <v>cápsula</v>
      </c>
      <c r="AM127" t="str">
        <f t="shared" si="65"/>
        <v>(CB) GABAPENTINA CAP 300 MG X 30 ASCEND GABAPENTINA 300 MG cápsula</v>
      </c>
      <c r="BB127">
        <f t="shared" si="66"/>
        <v>829002</v>
      </c>
      <c r="BC127" t="str">
        <f t="shared" si="67"/>
        <v>Gabapentina 300 mg x 30 cápsulas</v>
      </c>
      <c r="BD127" s="11">
        <f t="shared" si="68"/>
        <v>3730</v>
      </c>
      <c r="BE127" s="4" t="str">
        <f t="shared" si="69"/>
        <v>Gabapentina 300</v>
      </c>
      <c r="BF127" t="str">
        <f t="shared" si="70"/>
        <v>Gabapentina</v>
      </c>
      <c r="BG127" t="str">
        <f t="shared" si="71"/>
        <v/>
      </c>
      <c r="BH127" t="str">
        <f t="shared" si="72"/>
        <v/>
      </c>
      <c r="BI127" t="str">
        <f>+IF(AND(X127="ud.",COUNTIF(Hoja2!$I$3:$I$11,Hoja1!Q127)&gt;0),IF(Hoja1!W127=1,VLOOKUP(Hoja1!Q127,Hoja2!$A:$D,3,0),VLOOKUP(Hoja1!Q127,Hoja2!$A:$D,4,0)),IF(AND(X127="ud.",COUNTIF(Hoja2!$I$3:$I$11,Hoja1!Q127)&lt;0),VLOOKUP(Hoja1!Q127,Hoja2!$A:$B,2,0),VLOOKUP(Hoja1!Q127,Hoja2!$A:$B,2,0)))</f>
        <v>cápsulas</v>
      </c>
      <c r="BJ127" t="str">
        <f t="shared" si="73"/>
        <v>300 mg</v>
      </c>
      <c r="BK127">
        <f t="shared" si="74"/>
        <v>30</v>
      </c>
      <c r="BL127" t="str">
        <f t="shared" si="75"/>
        <v>ud.</v>
      </c>
      <c r="BO127">
        <f t="shared" si="76"/>
        <v>829002</v>
      </c>
      <c r="BP127" t="str">
        <f t="shared" si="77"/>
        <v>Gabapentina 300 mg x 30 cápsulas</v>
      </c>
      <c r="BQ127" s="11">
        <f t="shared" si="78"/>
        <v>3730</v>
      </c>
      <c r="BR127" s="4" t="str">
        <f t="shared" si="79"/>
        <v>Gabapentina 300</v>
      </c>
      <c r="BS127" t="str">
        <f t="shared" si="80"/>
        <v>Gabapentina</v>
      </c>
      <c r="BT127" t="str">
        <f t="shared" si="81"/>
        <v>cápsulas</v>
      </c>
      <c r="BU127" t="str">
        <f t="shared" si="82"/>
        <v>300 mg</v>
      </c>
      <c r="BV127">
        <f t="shared" si="83"/>
        <v>30</v>
      </c>
      <c r="BW127" t="str">
        <f t="shared" si="84"/>
        <v>ud.</v>
      </c>
      <c r="BY127">
        <f>IF(VLOOKUP(BO127,'[1]Informe articulo stock venta'!$B$1:$J$65536,9,0)&gt;0,1,0)</f>
        <v>0</v>
      </c>
      <c r="BZ127" t="str">
        <f t="shared" si="85"/>
        <v>Ascend</v>
      </c>
    </row>
    <row r="128" spans="1:78" x14ac:dyDescent="0.2">
      <c r="A128" s="2" t="s">
        <v>671</v>
      </c>
      <c r="B128" s="3">
        <v>10582</v>
      </c>
      <c r="C128">
        <v>5911</v>
      </c>
      <c r="D128">
        <v>829034</v>
      </c>
      <c r="E128" s="2" t="s">
        <v>672</v>
      </c>
      <c r="F128" s="2" t="str">
        <f t="shared" si="100"/>
        <v>(CB) NORMIX</v>
      </c>
      <c r="G128" s="2">
        <f t="shared" si="108"/>
        <v>200</v>
      </c>
      <c r="H128" s="18" t="str">
        <f t="shared" si="60"/>
        <v>Normix 200</v>
      </c>
      <c r="I128" s="2" t="str">
        <f>+VLOOKUP(Q128,Hoja2!A:B,2,0)</f>
        <v>comprimido recubierto</v>
      </c>
      <c r="J128" s="2" t="s">
        <v>512</v>
      </c>
      <c r="K128" s="2" t="str">
        <f t="shared" si="61"/>
        <v>Andromaco</v>
      </c>
      <c r="L128" s="2" t="s">
        <v>673</v>
      </c>
      <c r="M128" s="2" t="str">
        <f t="shared" si="109"/>
        <v>RIFAXIMINA</v>
      </c>
      <c r="N128" s="2"/>
      <c r="O128" s="2"/>
      <c r="P128" s="2" t="s">
        <v>160</v>
      </c>
      <c r="Q128" s="2" t="s">
        <v>33</v>
      </c>
      <c r="R128" s="2">
        <v>200</v>
      </c>
      <c r="S128" s="2" t="s">
        <v>34</v>
      </c>
      <c r="T128" s="2" t="str">
        <f t="shared" si="110"/>
        <v>200 MG</v>
      </c>
      <c r="U128" s="2"/>
      <c r="V128" s="2"/>
      <c r="W128" s="2">
        <v>24</v>
      </c>
      <c r="X128" s="2" t="s">
        <v>35</v>
      </c>
      <c r="Y128" t="str">
        <f>+IF(AND(X128="ud.",COUNTIF(Hoja2!$I$3:$I$11,Hoja1!Q128)&gt;0),Hoja1!W128&amp;" "&amp;IF(Hoja1!W128=1,VLOOKUP(Hoja1!Q128,Hoja2!$A:$D,3,0),VLOOKUP(Hoja1!Q128,Hoja2!$A:$D,4,0)),IF(AND(X128="ud.",COUNTIF(Hoja2!$I$3:$I$11,Hoja1!Q128)&lt;0),Hoja1!W128&amp;" "&amp;"unidad, "&amp;VLOOKUP(Hoja1!Q128,Hoja2!$A:$B,2,0),Hoja1!W128&amp;" "&amp;Hoja1!X128&amp;" "&amp;VLOOKUP(Hoja1!Q128,Hoja2!$A:$B,2,0)))</f>
        <v>24 comprimidos recubiertos</v>
      </c>
      <c r="Z128" t="str">
        <f>+IF(X128="ud.",IF(W128&lt;&gt;1,W128&amp;" "&amp;VLOOKUP(Q128,Hoja2!A:D,4,0),Hoja1!W128&amp;" "&amp;VLOOKUP(Hoja1!Q128,Hoja2!A:D,3,0)),Hoja1!W128&amp;" "&amp;Hoja1!X128&amp;" "&amp;VLOOKUP(Hoja1!Q128,Hoja2!A:B,2,0))</f>
        <v>24 comprimidos recubiertos</v>
      </c>
      <c r="AA128" s="2" t="s">
        <v>674</v>
      </c>
      <c r="AB128" s="2" t="s">
        <v>25</v>
      </c>
      <c r="AC128" s="2" t="s">
        <v>26</v>
      </c>
      <c r="AD128" s="2" t="s">
        <v>164</v>
      </c>
      <c r="AE128" s="5">
        <v>26140</v>
      </c>
      <c r="AF128" t="str">
        <f t="shared" si="95"/>
        <v>(CB) NORMIX COM REC 200 MG X 24</v>
      </c>
      <c r="AG128" t="str">
        <f t="shared" si="62"/>
        <v>ANDROMACO</v>
      </c>
      <c r="AH128" t="str">
        <f t="shared" si="63"/>
        <v>RIFAXIMINA 200 MG</v>
      </c>
      <c r="AI128" t="str">
        <f t="shared" si="96"/>
        <v/>
      </c>
      <c r="AJ128" t="str">
        <f t="shared" si="97"/>
        <v/>
      </c>
      <c r="AK128" t="str">
        <f t="shared" si="64"/>
        <v>RIFAXIMINA 200 MG</v>
      </c>
      <c r="AL128" t="str">
        <f>+VLOOKUP($Q128,Hoja2!$A:$B,2,0)</f>
        <v>comprimido recubierto</v>
      </c>
      <c r="AM128" t="str">
        <f t="shared" si="65"/>
        <v>(CB) NORMIX COM REC 200 MG X 24 ANDROMACO RIFAXIMINA 200 MG comprimido recubierto</v>
      </c>
      <c r="BB128">
        <f t="shared" si="66"/>
        <v>829034</v>
      </c>
      <c r="BC128" t="str">
        <f t="shared" si="67"/>
        <v>Normix 200 mg x 24 comprimidos recubiertos</v>
      </c>
      <c r="BD128" s="11">
        <f t="shared" si="68"/>
        <v>26140</v>
      </c>
      <c r="BE128" s="4" t="str">
        <f t="shared" si="69"/>
        <v>Normix 200</v>
      </c>
      <c r="BF128" t="str">
        <f t="shared" si="70"/>
        <v>Rifaximina</v>
      </c>
      <c r="BG128" t="str">
        <f t="shared" si="71"/>
        <v/>
      </c>
      <c r="BH128" t="str">
        <f t="shared" si="72"/>
        <v/>
      </c>
      <c r="BI128" t="str">
        <f>+IF(AND(X128="ud.",COUNTIF(Hoja2!$I$3:$I$11,Hoja1!Q128)&gt;0),IF(Hoja1!W128=1,VLOOKUP(Hoja1!Q128,Hoja2!$A:$D,3,0),VLOOKUP(Hoja1!Q128,Hoja2!$A:$D,4,0)),IF(AND(X128="ud.",COUNTIF(Hoja2!$I$3:$I$11,Hoja1!Q128)&lt;0),VLOOKUP(Hoja1!Q128,Hoja2!$A:$B,2,0),VLOOKUP(Hoja1!Q128,Hoja2!$A:$B,2,0)))</f>
        <v>comprimidos recubiertos</v>
      </c>
      <c r="BJ128" t="str">
        <f t="shared" si="73"/>
        <v>200 mg</v>
      </c>
      <c r="BK128">
        <f t="shared" si="74"/>
        <v>24</v>
      </c>
      <c r="BL128" t="str">
        <f t="shared" si="75"/>
        <v>ud.</v>
      </c>
      <c r="BO128">
        <f t="shared" si="76"/>
        <v>829034</v>
      </c>
      <c r="BP128" t="str">
        <f t="shared" si="77"/>
        <v>Normix 200 mg x 24 comprimidos recubiertos</v>
      </c>
      <c r="BQ128" s="11">
        <f t="shared" si="78"/>
        <v>26140</v>
      </c>
      <c r="BR128" s="4" t="str">
        <f t="shared" si="79"/>
        <v>Normix 200</v>
      </c>
      <c r="BS128" t="str">
        <f t="shared" si="80"/>
        <v>Rifaximina</v>
      </c>
      <c r="BT128" t="str">
        <f t="shared" si="81"/>
        <v>comprimidos recubiertos</v>
      </c>
      <c r="BU128" t="str">
        <f t="shared" si="82"/>
        <v>200 mg</v>
      </c>
      <c r="BV128">
        <f t="shared" si="83"/>
        <v>24</v>
      </c>
      <c r="BW128" t="str">
        <f t="shared" si="84"/>
        <v>ud.</v>
      </c>
      <c r="BY128">
        <f>IF(VLOOKUP(BO128,'[1]Informe articulo stock venta'!$B$1:$J$65536,9,0)&gt;0,1,0)</f>
        <v>1</v>
      </c>
      <c r="BZ128" t="str">
        <f t="shared" si="85"/>
        <v>Andromaco</v>
      </c>
    </row>
    <row r="129" spans="1:78" x14ac:dyDescent="0.2">
      <c r="A129" s="2" t="s">
        <v>675</v>
      </c>
      <c r="B129" s="3">
        <v>10583</v>
      </c>
      <c r="C129">
        <v>5912</v>
      </c>
      <c r="D129">
        <v>828946</v>
      </c>
      <c r="E129" s="2" t="s">
        <v>676</v>
      </c>
      <c r="F129" s="2" t="str">
        <f t="shared" si="100"/>
        <v>(CB) ACUODE</v>
      </c>
      <c r="G129" s="2">
        <f t="shared" si="108"/>
        <v>50000</v>
      </c>
      <c r="H129" s="18" t="str">
        <f t="shared" si="60"/>
        <v>Acuode 50000</v>
      </c>
      <c r="I129" s="2" t="str">
        <f>+VLOOKUP(Q129,Hoja2!A:B,2,0)</f>
        <v>polvo para solución oral</v>
      </c>
      <c r="J129" s="2" t="s">
        <v>40</v>
      </c>
      <c r="K129" s="2" t="str">
        <f t="shared" si="61"/>
        <v>Abbott</v>
      </c>
      <c r="L129" s="2" t="s">
        <v>625</v>
      </c>
      <c r="M129" s="2" t="str">
        <f t="shared" si="109"/>
        <v>VITAMINA D3</v>
      </c>
      <c r="N129" s="2"/>
      <c r="O129" s="2"/>
      <c r="P129" s="2"/>
      <c r="Q129" s="2" t="s">
        <v>626</v>
      </c>
      <c r="R129" s="2">
        <v>50000</v>
      </c>
      <c r="S129" s="2" t="s">
        <v>479</v>
      </c>
      <c r="T129" s="2" t="str">
        <f t="shared" si="110"/>
        <v>50000 UI</v>
      </c>
      <c r="U129" s="2"/>
      <c r="V129" s="2"/>
      <c r="W129" s="2">
        <v>2</v>
      </c>
      <c r="X129" s="2" t="s">
        <v>35</v>
      </c>
      <c r="Y129" t="str">
        <f>+IF(AND(X129="ud.",COUNTIF(Hoja2!$I$3:$I$11,Hoja1!Q129)&gt;0),Hoja1!W129&amp;" "&amp;IF(Hoja1!W129=1,VLOOKUP(Hoja1!Q129,Hoja2!$A:$D,3,0),VLOOKUP(Hoja1!Q129,Hoja2!$A:$D,4,0)),IF(AND(X129="ud.",COUNTIF(Hoja2!$I$3:$I$11,Hoja1!Q129)&lt;0),Hoja1!W129&amp;" "&amp;"unidad, "&amp;VLOOKUP(Hoja1!Q129,Hoja2!$A:$B,2,0),Hoja1!W129&amp;" "&amp;Hoja1!X129&amp;" "&amp;VLOOKUP(Hoja1!Q129,Hoja2!$A:$B,2,0)))</f>
        <v>2 ud. polvo para solución oral</v>
      </c>
      <c r="Z129" t="str">
        <f>+IF(X129="ud.",IF(W129&lt;&gt;1,W129&amp;" "&amp;VLOOKUP(Q129,Hoja2!A:D,4,0),Hoja1!W129&amp;" "&amp;VLOOKUP(Hoja1!Q129,Hoja2!A:D,3,0)),Hoja1!W129&amp;" "&amp;Hoja1!X129&amp;" "&amp;VLOOKUP(Hoja1!Q129,Hoja2!A:B,2,0))</f>
        <v xml:space="preserve">2 </v>
      </c>
      <c r="AA129" s="2" t="s">
        <v>677</v>
      </c>
      <c r="AB129" t="s">
        <v>25</v>
      </c>
      <c r="AC129" t="s">
        <v>26</v>
      </c>
      <c r="AD129" t="s">
        <v>296</v>
      </c>
      <c r="AE129" s="5">
        <v>6980</v>
      </c>
      <c r="AF129" t="str">
        <f t="shared" si="95"/>
        <v>(CB) ACUODE POL SOL ORA 50.000 UI X 2</v>
      </c>
      <c r="AG129" t="str">
        <f t="shared" si="62"/>
        <v>ABBOTT</v>
      </c>
      <c r="AH129" t="str">
        <f t="shared" si="63"/>
        <v>VITAMINA D3 50000 UI</v>
      </c>
      <c r="AI129" t="str">
        <f t="shared" si="96"/>
        <v/>
      </c>
      <c r="AJ129" t="str">
        <f t="shared" si="97"/>
        <v/>
      </c>
      <c r="AK129" t="str">
        <f t="shared" si="64"/>
        <v>VITAMINA D3 50000 UI</v>
      </c>
      <c r="AL129" t="str">
        <f>+VLOOKUP($Q129,Hoja2!$A:$B,2,0)</f>
        <v>polvo para solución oral</v>
      </c>
      <c r="AM129" t="str">
        <f t="shared" si="65"/>
        <v>(CB) ACUODE POL SOL ORA 50.000 UI X 2 ABBOTT VITAMINA D3 50000 UI polvo para solución oral</v>
      </c>
      <c r="BB129">
        <f t="shared" si="66"/>
        <v>828946</v>
      </c>
      <c r="BC129" t="str">
        <f t="shared" si="67"/>
        <v>Acuode 50000 UI x 2 ud. polvo para solución oral</v>
      </c>
      <c r="BD129" s="11">
        <f t="shared" si="68"/>
        <v>6980</v>
      </c>
      <c r="BE129" s="4" t="str">
        <f t="shared" si="69"/>
        <v>Acuode 50000</v>
      </c>
      <c r="BF129" t="str">
        <f t="shared" si="70"/>
        <v>Vitamina D3</v>
      </c>
      <c r="BG129" t="str">
        <f t="shared" si="71"/>
        <v/>
      </c>
      <c r="BH129" t="str">
        <f t="shared" si="72"/>
        <v/>
      </c>
      <c r="BI129" t="str">
        <f>+IF(AND(X129="ud.",COUNTIF(Hoja2!$I$3:$I$11,Hoja1!Q129)&gt;0),IF(Hoja1!W129=1,VLOOKUP(Hoja1!Q129,Hoja2!$A:$D,3,0),VLOOKUP(Hoja1!Q129,Hoja2!$A:$D,4,0)),IF(AND(X129="ud.",COUNTIF(Hoja2!$I$3:$I$11,Hoja1!Q129)&lt;0),VLOOKUP(Hoja1!Q129,Hoja2!$A:$B,2,0),VLOOKUP(Hoja1!Q129,Hoja2!$A:$B,2,0)))</f>
        <v>polvo para solución oral</v>
      </c>
      <c r="BJ129" t="str">
        <f t="shared" si="73"/>
        <v>50000 UI</v>
      </c>
      <c r="BK129">
        <f t="shared" si="74"/>
        <v>2</v>
      </c>
      <c r="BL129" t="str">
        <f t="shared" si="75"/>
        <v>ud.</v>
      </c>
      <c r="BO129">
        <f t="shared" si="76"/>
        <v>828946</v>
      </c>
      <c r="BP129" t="str">
        <f t="shared" si="77"/>
        <v>Acuode 50000 UI x 2 ud. polvo para solución oral</v>
      </c>
      <c r="BQ129" s="11">
        <f t="shared" si="78"/>
        <v>6980</v>
      </c>
      <c r="BR129" s="4" t="str">
        <f t="shared" si="79"/>
        <v>Acuode 50000</v>
      </c>
      <c r="BS129" t="str">
        <f t="shared" si="80"/>
        <v>Vitamina D3</v>
      </c>
      <c r="BT129" t="str">
        <f t="shared" si="81"/>
        <v>polvo para solución oral</v>
      </c>
      <c r="BU129" t="str">
        <f t="shared" si="82"/>
        <v>50000 UI</v>
      </c>
      <c r="BV129">
        <f t="shared" si="83"/>
        <v>2</v>
      </c>
      <c r="BW129" t="str">
        <f t="shared" si="84"/>
        <v>ud.</v>
      </c>
      <c r="BY129">
        <f>IF(VLOOKUP(BO129,'[1]Informe articulo stock venta'!$B$1:$J$65536,9,0)&gt;0,1,0)</f>
        <v>0</v>
      </c>
      <c r="BZ129" t="str">
        <f t="shared" si="85"/>
        <v>Abbott</v>
      </c>
    </row>
    <row r="130" spans="1:78" x14ac:dyDescent="0.2">
      <c r="A130" s="6" t="s">
        <v>678</v>
      </c>
      <c r="B130" s="3">
        <v>10718</v>
      </c>
      <c r="C130">
        <v>6104</v>
      </c>
      <c r="D130">
        <v>828951</v>
      </c>
      <c r="E130" s="2" t="s">
        <v>679</v>
      </c>
      <c r="F130" s="2" t="str">
        <f t="shared" si="100"/>
        <v>(CB) ALERTEX</v>
      </c>
      <c r="G130" s="2">
        <f t="shared" si="108"/>
        <v>200</v>
      </c>
      <c r="H130" s="18" t="str">
        <f t="shared" si="60"/>
        <v>Alertex 200</v>
      </c>
      <c r="I130" s="2" t="str">
        <f>+VLOOKUP(Q130,Hoja2!A:B,2,0)</f>
        <v>comprimido</v>
      </c>
      <c r="J130" s="2" t="s">
        <v>189</v>
      </c>
      <c r="K130" s="2" t="str">
        <f t="shared" si="61"/>
        <v>Saval</v>
      </c>
      <c r="L130" s="2" t="s">
        <v>447</v>
      </c>
      <c r="M130" s="2" t="str">
        <f t="shared" si="109"/>
        <v>MODAFINILO</v>
      </c>
      <c r="N130" s="2"/>
      <c r="O130" s="2"/>
      <c r="P130" s="2" t="s">
        <v>448</v>
      </c>
      <c r="Q130" s="2" t="s">
        <v>65</v>
      </c>
      <c r="R130">
        <v>200</v>
      </c>
      <c r="S130" s="2" t="s">
        <v>34</v>
      </c>
      <c r="T130" s="2" t="str">
        <f t="shared" si="110"/>
        <v>200 MG</v>
      </c>
      <c r="U130" s="2"/>
      <c r="V130" s="2"/>
      <c r="W130">
        <v>30</v>
      </c>
      <c r="X130" s="2" t="s">
        <v>35</v>
      </c>
      <c r="Y130" t="str">
        <f>+IF(AND(X130="ud.",COUNTIF(Hoja2!$I$3:$I$11,Hoja1!Q130)&gt;0),Hoja1!W130&amp;" "&amp;IF(Hoja1!W130=1,VLOOKUP(Hoja1!Q130,Hoja2!$A:$D,3,0),VLOOKUP(Hoja1!Q130,Hoja2!$A:$D,4,0)),IF(AND(X130="ud.",COUNTIF(Hoja2!$I$3:$I$11,Hoja1!Q130)&lt;0),Hoja1!W130&amp;" "&amp;"unidad, "&amp;VLOOKUP(Hoja1!Q130,Hoja2!$A:$B,2,0),Hoja1!W130&amp;" "&amp;Hoja1!X130&amp;" "&amp;VLOOKUP(Hoja1!Q130,Hoja2!$A:$B,2,0)))</f>
        <v>30 comprimidos</v>
      </c>
      <c r="Z130" t="str">
        <f>+IF(X130="ud.",IF(W130&lt;&gt;1,W130&amp;" "&amp;VLOOKUP(Q130,Hoja2!A:D,4,0),Hoja1!W130&amp;" "&amp;VLOOKUP(Hoja1!Q130,Hoja2!A:D,3,0)),Hoja1!W130&amp;" "&amp;Hoja1!X130&amp;" "&amp;VLOOKUP(Hoja1!Q130,Hoja2!A:B,2,0))</f>
        <v>30 comprimidos</v>
      </c>
      <c r="AA130" s="2" t="s">
        <v>680</v>
      </c>
      <c r="AB130" s="2" t="s">
        <v>44</v>
      </c>
      <c r="AC130" s="2" t="s">
        <v>26</v>
      </c>
      <c r="AD130" s="2" t="s">
        <v>51</v>
      </c>
      <c r="AE130" s="5">
        <v>18890</v>
      </c>
      <c r="AF130" t="str">
        <f t="shared" ref="AF130:AF161" si="111">+E130</f>
        <v>(CB) ALERTEX COM 200 MG X 30</v>
      </c>
      <c r="AG130" t="str">
        <f t="shared" si="62"/>
        <v>SAVAL</v>
      </c>
      <c r="AH130" t="str">
        <f t="shared" si="63"/>
        <v>MODAFINILO 200 MG</v>
      </c>
      <c r="AI130" t="str">
        <f t="shared" ref="AI130:AI161" si="112">+IF(N130="","",N130&amp;" "&amp;U130)</f>
        <v/>
      </c>
      <c r="AJ130" t="str">
        <f t="shared" ref="AJ130:AJ161" si="113">+IF(O130="","",O130&amp;" "&amp;V130)</f>
        <v/>
      </c>
      <c r="AK130" t="str">
        <f t="shared" si="64"/>
        <v>MODAFINILO 200 MG</v>
      </c>
      <c r="AL130" t="str">
        <f>+VLOOKUP($Q130,Hoja2!$A:$B,2,0)</f>
        <v>comprimido</v>
      </c>
      <c r="AM130" t="str">
        <f t="shared" si="65"/>
        <v>(CB) ALERTEX COM 200 MG X 30 SAVAL MODAFINILO 200 MG comprimido</v>
      </c>
      <c r="BB130">
        <f t="shared" si="66"/>
        <v>828951</v>
      </c>
      <c r="BC130" t="str">
        <f t="shared" si="67"/>
        <v>Alertex 200 mg x 30 comprimidos</v>
      </c>
      <c r="BD130" s="11">
        <f t="shared" si="68"/>
        <v>18890</v>
      </c>
      <c r="BE130" s="4" t="str">
        <f t="shared" si="69"/>
        <v>Alertex 200</v>
      </c>
      <c r="BF130" t="str">
        <f t="shared" si="70"/>
        <v>Modafinilo</v>
      </c>
      <c r="BG130" t="str">
        <f t="shared" si="71"/>
        <v/>
      </c>
      <c r="BH130" t="str">
        <f t="shared" si="72"/>
        <v/>
      </c>
      <c r="BI130" t="str">
        <f>+IF(AND(X130="ud.",COUNTIF(Hoja2!$I$3:$I$11,Hoja1!Q130)&gt;0),IF(Hoja1!W130=1,VLOOKUP(Hoja1!Q130,Hoja2!$A:$D,3,0),VLOOKUP(Hoja1!Q130,Hoja2!$A:$D,4,0)),IF(AND(X130="ud.",COUNTIF(Hoja2!$I$3:$I$11,Hoja1!Q130)&lt;0),VLOOKUP(Hoja1!Q130,Hoja2!$A:$B,2,0),VLOOKUP(Hoja1!Q130,Hoja2!$A:$B,2,0)))</f>
        <v>comprimidos</v>
      </c>
      <c r="BJ130" t="str">
        <f t="shared" si="73"/>
        <v>200 mg</v>
      </c>
      <c r="BK130">
        <f t="shared" si="74"/>
        <v>30</v>
      </c>
      <c r="BL130" t="str">
        <f t="shared" si="75"/>
        <v>ud.</v>
      </c>
      <c r="BO130">
        <f t="shared" si="76"/>
        <v>828951</v>
      </c>
      <c r="BP130" t="str">
        <f t="shared" si="77"/>
        <v>Alertex 200 mg x 30 comprimidos</v>
      </c>
      <c r="BQ130" s="11">
        <f t="shared" si="78"/>
        <v>18890</v>
      </c>
      <c r="BR130" s="4" t="str">
        <f t="shared" si="79"/>
        <v>Alertex 200</v>
      </c>
      <c r="BS130" t="str">
        <f t="shared" si="80"/>
        <v>Modafinilo</v>
      </c>
      <c r="BT130" t="str">
        <f t="shared" si="81"/>
        <v>comprimidos</v>
      </c>
      <c r="BU130" t="str">
        <f t="shared" si="82"/>
        <v>200 mg</v>
      </c>
      <c r="BV130">
        <f t="shared" si="83"/>
        <v>30</v>
      </c>
      <c r="BW130" t="str">
        <f t="shared" si="84"/>
        <v>ud.</v>
      </c>
      <c r="BY130">
        <f>IF(VLOOKUP(BO130,'[1]Informe articulo stock venta'!$B$1:$J$65536,9,0)&gt;0,1,0)</f>
        <v>0</v>
      </c>
      <c r="BZ130" t="str">
        <f t="shared" si="85"/>
        <v>Saval</v>
      </c>
    </row>
    <row r="131" spans="1:78" x14ac:dyDescent="0.2">
      <c r="A131" s="6" t="s">
        <v>681</v>
      </c>
      <c r="B131" s="3">
        <v>10719</v>
      </c>
      <c r="C131">
        <v>6105</v>
      </c>
      <c r="D131">
        <v>828986</v>
      </c>
      <c r="E131" s="2" t="s">
        <v>552</v>
      </c>
      <c r="F131" s="2" t="str">
        <f t="shared" si="100"/>
        <v>(CB) ESCITALOPRAM</v>
      </c>
      <c r="G131" s="2">
        <f t="shared" si="108"/>
        <v>10</v>
      </c>
      <c r="H131" s="18" t="str">
        <f t="shared" ref="H131:H186" si="114">+PROPER(RIGHT(F131,LEN(F131)-5))&amp;" "&amp;G131</f>
        <v>Escitalopram 10</v>
      </c>
      <c r="I131" s="2" t="str">
        <f>+VLOOKUP(Q131,Hoja2!A:B,2,0)</f>
        <v>comprimido recubierto</v>
      </c>
      <c r="J131" s="2" t="s">
        <v>220</v>
      </c>
      <c r="K131" s="2" t="str">
        <f t="shared" ref="K131:K186" si="115">PROPER(J131)</f>
        <v>Seven Pharma</v>
      </c>
      <c r="L131" s="2" t="s">
        <v>553</v>
      </c>
      <c r="M131" s="2" t="str">
        <f t="shared" si="109"/>
        <v>ESCITALOPRAM</v>
      </c>
      <c r="N131" s="2"/>
      <c r="O131" s="2"/>
      <c r="P131" s="2" t="s">
        <v>49</v>
      </c>
      <c r="Q131" s="2" t="s">
        <v>33</v>
      </c>
      <c r="R131">
        <v>10</v>
      </c>
      <c r="S131" s="2" t="s">
        <v>34</v>
      </c>
      <c r="T131" s="2" t="str">
        <f t="shared" si="110"/>
        <v>10 MG</v>
      </c>
      <c r="U131" s="2"/>
      <c r="V131" s="2"/>
      <c r="W131">
        <v>30</v>
      </c>
      <c r="X131" s="2" t="s">
        <v>35</v>
      </c>
      <c r="Y131" t="str">
        <f>+IF(AND(X131="ud.",COUNTIF(Hoja2!$I$3:$I$11,Hoja1!Q131)&gt;0),Hoja1!W131&amp;" "&amp;IF(Hoja1!W131=1,VLOOKUP(Hoja1!Q131,Hoja2!$A:$D,3,0),VLOOKUP(Hoja1!Q131,Hoja2!$A:$D,4,0)),IF(AND(X131="ud.",COUNTIF(Hoja2!$I$3:$I$11,Hoja1!Q131)&lt;0),Hoja1!W131&amp;" "&amp;"unidad, "&amp;VLOOKUP(Hoja1!Q131,Hoja2!$A:$B,2,0),Hoja1!W131&amp;" "&amp;Hoja1!X131&amp;" "&amp;VLOOKUP(Hoja1!Q131,Hoja2!$A:$B,2,0)))</f>
        <v>30 comprimidos recubiertos</v>
      </c>
      <c r="Z131" t="str">
        <f>+IF(X131="ud.",IF(W131&lt;&gt;1,W131&amp;" "&amp;VLOOKUP(Q131,Hoja2!A:D,4,0),Hoja1!W131&amp;" "&amp;VLOOKUP(Hoja1!Q131,Hoja2!A:D,3,0)),Hoja1!W131&amp;" "&amp;Hoja1!X131&amp;" "&amp;VLOOKUP(Hoja1!Q131,Hoja2!A:B,2,0))</f>
        <v>30 comprimidos recubiertos</v>
      </c>
      <c r="AA131" s="2" t="s">
        <v>682</v>
      </c>
      <c r="AB131" s="2" t="s">
        <v>25</v>
      </c>
      <c r="AC131" s="2" t="s">
        <v>26</v>
      </c>
      <c r="AD131" s="2" t="s">
        <v>51</v>
      </c>
      <c r="AE131" s="5">
        <v>2170</v>
      </c>
      <c r="AF131" t="str">
        <f t="shared" si="111"/>
        <v>(CB) ESCITALOPRAM COM REC 10 MG X 30</v>
      </c>
      <c r="AG131" t="str">
        <f t="shared" ref="AG131:AG184" si="116">+J131</f>
        <v>SEVEN PHARMA</v>
      </c>
      <c r="AH131" t="str">
        <f t="shared" ref="AH131:AH184" si="117">+M131&amp;" "&amp;T131</f>
        <v>ESCITALOPRAM 10 MG</v>
      </c>
      <c r="AI131" t="str">
        <f t="shared" si="112"/>
        <v/>
      </c>
      <c r="AJ131" t="str">
        <f t="shared" si="113"/>
        <v/>
      </c>
      <c r="AK131" t="str">
        <f t="shared" ref="AK131:AK184" si="118">+IF(AND(AI131="",AJ131=""),AH131,IF(AND(AJ131="",AI131&lt;&gt;""),AH131&amp;" "&amp;AI131,AH131&amp;" "&amp;AI131&amp;" "&amp;AJ131))</f>
        <v>ESCITALOPRAM 10 MG</v>
      </c>
      <c r="AL131" t="str">
        <f>+VLOOKUP($Q131,Hoja2!$A:$B,2,0)</f>
        <v>comprimido recubierto</v>
      </c>
      <c r="AM131" t="str">
        <f t="shared" ref="AM131:AM184" si="119">+AF131&amp;" "&amp;AG131&amp;" "&amp;AK131&amp;" "&amp;AL131</f>
        <v>(CB) ESCITALOPRAM COM REC 10 MG X 30 SEVEN PHARMA ESCITALOPRAM 10 MG comprimido recubierto</v>
      </c>
      <c r="BB131">
        <f t="shared" ref="BB131:BB184" si="120">+D131</f>
        <v>828986</v>
      </c>
      <c r="BC131" t="str">
        <f t="shared" ref="BC131:BC184" si="121">+H131&amp;" "&amp;IF(S131="","x ",S131&amp;" x ")&amp;Y131</f>
        <v>Escitalopram 10 mg x 30 comprimidos recubiertos</v>
      </c>
      <c r="BD131" s="11">
        <f t="shared" ref="BD131:BD184" si="122">+AE131</f>
        <v>2170</v>
      </c>
      <c r="BE131" s="4" t="str">
        <f t="shared" ref="BE131:BE184" si="123">+H131</f>
        <v>Escitalopram 10</v>
      </c>
      <c r="BF131" t="str">
        <f t="shared" ref="BF131:BF184" si="124">+PROPER(M131)</f>
        <v>Escitalopram</v>
      </c>
      <c r="BG131" t="str">
        <f t="shared" ref="BG131:BG184" si="125">+PROPER(N131)</f>
        <v/>
      </c>
      <c r="BH131" t="str">
        <f t="shared" ref="BH131:BH184" si="126">+PROPER(O131)</f>
        <v/>
      </c>
      <c r="BI131" t="str">
        <f>+IF(AND(X131="ud.",COUNTIF(Hoja2!$I$3:$I$11,Hoja1!Q131)&gt;0),IF(Hoja1!W131=1,VLOOKUP(Hoja1!Q131,Hoja2!$A:$D,3,0),VLOOKUP(Hoja1!Q131,Hoja2!$A:$D,4,0)),IF(AND(X131="ud.",COUNTIF(Hoja2!$I$3:$I$11,Hoja1!Q131)&lt;0),VLOOKUP(Hoja1!Q131,Hoja2!$A:$B,2,0),VLOOKUP(Hoja1!Q131,Hoja2!$A:$B,2,0)))</f>
        <v>comprimidos recubiertos</v>
      </c>
      <c r="BJ131" t="str">
        <f t="shared" ref="BJ131:BJ184" si="127">+G131&amp;" "&amp;S131</f>
        <v>10 mg</v>
      </c>
      <c r="BK131">
        <f t="shared" ref="BK131:BK184" si="128">+W131</f>
        <v>30</v>
      </c>
      <c r="BL131" t="str">
        <f t="shared" ref="BL131:BL184" si="129">+X131</f>
        <v>ud.</v>
      </c>
      <c r="BO131">
        <f t="shared" ref="BO131:BO184" si="130">+BB131</f>
        <v>828986</v>
      </c>
      <c r="BP131" t="str">
        <f t="shared" ref="BP131:BP184" si="131">+BC131</f>
        <v>Escitalopram 10 mg x 30 comprimidos recubiertos</v>
      </c>
      <c r="BQ131" s="11">
        <f t="shared" ref="BQ131:BQ184" si="132">+BD131</f>
        <v>2170</v>
      </c>
      <c r="BR131" s="4" t="str">
        <f t="shared" ref="BR131:BR184" si="133">+BE131</f>
        <v>Escitalopram 10</v>
      </c>
      <c r="BS131" t="str">
        <f t="shared" ref="BS131:BS184" si="134">+IF(AND(BG131="",BH131=""),BF131,IF(AND(BG131&lt;&gt;"",BH131=""),BF131&amp;";"&amp;BG131,BF131&amp;";"&amp;BG131&amp;";"&amp;BH131))</f>
        <v>Escitalopram</v>
      </c>
      <c r="BT131" t="str">
        <f t="shared" ref="BT131:BT184" si="135">+BI131</f>
        <v>comprimidos recubiertos</v>
      </c>
      <c r="BU131" t="str">
        <f t="shared" ref="BU131:BU184" si="136">+BJ131</f>
        <v>10 mg</v>
      </c>
      <c r="BV131">
        <f t="shared" ref="BV131:BV184" si="137">+BK131</f>
        <v>30</v>
      </c>
      <c r="BW131" t="str">
        <f t="shared" ref="BW131:BW184" si="138">+BL131</f>
        <v>ud.</v>
      </c>
      <c r="BY131">
        <f>IF(VLOOKUP(BO131,'[1]Informe articulo stock venta'!$B$1:$J$65536,9,0)&gt;0,1,0)</f>
        <v>1</v>
      </c>
      <c r="BZ131" t="str">
        <f t="shared" ref="BZ131:BZ186" si="139">+K131</f>
        <v>Seven Pharma</v>
      </c>
    </row>
    <row r="132" spans="1:78" x14ac:dyDescent="0.2">
      <c r="A132" s="6" t="s">
        <v>683</v>
      </c>
      <c r="B132" s="3">
        <v>10720</v>
      </c>
      <c r="C132">
        <v>6103</v>
      </c>
      <c r="D132">
        <v>828948</v>
      </c>
      <c r="E132" s="2" t="s">
        <v>684</v>
      </c>
      <c r="F132" s="2" t="str">
        <f t="shared" si="100"/>
        <v>(CB) ALDROX</v>
      </c>
      <c r="G132" s="2">
        <f t="shared" si="108"/>
        <v>70</v>
      </c>
      <c r="H132" s="18" t="str">
        <f t="shared" si="114"/>
        <v>Aldrox 70</v>
      </c>
      <c r="I132" s="2" t="str">
        <f>+VLOOKUP(Q132,Hoja2!A:B,2,0)</f>
        <v>comprimido recubierto</v>
      </c>
      <c r="J132" s="2" t="s">
        <v>566</v>
      </c>
      <c r="K132" s="2" t="str">
        <f t="shared" si="115"/>
        <v>Pasteur</v>
      </c>
      <c r="L132" s="2" t="s">
        <v>685</v>
      </c>
      <c r="M132" s="2" t="str">
        <f t="shared" si="109"/>
        <v>ACIDO ALENDRONICO</v>
      </c>
      <c r="N132" s="2"/>
      <c r="O132" s="2"/>
      <c r="P132" s="2" t="s">
        <v>98</v>
      </c>
      <c r="Q132" s="2" t="s">
        <v>33</v>
      </c>
      <c r="R132">
        <v>70</v>
      </c>
      <c r="S132" s="2" t="s">
        <v>34</v>
      </c>
      <c r="T132" s="2" t="str">
        <f t="shared" si="110"/>
        <v>70 MG</v>
      </c>
      <c r="U132" s="2"/>
      <c r="V132" s="2"/>
      <c r="W132">
        <v>10</v>
      </c>
      <c r="X132" s="2" t="s">
        <v>35</v>
      </c>
      <c r="Y132" t="str">
        <f>+IF(AND(X132="ud.",COUNTIF(Hoja2!$I$3:$I$11,Hoja1!Q132)&gt;0),Hoja1!W132&amp;" "&amp;IF(Hoja1!W132=1,VLOOKUP(Hoja1!Q132,Hoja2!$A:$D,3,0),VLOOKUP(Hoja1!Q132,Hoja2!$A:$D,4,0)),IF(AND(X132="ud.",COUNTIF(Hoja2!$I$3:$I$11,Hoja1!Q132)&lt;0),Hoja1!W132&amp;" "&amp;"unidad, "&amp;VLOOKUP(Hoja1!Q132,Hoja2!$A:$B,2,0),Hoja1!W132&amp;" "&amp;Hoja1!X132&amp;" "&amp;VLOOKUP(Hoja1!Q132,Hoja2!$A:$B,2,0)))</f>
        <v>10 comprimidos recubiertos</v>
      </c>
      <c r="Z132" t="str">
        <f>+IF(X132="ud.",IF(W132&lt;&gt;1,W132&amp;" "&amp;VLOOKUP(Q132,Hoja2!A:D,4,0),Hoja1!W132&amp;" "&amp;VLOOKUP(Hoja1!Q132,Hoja2!A:D,3,0)),Hoja1!W132&amp;" "&amp;Hoja1!X132&amp;" "&amp;VLOOKUP(Hoja1!Q132,Hoja2!A:B,2,0))</f>
        <v>10 comprimidos recubiertos</v>
      </c>
      <c r="AA132" s="2" t="s">
        <v>686</v>
      </c>
      <c r="AB132" s="2" t="s">
        <v>25</v>
      </c>
      <c r="AC132" s="2" t="s">
        <v>26</v>
      </c>
      <c r="AD132" s="2" t="s">
        <v>82</v>
      </c>
      <c r="AE132" s="5">
        <v>10570</v>
      </c>
      <c r="AF132" t="str">
        <f t="shared" si="111"/>
        <v>(CB) ALDROX COM REC 70 MG X 10</v>
      </c>
      <c r="AG132" t="str">
        <f t="shared" si="116"/>
        <v>PASTEUR</v>
      </c>
      <c r="AH132" t="str">
        <f t="shared" si="117"/>
        <v>ACIDO ALENDRONICO 70 MG</v>
      </c>
      <c r="AI132" t="str">
        <f t="shared" si="112"/>
        <v/>
      </c>
      <c r="AJ132" t="str">
        <f t="shared" si="113"/>
        <v/>
      </c>
      <c r="AK132" t="str">
        <f t="shared" si="118"/>
        <v>ACIDO ALENDRONICO 70 MG</v>
      </c>
      <c r="AL132" t="str">
        <f>+VLOOKUP($Q132,Hoja2!$A:$B,2,0)</f>
        <v>comprimido recubierto</v>
      </c>
      <c r="AM132" t="str">
        <f t="shared" si="119"/>
        <v>(CB) ALDROX COM REC 70 MG X 10 PASTEUR ACIDO ALENDRONICO 70 MG comprimido recubierto</v>
      </c>
      <c r="BB132">
        <f t="shared" si="120"/>
        <v>828948</v>
      </c>
      <c r="BC132" t="str">
        <f t="shared" si="121"/>
        <v>Aldrox 70 mg x 10 comprimidos recubiertos</v>
      </c>
      <c r="BD132" s="11">
        <f t="shared" si="122"/>
        <v>10570</v>
      </c>
      <c r="BE132" s="4" t="str">
        <f t="shared" si="123"/>
        <v>Aldrox 70</v>
      </c>
      <c r="BF132" t="str">
        <f t="shared" si="124"/>
        <v>Acido Alendronico</v>
      </c>
      <c r="BG132" t="str">
        <f t="shared" si="125"/>
        <v/>
      </c>
      <c r="BH132" t="str">
        <f t="shared" si="126"/>
        <v/>
      </c>
      <c r="BI132" t="str">
        <f>+IF(AND(X132="ud.",COUNTIF(Hoja2!$I$3:$I$11,Hoja1!Q132)&gt;0),IF(Hoja1!W132=1,VLOOKUP(Hoja1!Q132,Hoja2!$A:$D,3,0),VLOOKUP(Hoja1!Q132,Hoja2!$A:$D,4,0)),IF(AND(X132="ud.",COUNTIF(Hoja2!$I$3:$I$11,Hoja1!Q132)&lt;0),VLOOKUP(Hoja1!Q132,Hoja2!$A:$B,2,0),VLOOKUP(Hoja1!Q132,Hoja2!$A:$B,2,0)))</f>
        <v>comprimidos recubiertos</v>
      </c>
      <c r="BJ132" t="str">
        <f t="shared" si="127"/>
        <v>70 mg</v>
      </c>
      <c r="BK132">
        <f t="shared" si="128"/>
        <v>10</v>
      </c>
      <c r="BL132" t="str">
        <f t="shared" si="129"/>
        <v>ud.</v>
      </c>
      <c r="BO132">
        <f t="shared" si="130"/>
        <v>828948</v>
      </c>
      <c r="BP132" t="str">
        <f t="shared" si="131"/>
        <v>Aldrox 70 mg x 10 comprimidos recubiertos</v>
      </c>
      <c r="BQ132" s="11">
        <f t="shared" si="132"/>
        <v>10570</v>
      </c>
      <c r="BR132" s="4" t="str">
        <f t="shared" si="133"/>
        <v>Aldrox 70</v>
      </c>
      <c r="BS132" t="str">
        <f t="shared" si="134"/>
        <v>Acido Alendronico</v>
      </c>
      <c r="BT132" t="str">
        <f t="shared" si="135"/>
        <v>comprimidos recubiertos</v>
      </c>
      <c r="BU132" t="str">
        <f t="shared" si="136"/>
        <v>70 mg</v>
      </c>
      <c r="BV132">
        <f t="shared" si="137"/>
        <v>10</v>
      </c>
      <c r="BW132" t="str">
        <f t="shared" si="138"/>
        <v>ud.</v>
      </c>
      <c r="BY132">
        <f>IF(VLOOKUP(BO132,'[1]Informe articulo stock venta'!$B$1:$J$65536,9,0)&gt;0,1,0)</f>
        <v>1</v>
      </c>
      <c r="BZ132" t="str">
        <f t="shared" si="139"/>
        <v>Pasteur</v>
      </c>
    </row>
    <row r="133" spans="1:78" x14ac:dyDescent="0.2">
      <c r="A133" s="6" t="s">
        <v>687</v>
      </c>
      <c r="B133" s="3">
        <v>10721</v>
      </c>
      <c r="C133">
        <v>6098</v>
      </c>
      <c r="D133">
        <v>829080</v>
      </c>
      <c r="E133" s="2" t="s">
        <v>688</v>
      </c>
      <c r="F133" s="2" t="str">
        <f t="shared" si="100"/>
        <v>(CB) TRATOBEN</v>
      </c>
      <c r="G133" s="2">
        <f t="shared" si="108"/>
        <v>2.5</v>
      </c>
      <c r="H133" s="18" t="str">
        <f t="shared" si="114"/>
        <v>Tratoben 2,5</v>
      </c>
      <c r="I133" s="2" t="str">
        <f>+VLOOKUP(Q133,Hoja2!A:B,2,0)</f>
        <v>comprimido</v>
      </c>
      <c r="J133" s="2" t="s">
        <v>689</v>
      </c>
      <c r="K133" s="2" t="str">
        <f t="shared" si="115"/>
        <v>Pisa</v>
      </c>
      <c r="L133" s="2" t="s">
        <v>690</v>
      </c>
      <c r="M133" s="2" t="str">
        <f t="shared" si="109"/>
        <v>METOTREXATO</v>
      </c>
      <c r="N133" s="2"/>
      <c r="O133" s="2"/>
      <c r="P133" s="2" t="s">
        <v>691</v>
      </c>
      <c r="Q133" t="s">
        <v>65</v>
      </c>
      <c r="R133">
        <v>2.5</v>
      </c>
      <c r="S133" t="s">
        <v>34</v>
      </c>
      <c r="T133" s="2" t="str">
        <f t="shared" si="110"/>
        <v>2,5 MG</v>
      </c>
      <c r="W133">
        <v>50</v>
      </c>
      <c r="X133" t="s">
        <v>35</v>
      </c>
      <c r="Y133" t="str">
        <f>+IF(AND(X133="ud.",COUNTIF(Hoja2!$I$3:$I$11,Hoja1!Q133)&gt;0),Hoja1!W133&amp;" "&amp;IF(Hoja1!W133=1,VLOOKUP(Hoja1!Q133,Hoja2!$A:$D,3,0),VLOOKUP(Hoja1!Q133,Hoja2!$A:$D,4,0)),IF(AND(X133="ud.",COUNTIF(Hoja2!$I$3:$I$11,Hoja1!Q133)&lt;0),Hoja1!W133&amp;" "&amp;"unidad, "&amp;VLOOKUP(Hoja1!Q133,Hoja2!$A:$B,2,0),Hoja1!W133&amp;" "&amp;Hoja1!X133&amp;" "&amp;VLOOKUP(Hoja1!Q133,Hoja2!$A:$B,2,0)))</f>
        <v>50 comprimidos</v>
      </c>
      <c r="Z133" t="str">
        <f>+IF(X133="ud.",IF(W133&lt;&gt;1,W133&amp;" "&amp;VLOOKUP(Q133,Hoja2!A:D,4,0),Hoja1!W133&amp;" "&amp;VLOOKUP(Hoja1!Q133,Hoja2!A:D,3,0)),Hoja1!W133&amp;" "&amp;Hoja1!X133&amp;" "&amp;VLOOKUP(Hoja1!Q133,Hoja2!A:B,2,0))</f>
        <v>50 comprimidos</v>
      </c>
      <c r="AA133" t="s">
        <v>692</v>
      </c>
      <c r="AB133" t="s">
        <v>25</v>
      </c>
      <c r="AC133" t="s">
        <v>26</v>
      </c>
      <c r="AD133" t="s">
        <v>693</v>
      </c>
      <c r="AE133" s="5">
        <v>9140</v>
      </c>
      <c r="AF133" t="str">
        <f t="shared" si="111"/>
        <v>(CB) TRATOBEN COM 2,5 MG X 50</v>
      </c>
      <c r="AG133" t="str">
        <f t="shared" si="116"/>
        <v>PISA</v>
      </c>
      <c r="AH133" t="str">
        <f t="shared" si="117"/>
        <v>METOTREXATO 2,5 MG</v>
      </c>
      <c r="AI133" t="str">
        <f t="shared" si="112"/>
        <v/>
      </c>
      <c r="AJ133" t="str">
        <f t="shared" si="113"/>
        <v/>
      </c>
      <c r="AK133" t="str">
        <f t="shared" si="118"/>
        <v>METOTREXATO 2,5 MG</v>
      </c>
      <c r="AL133" t="str">
        <f>+VLOOKUP($Q133,Hoja2!$A:$B,2,0)</f>
        <v>comprimido</v>
      </c>
      <c r="AM133" t="str">
        <f t="shared" si="119"/>
        <v>(CB) TRATOBEN COM 2,5 MG X 50 PISA METOTREXATO 2,5 MG comprimido</v>
      </c>
      <c r="BB133">
        <f t="shared" si="120"/>
        <v>829080</v>
      </c>
      <c r="BC133" t="str">
        <f t="shared" si="121"/>
        <v>Tratoben 2,5 mg x 50 comprimidos</v>
      </c>
      <c r="BD133" s="11">
        <f t="shared" si="122"/>
        <v>9140</v>
      </c>
      <c r="BE133" s="4" t="str">
        <f t="shared" si="123"/>
        <v>Tratoben 2,5</v>
      </c>
      <c r="BF133" t="str">
        <f t="shared" si="124"/>
        <v>Metotrexato</v>
      </c>
      <c r="BG133" t="str">
        <f t="shared" si="125"/>
        <v/>
      </c>
      <c r="BH133" t="str">
        <f t="shared" si="126"/>
        <v/>
      </c>
      <c r="BI133" t="str">
        <f>+IF(AND(X133="ud.",COUNTIF(Hoja2!$I$3:$I$11,Hoja1!Q133)&gt;0),IF(Hoja1!W133=1,VLOOKUP(Hoja1!Q133,Hoja2!$A:$D,3,0),VLOOKUP(Hoja1!Q133,Hoja2!$A:$D,4,0)),IF(AND(X133="ud.",COUNTIF(Hoja2!$I$3:$I$11,Hoja1!Q133)&lt;0),VLOOKUP(Hoja1!Q133,Hoja2!$A:$B,2,0),VLOOKUP(Hoja1!Q133,Hoja2!$A:$B,2,0)))</f>
        <v>comprimidos</v>
      </c>
      <c r="BJ133" t="str">
        <f t="shared" si="127"/>
        <v>2,5 mg</v>
      </c>
      <c r="BK133">
        <f t="shared" si="128"/>
        <v>50</v>
      </c>
      <c r="BL133" t="str">
        <f t="shared" si="129"/>
        <v>ud.</v>
      </c>
      <c r="BO133">
        <f t="shared" si="130"/>
        <v>829080</v>
      </c>
      <c r="BP133" t="str">
        <f t="shared" si="131"/>
        <v>Tratoben 2,5 mg x 50 comprimidos</v>
      </c>
      <c r="BQ133" s="11">
        <f t="shared" si="132"/>
        <v>9140</v>
      </c>
      <c r="BR133" s="4" t="str">
        <f t="shared" si="133"/>
        <v>Tratoben 2,5</v>
      </c>
      <c r="BS133" t="str">
        <f t="shared" si="134"/>
        <v>Metotrexato</v>
      </c>
      <c r="BT133" t="str">
        <f t="shared" si="135"/>
        <v>comprimidos</v>
      </c>
      <c r="BU133" t="str">
        <f t="shared" si="136"/>
        <v>2,5 mg</v>
      </c>
      <c r="BV133">
        <f t="shared" si="137"/>
        <v>50</v>
      </c>
      <c r="BW133" t="str">
        <f t="shared" si="138"/>
        <v>ud.</v>
      </c>
      <c r="BY133">
        <f>IF(VLOOKUP(BO133,'[1]Informe articulo stock venta'!$B$1:$J$65536,9,0)&gt;0,1,0)</f>
        <v>1</v>
      </c>
      <c r="BZ133" t="str">
        <f t="shared" si="139"/>
        <v>Pisa</v>
      </c>
    </row>
    <row r="134" spans="1:78" x14ac:dyDescent="0.2">
      <c r="A134" s="6" t="s">
        <v>694</v>
      </c>
      <c r="B134" s="3">
        <v>10722</v>
      </c>
      <c r="C134">
        <v>6107</v>
      </c>
      <c r="D134">
        <v>829079</v>
      </c>
      <c r="E134" s="2" t="s">
        <v>695</v>
      </c>
      <c r="F134" s="2" t="str">
        <f t="shared" si="100"/>
        <v>(CB) TRANSCEPT</v>
      </c>
      <c r="G134" s="2">
        <f t="shared" si="108"/>
        <v>500</v>
      </c>
      <c r="H134" s="18" t="str">
        <f t="shared" si="114"/>
        <v>Transcept 500</v>
      </c>
      <c r="I134" s="2" t="str">
        <f>+VLOOKUP(Q134,Hoja2!A:B,2,0)</f>
        <v>comprimido recubierto</v>
      </c>
      <c r="J134" s="2" t="s">
        <v>613</v>
      </c>
      <c r="K134" s="2" t="str">
        <f t="shared" si="115"/>
        <v>Emcure</v>
      </c>
      <c r="L134" s="2" t="s">
        <v>418</v>
      </c>
      <c r="M134" s="2" t="str">
        <f t="shared" si="109"/>
        <v>MICOFENOLATO MOFETILO</v>
      </c>
      <c r="N134" s="2"/>
      <c r="O134" s="2"/>
      <c r="P134" s="2" t="s">
        <v>179</v>
      </c>
      <c r="Q134" s="2" t="s">
        <v>33</v>
      </c>
      <c r="R134">
        <v>500</v>
      </c>
      <c r="S134" s="2" t="s">
        <v>34</v>
      </c>
      <c r="T134" s="2" t="str">
        <f t="shared" si="110"/>
        <v>500 MG</v>
      </c>
      <c r="U134" s="2"/>
      <c r="V134" s="2"/>
      <c r="W134">
        <v>50</v>
      </c>
      <c r="X134" s="2" t="s">
        <v>35</v>
      </c>
      <c r="Y134" t="str">
        <f>+IF(AND(X134="ud.",COUNTIF(Hoja2!$I$3:$I$11,Hoja1!Q134)&gt;0),Hoja1!W134&amp;" "&amp;IF(Hoja1!W134=1,VLOOKUP(Hoja1!Q134,Hoja2!$A:$D,3,0),VLOOKUP(Hoja1!Q134,Hoja2!$A:$D,4,0)),IF(AND(X134="ud.",COUNTIF(Hoja2!$I$3:$I$11,Hoja1!Q134)&lt;0),Hoja1!W134&amp;" "&amp;"unidad, "&amp;VLOOKUP(Hoja1!Q134,Hoja2!$A:$B,2,0),Hoja1!W134&amp;" "&amp;Hoja1!X134&amp;" "&amp;VLOOKUP(Hoja1!Q134,Hoja2!$A:$B,2,0)))</f>
        <v>50 comprimidos recubiertos</v>
      </c>
      <c r="Z134" t="str">
        <f>+IF(X134="ud.",IF(W134&lt;&gt;1,W134&amp;" "&amp;VLOOKUP(Q134,Hoja2!A:D,4,0),Hoja1!W134&amp;" "&amp;VLOOKUP(Hoja1!Q134,Hoja2!A:D,3,0)),Hoja1!W134&amp;" "&amp;Hoja1!X134&amp;" "&amp;VLOOKUP(Hoja1!Q134,Hoja2!A:B,2,0))</f>
        <v>50 comprimidos recubiertos</v>
      </c>
      <c r="AA134" s="2" t="s">
        <v>696</v>
      </c>
      <c r="AB134" s="2" t="s">
        <v>25</v>
      </c>
      <c r="AC134" s="2" t="s">
        <v>26</v>
      </c>
      <c r="AD134" t="s">
        <v>181</v>
      </c>
      <c r="AE134" s="5">
        <v>11210</v>
      </c>
      <c r="AF134" t="str">
        <f t="shared" si="111"/>
        <v>(CB) TRANSCEPT COM REC 500 MG X 50</v>
      </c>
      <c r="AG134" t="str">
        <f t="shared" si="116"/>
        <v>EMCURE</v>
      </c>
      <c r="AH134" t="str">
        <f t="shared" si="117"/>
        <v>MICOFENOLATO MOFETILO 500 MG</v>
      </c>
      <c r="AI134" t="str">
        <f t="shared" si="112"/>
        <v/>
      </c>
      <c r="AJ134" t="str">
        <f t="shared" si="113"/>
        <v/>
      </c>
      <c r="AK134" t="str">
        <f t="shared" si="118"/>
        <v>MICOFENOLATO MOFETILO 500 MG</v>
      </c>
      <c r="AL134" t="str">
        <f>+VLOOKUP($Q134,Hoja2!$A:$B,2,0)</f>
        <v>comprimido recubierto</v>
      </c>
      <c r="AM134" t="str">
        <f t="shared" si="119"/>
        <v>(CB) TRANSCEPT COM REC 500 MG X 50 EMCURE MICOFENOLATO MOFETILO 500 MG comprimido recubierto</v>
      </c>
      <c r="BB134">
        <f t="shared" si="120"/>
        <v>829079</v>
      </c>
      <c r="BC134" t="str">
        <f t="shared" si="121"/>
        <v>Transcept 500 mg x 50 comprimidos recubiertos</v>
      </c>
      <c r="BD134" s="11">
        <f t="shared" si="122"/>
        <v>11210</v>
      </c>
      <c r="BE134" s="4" t="str">
        <f t="shared" si="123"/>
        <v>Transcept 500</v>
      </c>
      <c r="BF134" t="str">
        <f t="shared" si="124"/>
        <v>Micofenolato Mofetilo</v>
      </c>
      <c r="BG134" t="str">
        <f t="shared" si="125"/>
        <v/>
      </c>
      <c r="BH134" t="str">
        <f t="shared" si="126"/>
        <v/>
      </c>
      <c r="BI134" t="str">
        <f>+IF(AND(X134="ud.",COUNTIF(Hoja2!$I$3:$I$11,Hoja1!Q134)&gt;0),IF(Hoja1!W134=1,VLOOKUP(Hoja1!Q134,Hoja2!$A:$D,3,0),VLOOKUP(Hoja1!Q134,Hoja2!$A:$D,4,0)),IF(AND(X134="ud.",COUNTIF(Hoja2!$I$3:$I$11,Hoja1!Q134)&lt;0),VLOOKUP(Hoja1!Q134,Hoja2!$A:$B,2,0),VLOOKUP(Hoja1!Q134,Hoja2!$A:$B,2,0)))</f>
        <v>comprimidos recubiertos</v>
      </c>
      <c r="BJ134" t="str">
        <f t="shared" si="127"/>
        <v>500 mg</v>
      </c>
      <c r="BK134">
        <f t="shared" si="128"/>
        <v>50</v>
      </c>
      <c r="BL134" t="str">
        <f t="shared" si="129"/>
        <v>ud.</v>
      </c>
      <c r="BO134">
        <f t="shared" si="130"/>
        <v>829079</v>
      </c>
      <c r="BP134" t="str">
        <f t="shared" si="131"/>
        <v>Transcept 500 mg x 50 comprimidos recubiertos</v>
      </c>
      <c r="BQ134" s="11">
        <f t="shared" si="132"/>
        <v>11210</v>
      </c>
      <c r="BR134" s="4" t="str">
        <f t="shared" si="133"/>
        <v>Transcept 500</v>
      </c>
      <c r="BS134" t="str">
        <f t="shared" si="134"/>
        <v>Micofenolato Mofetilo</v>
      </c>
      <c r="BT134" t="str">
        <f t="shared" si="135"/>
        <v>comprimidos recubiertos</v>
      </c>
      <c r="BU134" t="str">
        <f t="shared" si="136"/>
        <v>500 mg</v>
      </c>
      <c r="BV134">
        <f t="shared" si="137"/>
        <v>50</v>
      </c>
      <c r="BW134" t="str">
        <f t="shared" si="138"/>
        <v>ud.</v>
      </c>
      <c r="BY134">
        <f>IF(VLOOKUP(BO134,'[1]Informe articulo stock venta'!$B$1:$J$65536,9,0)&gt;0,1,0)</f>
        <v>1</v>
      </c>
      <c r="BZ134" t="str">
        <f t="shared" si="139"/>
        <v>Emcure</v>
      </c>
    </row>
    <row r="135" spans="1:78" x14ac:dyDescent="0.2">
      <c r="A135" s="6" t="s">
        <v>697</v>
      </c>
      <c r="B135" s="3">
        <v>10757</v>
      </c>
      <c r="C135">
        <v>6164</v>
      </c>
      <c r="D135">
        <v>829052</v>
      </c>
      <c r="E135" s="2" t="s">
        <v>698</v>
      </c>
      <c r="F135" s="2" t="str">
        <f t="shared" si="100"/>
        <v>(CB) QURAX XR</v>
      </c>
      <c r="G135" s="2">
        <f t="shared" si="108"/>
        <v>150</v>
      </c>
      <c r="H135" s="18" t="str">
        <f t="shared" si="114"/>
        <v>Qurax Xr 150</v>
      </c>
      <c r="I135" s="2" t="str">
        <f>+VLOOKUP(Q135,Hoja2!A:B,2,0)</f>
        <v>comprimido de liberación prolongada</v>
      </c>
      <c r="J135" s="2" t="s">
        <v>699</v>
      </c>
      <c r="K135" s="2" t="str">
        <f t="shared" si="115"/>
        <v>Megalabs</v>
      </c>
      <c r="L135" s="2" t="s">
        <v>591</v>
      </c>
      <c r="M135" s="2" t="str">
        <f t="shared" si="109"/>
        <v>QUETIAPINA</v>
      </c>
      <c r="N135" s="2"/>
      <c r="O135" s="2"/>
      <c r="P135" s="2" t="s">
        <v>348</v>
      </c>
      <c r="Q135" s="2" t="s">
        <v>235</v>
      </c>
      <c r="R135">
        <v>150</v>
      </c>
      <c r="S135" s="2" t="s">
        <v>34</v>
      </c>
      <c r="T135" s="2" t="str">
        <f t="shared" si="110"/>
        <v>150 MG</v>
      </c>
      <c r="U135" s="2"/>
      <c r="V135" s="2"/>
      <c r="W135">
        <v>30</v>
      </c>
      <c r="X135" s="2" t="s">
        <v>35</v>
      </c>
      <c r="Y135" t="str">
        <f>+IF(AND(X135="ud.",COUNTIF(Hoja2!$I$3:$I$11,Hoja1!Q135)&gt;0),Hoja1!W135&amp;" "&amp;IF(Hoja1!W135=1,VLOOKUP(Hoja1!Q135,Hoja2!$A:$D,3,0),VLOOKUP(Hoja1!Q135,Hoja2!$A:$D,4,0)),IF(AND(X135="ud.",COUNTIF(Hoja2!$I$3:$I$11,Hoja1!Q135)&lt;0),Hoja1!W135&amp;" "&amp;"unidad, "&amp;VLOOKUP(Hoja1!Q135,Hoja2!$A:$B,2,0),Hoja1!W135&amp;" "&amp;Hoja1!X135&amp;" "&amp;VLOOKUP(Hoja1!Q135,Hoja2!$A:$B,2,0)))</f>
        <v>30 comprimidos de liberación prolongada</v>
      </c>
      <c r="Z135" t="str">
        <f>+IF(X135="ud.",IF(W135&lt;&gt;1,W135&amp;" "&amp;VLOOKUP(Q135,Hoja2!A:D,4,0),Hoja1!W135&amp;" "&amp;VLOOKUP(Hoja1!Q135,Hoja2!A:D,3,0)),Hoja1!W135&amp;" "&amp;Hoja1!X135&amp;" "&amp;VLOOKUP(Hoja1!Q135,Hoja2!A:B,2,0))</f>
        <v>30 comprimidos de liberación prolongada</v>
      </c>
      <c r="AA135" s="2" t="s">
        <v>700</v>
      </c>
      <c r="AB135" s="2" t="s">
        <v>25</v>
      </c>
      <c r="AC135" s="2" t="s">
        <v>26</v>
      </c>
      <c r="AD135" s="2" t="s">
        <v>51</v>
      </c>
      <c r="AE135" s="5">
        <v>20320</v>
      </c>
      <c r="AF135" t="str">
        <f t="shared" si="111"/>
        <v>(CB) QURAX XR COM LP 150 MG X 30</v>
      </c>
      <c r="AG135" t="str">
        <f t="shared" si="116"/>
        <v>MEGALABS</v>
      </c>
      <c r="AH135" t="str">
        <f t="shared" si="117"/>
        <v>QUETIAPINA 150 MG</v>
      </c>
      <c r="AI135" t="str">
        <f t="shared" si="112"/>
        <v/>
      </c>
      <c r="AJ135" t="str">
        <f t="shared" si="113"/>
        <v/>
      </c>
      <c r="AK135" t="str">
        <f t="shared" si="118"/>
        <v>QUETIAPINA 150 MG</v>
      </c>
      <c r="AL135" t="str">
        <f>+VLOOKUP($Q135,Hoja2!$A:$B,2,0)</f>
        <v>comprimido de liberación prolongada</v>
      </c>
      <c r="AM135" t="str">
        <f t="shared" si="119"/>
        <v>(CB) QURAX XR COM LP 150 MG X 30 MEGALABS QUETIAPINA 150 MG comprimido de liberación prolongada</v>
      </c>
      <c r="BB135">
        <f t="shared" si="120"/>
        <v>829052</v>
      </c>
      <c r="BC135" t="str">
        <f t="shared" si="121"/>
        <v>Qurax Xr 150 mg x 30 comprimidos de liberación prolongada</v>
      </c>
      <c r="BD135" s="11">
        <f t="shared" si="122"/>
        <v>20320</v>
      </c>
      <c r="BE135" s="4" t="str">
        <f t="shared" si="123"/>
        <v>Qurax Xr 150</v>
      </c>
      <c r="BF135" t="str">
        <f t="shared" si="124"/>
        <v>Quetiapina</v>
      </c>
      <c r="BG135" t="str">
        <f t="shared" si="125"/>
        <v/>
      </c>
      <c r="BH135" t="str">
        <f t="shared" si="126"/>
        <v/>
      </c>
      <c r="BI135" t="str">
        <f>+IF(AND(X135="ud.",COUNTIF(Hoja2!$I$3:$I$11,Hoja1!Q135)&gt;0),IF(Hoja1!W135=1,VLOOKUP(Hoja1!Q135,Hoja2!$A:$D,3,0),VLOOKUP(Hoja1!Q135,Hoja2!$A:$D,4,0)),IF(AND(X135="ud.",COUNTIF(Hoja2!$I$3:$I$11,Hoja1!Q135)&lt;0),VLOOKUP(Hoja1!Q135,Hoja2!$A:$B,2,0),VLOOKUP(Hoja1!Q135,Hoja2!$A:$B,2,0)))</f>
        <v>comprimidos de liberación prolongada</v>
      </c>
      <c r="BJ135" t="str">
        <f t="shared" si="127"/>
        <v>150 mg</v>
      </c>
      <c r="BK135">
        <f t="shared" si="128"/>
        <v>30</v>
      </c>
      <c r="BL135" t="str">
        <f t="shared" si="129"/>
        <v>ud.</v>
      </c>
      <c r="BO135">
        <f t="shared" si="130"/>
        <v>829052</v>
      </c>
      <c r="BP135" t="str">
        <f t="shared" si="131"/>
        <v>Qurax Xr 150 mg x 30 comprimidos de liberación prolongada</v>
      </c>
      <c r="BQ135" s="11">
        <f t="shared" si="132"/>
        <v>20320</v>
      </c>
      <c r="BR135" s="4" t="str">
        <f t="shared" si="133"/>
        <v>Qurax Xr 150</v>
      </c>
      <c r="BS135" t="str">
        <f t="shared" si="134"/>
        <v>Quetiapina</v>
      </c>
      <c r="BT135" t="str">
        <f t="shared" si="135"/>
        <v>comprimidos de liberación prolongada</v>
      </c>
      <c r="BU135" t="str">
        <f t="shared" si="136"/>
        <v>150 mg</v>
      </c>
      <c r="BV135">
        <f t="shared" si="137"/>
        <v>30</v>
      </c>
      <c r="BW135" t="str">
        <f t="shared" si="138"/>
        <v>ud.</v>
      </c>
      <c r="BY135">
        <f>IF(VLOOKUP(BO135,'[1]Informe articulo stock venta'!$B$1:$J$65536,9,0)&gt;0,1,0)</f>
        <v>0</v>
      </c>
      <c r="BZ135" t="str">
        <f t="shared" si="139"/>
        <v>Megalabs</v>
      </c>
    </row>
    <row r="136" spans="1:78" x14ac:dyDescent="0.2">
      <c r="A136" s="2" t="s">
        <v>701</v>
      </c>
      <c r="B136" s="3">
        <v>10761</v>
      </c>
      <c r="C136">
        <v>6173</v>
      </c>
      <c r="D136">
        <v>828979</v>
      </c>
      <c r="E136" s="2" t="s">
        <v>702</v>
      </c>
      <c r="F136" s="2" t="str">
        <f t="shared" si="100"/>
        <v>(CB) DISFLAX</v>
      </c>
      <c r="G136" s="2">
        <f t="shared" si="108"/>
        <v>30</v>
      </c>
      <c r="H136" s="18" t="str">
        <f t="shared" si="114"/>
        <v>Disflax 30</v>
      </c>
      <c r="I136" s="2" t="str">
        <f>+VLOOKUP(Q136,Hoja2!A:B,2,0)</f>
        <v>comprimido</v>
      </c>
      <c r="J136" s="2" t="s">
        <v>703</v>
      </c>
      <c r="K136" s="2" t="str">
        <f t="shared" si="115"/>
        <v>Faes Farma</v>
      </c>
      <c r="L136" s="2" t="s">
        <v>704</v>
      </c>
      <c r="M136" s="2" t="str">
        <f t="shared" si="109"/>
        <v>DEFLAZACORT</v>
      </c>
      <c r="N136" s="2"/>
      <c r="O136" s="2"/>
      <c r="P136" s="2" t="s">
        <v>56</v>
      </c>
      <c r="Q136" s="2" t="s">
        <v>65</v>
      </c>
      <c r="R136">
        <v>30</v>
      </c>
      <c r="S136" s="2" t="s">
        <v>34</v>
      </c>
      <c r="T136" s="2" t="str">
        <f t="shared" si="110"/>
        <v>30 MG</v>
      </c>
      <c r="U136" s="2"/>
      <c r="V136" s="2"/>
      <c r="W136">
        <v>10</v>
      </c>
      <c r="X136" s="2" t="s">
        <v>35</v>
      </c>
      <c r="Y136" t="str">
        <f>+IF(AND(X136="ud.",COUNTIF(Hoja2!$I$3:$I$11,Hoja1!Q136)&gt;0),Hoja1!W136&amp;" "&amp;IF(Hoja1!W136=1,VLOOKUP(Hoja1!Q136,Hoja2!$A:$D,3,0),VLOOKUP(Hoja1!Q136,Hoja2!$A:$D,4,0)),IF(AND(X136="ud.",COUNTIF(Hoja2!$I$3:$I$11,Hoja1!Q136)&lt;0),Hoja1!W136&amp;" "&amp;"unidad, "&amp;VLOOKUP(Hoja1!Q136,Hoja2!$A:$B,2,0),Hoja1!W136&amp;" "&amp;Hoja1!X136&amp;" "&amp;VLOOKUP(Hoja1!Q136,Hoja2!$A:$B,2,0)))</f>
        <v>10 comprimidos</v>
      </c>
      <c r="Z136" t="str">
        <f>+IF(X136="ud.",IF(W136&lt;&gt;1,W136&amp;" "&amp;VLOOKUP(Q136,Hoja2!A:D,4,0),Hoja1!W136&amp;" "&amp;VLOOKUP(Hoja1!Q136,Hoja2!A:D,3,0)),Hoja1!W136&amp;" "&amp;Hoja1!X136&amp;" "&amp;VLOOKUP(Hoja1!Q136,Hoja2!A:B,2,0))</f>
        <v>10 comprimidos</v>
      </c>
      <c r="AA136" s="2" t="s">
        <v>705</v>
      </c>
      <c r="AB136" s="2" t="s">
        <v>44</v>
      </c>
      <c r="AC136" s="2" t="s">
        <v>26</v>
      </c>
      <c r="AD136" s="2" t="s">
        <v>60</v>
      </c>
      <c r="AE136" s="5">
        <v>16780</v>
      </c>
      <c r="AF136" t="str">
        <f t="shared" si="111"/>
        <v>(CB) DISFLAX COM 30 MG X 10</v>
      </c>
      <c r="AG136" t="str">
        <f t="shared" si="116"/>
        <v>FAES FARMA</v>
      </c>
      <c r="AH136" t="str">
        <f t="shared" si="117"/>
        <v>DEFLAZACORT 30 MG</v>
      </c>
      <c r="AI136" t="str">
        <f t="shared" si="112"/>
        <v/>
      </c>
      <c r="AJ136" t="str">
        <f t="shared" si="113"/>
        <v/>
      </c>
      <c r="AK136" t="str">
        <f t="shared" si="118"/>
        <v>DEFLAZACORT 30 MG</v>
      </c>
      <c r="AL136" t="str">
        <f>+VLOOKUP($Q136,Hoja2!$A:$B,2,0)</f>
        <v>comprimido</v>
      </c>
      <c r="AM136" t="str">
        <f t="shared" si="119"/>
        <v>(CB) DISFLAX COM 30 MG X 10 FAES FARMA DEFLAZACORT 30 MG comprimido</v>
      </c>
      <c r="BB136">
        <f t="shared" si="120"/>
        <v>828979</v>
      </c>
      <c r="BC136" t="str">
        <f t="shared" si="121"/>
        <v>Disflax 30 mg x 10 comprimidos</v>
      </c>
      <c r="BD136" s="11">
        <f t="shared" si="122"/>
        <v>16780</v>
      </c>
      <c r="BE136" s="4" t="str">
        <f t="shared" si="123"/>
        <v>Disflax 30</v>
      </c>
      <c r="BF136" t="str">
        <f t="shared" si="124"/>
        <v>Deflazacort</v>
      </c>
      <c r="BG136" t="str">
        <f t="shared" si="125"/>
        <v/>
      </c>
      <c r="BH136" t="str">
        <f t="shared" si="126"/>
        <v/>
      </c>
      <c r="BI136" t="str">
        <f>+IF(AND(X136="ud.",COUNTIF(Hoja2!$I$3:$I$11,Hoja1!Q136)&gt;0),IF(Hoja1!W136=1,VLOOKUP(Hoja1!Q136,Hoja2!$A:$D,3,0),VLOOKUP(Hoja1!Q136,Hoja2!$A:$D,4,0)),IF(AND(X136="ud.",COUNTIF(Hoja2!$I$3:$I$11,Hoja1!Q136)&lt;0),VLOOKUP(Hoja1!Q136,Hoja2!$A:$B,2,0),VLOOKUP(Hoja1!Q136,Hoja2!$A:$B,2,0)))</f>
        <v>comprimidos</v>
      </c>
      <c r="BJ136" t="str">
        <f t="shared" si="127"/>
        <v>30 mg</v>
      </c>
      <c r="BK136">
        <f t="shared" si="128"/>
        <v>10</v>
      </c>
      <c r="BL136" t="str">
        <f t="shared" si="129"/>
        <v>ud.</v>
      </c>
      <c r="BO136">
        <f t="shared" si="130"/>
        <v>828979</v>
      </c>
      <c r="BP136" t="str">
        <f t="shared" si="131"/>
        <v>Disflax 30 mg x 10 comprimidos</v>
      </c>
      <c r="BQ136" s="11">
        <f t="shared" si="132"/>
        <v>16780</v>
      </c>
      <c r="BR136" s="4" t="str">
        <f t="shared" si="133"/>
        <v>Disflax 30</v>
      </c>
      <c r="BS136" t="str">
        <f t="shared" si="134"/>
        <v>Deflazacort</v>
      </c>
      <c r="BT136" t="str">
        <f t="shared" si="135"/>
        <v>comprimidos</v>
      </c>
      <c r="BU136" t="str">
        <f t="shared" si="136"/>
        <v>30 mg</v>
      </c>
      <c r="BV136">
        <f t="shared" si="137"/>
        <v>10</v>
      </c>
      <c r="BW136" t="str">
        <f t="shared" si="138"/>
        <v>ud.</v>
      </c>
      <c r="BY136">
        <f>IF(VLOOKUP(BO136,'[1]Informe articulo stock venta'!$B$1:$J$65536,9,0)&gt;0,1,0)</f>
        <v>0</v>
      </c>
      <c r="BZ136" t="str">
        <f t="shared" si="139"/>
        <v>Faes Farma</v>
      </c>
    </row>
    <row r="137" spans="1:78" x14ac:dyDescent="0.2">
      <c r="A137" s="6" t="s">
        <v>619</v>
      </c>
      <c r="B137" s="3">
        <v>10779</v>
      </c>
      <c r="C137">
        <v>6234</v>
      </c>
      <c r="D137">
        <v>829078</v>
      </c>
      <c r="E137" s="2" t="s">
        <v>706</v>
      </c>
      <c r="F137" s="2" t="str">
        <f t="shared" si="100"/>
        <v>(CB) TINOX</v>
      </c>
      <c r="G137" s="2">
        <f t="shared" si="108"/>
        <v>2.5</v>
      </c>
      <c r="H137" s="18" t="str">
        <f t="shared" si="114"/>
        <v>Tinox 2,5</v>
      </c>
      <c r="I137" s="2" t="str">
        <f>+VLOOKUP(Q137,Hoja2!A:B,2,0)</f>
        <v>comprimido</v>
      </c>
      <c r="J137" s="2" t="s">
        <v>40</v>
      </c>
      <c r="K137" s="2" t="str">
        <f t="shared" si="115"/>
        <v>Abbott</v>
      </c>
      <c r="L137" s="2" t="s">
        <v>254</v>
      </c>
      <c r="M137" s="2" t="str">
        <f t="shared" si="109"/>
        <v>TIBOLONA</v>
      </c>
      <c r="N137" s="2"/>
      <c r="O137" s="2"/>
      <c r="P137" s="2" t="s">
        <v>255</v>
      </c>
      <c r="Q137" s="2" t="s">
        <v>65</v>
      </c>
      <c r="R137" s="2">
        <v>2.5</v>
      </c>
      <c r="S137" s="2" t="s">
        <v>34</v>
      </c>
      <c r="T137" s="2" t="str">
        <f t="shared" si="110"/>
        <v>2,5 MG</v>
      </c>
      <c r="U137" s="2"/>
      <c r="V137" s="2"/>
      <c r="W137" s="2">
        <v>30</v>
      </c>
      <c r="X137" s="2" t="s">
        <v>35</v>
      </c>
      <c r="Y137" t="str">
        <f>+IF(AND(X137="ud.",COUNTIF(Hoja2!$I$3:$I$11,Hoja1!Q137)&gt;0),Hoja1!W137&amp;" "&amp;IF(Hoja1!W137=1,VLOOKUP(Hoja1!Q137,Hoja2!$A:$D,3,0),VLOOKUP(Hoja1!Q137,Hoja2!$A:$D,4,0)),IF(AND(X137="ud.",COUNTIF(Hoja2!$I$3:$I$11,Hoja1!Q137)&lt;0),Hoja1!W137&amp;" "&amp;"unidad, "&amp;VLOOKUP(Hoja1!Q137,Hoja2!$A:$B,2,0),Hoja1!W137&amp;" "&amp;Hoja1!X137&amp;" "&amp;VLOOKUP(Hoja1!Q137,Hoja2!$A:$B,2,0)))</f>
        <v>30 comprimidos</v>
      </c>
      <c r="Z137" t="str">
        <f>+IF(X137="ud.",IF(W137&lt;&gt;1,W137&amp;" "&amp;VLOOKUP(Q137,Hoja2!A:D,4,0),Hoja1!W137&amp;" "&amp;VLOOKUP(Hoja1!Q137,Hoja2!A:D,3,0)),Hoja1!W137&amp;" "&amp;Hoja1!X137&amp;" "&amp;VLOOKUP(Hoja1!Q137,Hoja2!A:B,2,0))</f>
        <v>30 comprimidos</v>
      </c>
      <c r="AA137" s="2" t="s">
        <v>707</v>
      </c>
      <c r="AB137" s="2" t="s">
        <v>25</v>
      </c>
      <c r="AC137" s="2" t="s">
        <v>26</v>
      </c>
      <c r="AD137" s="2" t="s">
        <v>67</v>
      </c>
      <c r="AE137" s="5">
        <v>9500</v>
      </c>
      <c r="AF137" t="str">
        <f t="shared" si="111"/>
        <v>(CB) TINOX COM 2,5 MG X 30</v>
      </c>
      <c r="AG137" t="str">
        <f t="shared" si="116"/>
        <v>ABBOTT</v>
      </c>
      <c r="AH137" t="str">
        <f t="shared" si="117"/>
        <v>TIBOLONA 2,5 MG</v>
      </c>
      <c r="AI137" t="str">
        <f t="shared" si="112"/>
        <v/>
      </c>
      <c r="AJ137" t="str">
        <f t="shared" si="113"/>
        <v/>
      </c>
      <c r="AK137" t="str">
        <f t="shared" si="118"/>
        <v>TIBOLONA 2,5 MG</v>
      </c>
      <c r="AL137" t="str">
        <f>+VLOOKUP($Q137,Hoja2!$A:$B,2,0)</f>
        <v>comprimido</v>
      </c>
      <c r="AM137" t="str">
        <f t="shared" si="119"/>
        <v>(CB) TINOX COM 2,5 MG X 30 ABBOTT TIBOLONA 2,5 MG comprimido</v>
      </c>
      <c r="BB137">
        <f t="shared" si="120"/>
        <v>829078</v>
      </c>
      <c r="BC137" t="str">
        <f t="shared" si="121"/>
        <v>Tinox 2,5 mg x 30 comprimidos</v>
      </c>
      <c r="BD137" s="11">
        <f t="shared" si="122"/>
        <v>9500</v>
      </c>
      <c r="BE137" s="4" t="str">
        <f t="shared" si="123"/>
        <v>Tinox 2,5</v>
      </c>
      <c r="BF137" t="str">
        <f t="shared" si="124"/>
        <v>Tibolona</v>
      </c>
      <c r="BG137" t="str">
        <f t="shared" si="125"/>
        <v/>
      </c>
      <c r="BH137" t="str">
        <f t="shared" si="126"/>
        <v/>
      </c>
      <c r="BI137" t="str">
        <f>+IF(AND(X137="ud.",COUNTIF(Hoja2!$I$3:$I$11,Hoja1!Q137)&gt;0),IF(Hoja1!W137=1,VLOOKUP(Hoja1!Q137,Hoja2!$A:$D,3,0),VLOOKUP(Hoja1!Q137,Hoja2!$A:$D,4,0)),IF(AND(X137="ud.",COUNTIF(Hoja2!$I$3:$I$11,Hoja1!Q137)&lt;0),VLOOKUP(Hoja1!Q137,Hoja2!$A:$B,2,0),VLOOKUP(Hoja1!Q137,Hoja2!$A:$B,2,0)))</f>
        <v>comprimidos</v>
      </c>
      <c r="BJ137" t="str">
        <f t="shared" si="127"/>
        <v>2,5 mg</v>
      </c>
      <c r="BK137">
        <f t="shared" si="128"/>
        <v>30</v>
      </c>
      <c r="BL137" t="str">
        <f t="shared" si="129"/>
        <v>ud.</v>
      </c>
      <c r="BO137">
        <f t="shared" si="130"/>
        <v>829078</v>
      </c>
      <c r="BP137" t="str">
        <f t="shared" si="131"/>
        <v>Tinox 2,5 mg x 30 comprimidos</v>
      </c>
      <c r="BQ137" s="11">
        <f t="shared" si="132"/>
        <v>9500</v>
      </c>
      <c r="BR137" s="4" t="str">
        <f t="shared" si="133"/>
        <v>Tinox 2,5</v>
      </c>
      <c r="BS137" t="str">
        <f t="shared" si="134"/>
        <v>Tibolona</v>
      </c>
      <c r="BT137" t="str">
        <f t="shared" si="135"/>
        <v>comprimidos</v>
      </c>
      <c r="BU137" t="str">
        <f t="shared" si="136"/>
        <v>2,5 mg</v>
      </c>
      <c r="BV137">
        <f t="shared" si="137"/>
        <v>30</v>
      </c>
      <c r="BW137" t="str">
        <f t="shared" si="138"/>
        <v>ud.</v>
      </c>
      <c r="BY137">
        <f>IF(VLOOKUP(BO137,'[1]Informe articulo stock venta'!$B$1:$J$65536,9,0)&gt;0,1,0)</f>
        <v>0</v>
      </c>
      <c r="BZ137" t="str">
        <f t="shared" si="139"/>
        <v>Abbott</v>
      </c>
    </row>
    <row r="138" spans="1:78" x14ac:dyDescent="0.2">
      <c r="A138" s="6" t="s">
        <v>708</v>
      </c>
      <c r="B138" s="3">
        <v>10799</v>
      </c>
      <c r="C138">
        <v>6250</v>
      </c>
      <c r="D138">
        <v>829008</v>
      </c>
      <c r="E138" s="2" t="s">
        <v>709</v>
      </c>
      <c r="F138" s="2" t="str">
        <f t="shared" si="100"/>
        <v>(CB) GLUAMET</v>
      </c>
      <c r="G138" s="2" t="str">
        <f t="shared" si="108"/>
        <v>50/850</v>
      </c>
      <c r="H138" s="18" t="str">
        <f t="shared" si="114"/>
        <v>Gluamet 50/850</v>
      </c>
      <c r="I138" s="2" t="str">
        <f>+VLOOKUP(Q138,Hoja2!A:B,2,0)</f>
        <v>comprimido recubierto</v>
      </c>
      <c r="J138" s="2" t="s">
        <v>200</v>
      </c>
      <c r="K138" s="2" t="str">
        <f t="shared" si="115"/>
        <v>Merck</v>
      </c>
      <c r="L138" s="2" t="s">
        <v>85</v>
      </c>
      <c r="M138" s="2" t="s">
        <v>79</v>
      </c>
      <c r="N138" s="2" t="s">
        <v>892</v>
      </c>
      <c r="O138" s="2"/>
      <c r="P138" s="2" t="s">
        <v>80</v>
      </c>
      <c r="Q138" s="2" t="s">
        <v>33</v>
      </c>
      <c r="R138" s="2" t="s">
        <v>86</v>
      </c>
      <c r="S138" s="2" t="s">
        <v>34</v>
      </c>
      <c r="T138" s="2" t="s">
        <v>918</v>
      </c>
      <c r="U138" s="2" t="s">
        <v>919</v>
      </c>
      <c r="V138" s="2"/>
      <c r="W138" s="2">
        <v>60</v>
      </c>
      <c r="X138" s="2" t="s">
        <v>35</v>
      </c>
      <c r="Y138" t="str">
        <f>+IF(AND(X138="ud.",COUNTIF(Hoja2!$I$3:$I$11,Hoja1!Q138)&gt;0),Hoja1!W138&amp;" "&amp;IF(Hoja1!W138=1,VLOOKUP(Hoja1!Q138,Hoja2!$A:$D,3,0),VLOOKUP(Hoja1!Q138,Hoja2!$A:$D,4,0)),IF(AND(X138="ud.",COUNTIF(Hoja2!$I$3:$I$11,Hoja1!Q138)&lt;0),Hoja1!W138&amp;" "&amp;"unidad, "&amp;VLOOKUP(Hoja1!Q138,Hoja2!$A:$B,2,0),Hoja1!W138&amp;" "&amp;Hoja1!X138&amp;" "&amp;VLOOKUP(Hoja1!Q138,Hoja2!$A:$B,2,0)))</f>
        <v>60 comprimidos recubiertos</v>
      </c>
      <c r="Z138" t="str">
        <f>+IF(X138="ud.",IF(W138&lt;&gt;1,W138&amp;" "&amp;VLOOKUP(Q138,Hoja2!A:D,4,0),Hoja1!W138&amp;" "&amp;VLOOKUP(Hoja1!Q138,Hoja2!A:D,3,0)),Hoja1!W138&amp;" "&amp;Hoja1!X138&amp;" "&amp;VLOOKUP(Hoja1!Q138,Hoja2!A:B,2,0))</f>
        <v>60 comprimidos recubiertos</v>
      </c>
      <c r="AA138" s="2" t="s">
        <v>710</v>
      </c>
      <c r="AB138" s="2" t="s">
        <v>25</v>
      </c>
      <c r="AC138" s="2" t="s">
        <v>26</v>
      </c>
      <c r="AD138" s="2" t="s">
        <v>82</v>
      </c>
      <c r="AE138" s="5">
        <v>30570</v>
      </c>
      <c r="AF138" t="str">
        <f t="shared" si="111"/>
        <v>(CB) GLUAMET COM REC 50/850 MG X 60</v>
      </c>
      <c r="AG138" t="str">
        <f t="shared" si="116"/>
        <v>MERCK</v>
      </c>
      <c r="AH138" t="str">
        <f t="shared" si="117"/>
        <v>VILDAGLIPTINA 50 MG</v>
      </c>
      <c r="AI138" t="str">
        <f t="shared" si="112"/>
        <v>METFORMINA 850 MG</v>
      </c>
      <c r="AJ138" t="str">
        <f t="shared" si="113"/>
        <v/>
      </c>
      <c r="AK138" t="str">
        <f t="shared" si="118"/>
        <v>VILDAGLIPTINA 50 MG METFORMINA 850 MG</v>
      </c>
      <c r="AL138" t="str">
        <f>+VLOOKUP($Q138,Hoja2!$A:$B,2,0)</f>
        <v>comprimido recubierto</v>
      </c>
      <c r="AM138" t="str">
        <f t="shared" si="119"/>
        <v>(CB) GLUAMET COM REC 50/850 MG X 60 MERCK VILDAGLIPTINA 50 MG METFORMINA 850 MG comprimido recubierto</v>
      </c>
      <c r="BB138">
        <f t="shared" si="120"/>
        <v>829008</v>
      </c>
      <c r="BC138" t="str">
        <f t="shared" si="121"/>
        <v>Gluamet 50/850 mg x 60 comprimidos recubiertos</v>
      </c>
      <c r="BD138" s="11">
        <f t="shared" si="122"/>
        <v>30570</v>
      </c>
      <c r="BE138" s="4" t="str">
        <f t="shared" si="123"/>
        <v>Gluamet 50/850</v>
      </c>
      <c r="BF138" t="str">
        <f t="shared" si="124"/>
        <v>Vildagliptina</v>
      </c>
      <c r="BG138" t="str">
        <f t="shared" si="125"/>
        <v>Metformina</v>
      </c>
      <c r="BH138" t="str">
        <f t="shared" si="126"/>
        <v/>
      </c>
      <c r="BI138" t="str">
        <f>+IF(AND(X138="ud.",COUNTIF(Hoja2!$I$3:$I$11,Hoja1!Q138)&gt;0),IF(Hoja1!W138=1,VLOOKUP(Hoja1!Q138,Hoja2!$A:$D,3,0),VLOOKUP(Hoja1!Q138,Hoja2!$A:$D,4,0)),IF(AND(X138="ud.",COUNTIF(Hoja2!$I$3:$I$11,Hoja1!Q138)&lt;0),VLOOKUP(Hoja1!Q138,Hoja2!$A:$B,2,0),VLOOKUP(Hoja1!Q138,Hoja2!$A:$B,2,0)))</f>
        <v>comprimidos recubiertos</v>
      </c>
      <c r="BJ138" t="str">
        <f t="shared" si="127"/>
        <v>50/850 mg</v>
      </c>
      <c r="BK138">
        <f t="shared" si="128"/>
        <v>60</v>
      </c>
      <c r="BL138" t="str">
        <f t="shared" si="129"/>
        <v>ud.</v>
      </c>
      <c r="BO138">
        <f t="shared" si="130"/>
        <v>829008</v>
      </c>
      <c r="BP138" t="str">
        <f t="shared" si="131"/>
        <v>Gluamet 50/850 mg x 60 comprimidos recubiertos</v>
      </c>
      <c r="BQ138" s="11">
        <f t="shared" si="132"/>
        <v>30570</v>
      </c>
      <c r="BR138" s="4" t="str">
        <f t="shared" si="133"/>
        <v>Gluamet 50/850</v>
      </c>
      <c r="BS138" t="str">
        <f t="shared" si="134"/>
        <v>Vildagliptina;Metformina</v>
      </c>
      <c r="BT138" t="str">
        <f t="shared" si="135"/>
        <v>comprimidos recubiertos</v>
      </c>
      <c r="BU138" t="str">
        <f t="shared" si="136"/>
        <v>50/850 mg</v>
      </c>
      <c r="BV138">
        <f t="shared" si="137"/>
        <v>60</v>
      </c>
      <c r="BW138" t="str">
        <f t="shared" si="138"/>
        <v>ud.</v>
      </c>
      <c r="BX138" t="s">
        <v>1045</v>
      </c>
      <c r="BY138">
        <f>IF(VLOOKUP(BO138,'[1]Informe articulo stock venta'!$B$1:$J$65536,9,0)&gt;0,1,0)</f>
        <v>0</v>
      </c>
      <c r="BZ138" t="str">
        <f t="shared" si="139"/>
        <v>Merck</v>
      </c>
    </row>
    <row r="139" spans="1:78" x14ac:dyDescent="0.2">
      <c r="A139" s="6" t="s">
        <v>711</v>
      </c>
      <c r="B139" s="3">
        <v>10830</v>
      </c>
      <c r="C139">
        <v>6296</v>
      </c>
      <c r="D139">
        <v>829037</v>
      </c>
      <c r="E139" s="2" t="s">
        <v>712</v>
      </c>
      <c r="F139" s="2" t="str">
        <f t="shared" si="100"/>
        <v>(CB) ONDANSETRON</v>
      </c>
      <c r="G139" s="2">
        <f t="shared" si="108"/>
        <v>4</v>
      </c>
      <c r="H139" s="18" t="str">
        <f t="shared" si="114"/>
        <v>Ondansetron 4</v>
      </c>
      <c r="I139" s="2" t="str">
        <f>+VLOOKUP(Q139,Hoja2!A:B,2,0)</f>
        <v>comprimido bucodispersable</v>
      </c>
      <c r="J139" s="2" t="s">
        <v>713</v>
      </c>
      <c r="K139" s="2" t="str">
        <f t="shared" si="115"/>
        <v>Vitafarma</v>
      </c>
      <c r="L139" s="2" t="s">
        <v>226</v>
      </c>
      <c r="M139" s="2" t="str">
        <f t="shared" ref="M139:M142" si="140">+L139</f>
        <v>ONDANSETRON</v>
      </c>
      <c r="N139" s="2"/>
      <c r="O139" s="2"/>
      <c r="P139" s="2" t="s">
        <v>227</v>
      </c>
      <c r="Q139" s="2" t="s">
        <v>228</v>
      </c>
      <c r="R139">
        <v>4</v>
      </c>
      <c r="S139" s="2" t="s">
        <v>34</v>
      </c>
      <c r="T139" s="2" t="str">
        <f t="shared" ref="T139:T142" si="141">+UPPER(R139&amp;" "&amp;S139)</f>
        <v>4 MG</v>
      </c>
      <c r="U139" s="2"/>
      <c r="V139" s="2"/>
      <c r="W139" s="2">
        <v>8</v>
      </c>
      <c r="X139" s="2" t="s">
        <v>35</v>
      </c>
      <c r="Y139" t="str">
        <f>+IF(AND(X139="ud.",COUNTIF(Hoja2!$I$3:$I$11,Hoja1!Q139)&gt;0),Hoja1!W139&amp;" "&amp;IF(Hoja1!W139=1,VLOOKUP(Hoja1!Q139,Hoja2!$A:$D,3,0),VLOOKUP(Hoja1!Q139,Hoja2!$A:$D,4,0)),IF(AND(X139="ud.",COUNTIF(Hoja2!$I$3:$I$11,Hoja1!Q139)&lt;0),Hoja1!W139&amp;" "&amp;"unidad, "&amp;VLOOKUP(Hoja1!Q139,Hoja2!$A:$B,2,0),Hoja1!W139&amp;" "&amp;Hoja1!X139&amp;" "&amp;VLOOKUP(Hoja1!Q139,Hoja2!$A:$B,2,0)))</f>
        <v>8 comprimidos bucodispersables</v>
      </c>
      <c r="Z139" t="str">
        <f>+IF(X139="ud.",IF(W139&lt;&gt;1,W139&amp;" "&amp;VLOOKUP(Q139,Hoja2!A:D,4,0),Hoja1!W139&amp;" "&amp;VLOOKUP(Hoja1!Q139,Hoja2!A:D,3,0)),Hoja1!W139&amp;" "&amp;Hoja1!X139&amp;" "&amp;VLOOKUP(Hoja1!Q139,Hoja2!A:B,2,0))</f>
        <v>8 comprimidos bucodispersables</v>
      </c>
      <c r="AA139" s="2" t="s">
        <v>714</v>
      </c>
      <c r="AB139" s="2" t="s">
        <v>25</v>
      </c>
      <c r="AC139" s="2" t="s">
        <v>26</v>
      </c>
      <c r="AD139" s="2" t="s">
        <v>230</v>
      </c>
      <c r="AE139" s="5">
        <v>6730</v>
      </c>
      <c r="AF139" t="str">
        <f t="shared" si="111"/>
        <v>(CB) ONDANSETRON COM BUC 4 MG X 8</v>
      </c>
      <c r="AG139" t="str">
        <f t="shared" si="116"/>
        <v>VITAFARMA</v>
      </c>
      <c r="AH139" t="str">
        <f t="shared" si="117"/>
        <v>ONDANSETRON 4 MG</v>
      </c>
      <c r="AI139" t="str">
        <f t="shared" si="112"/>
        <v/>
      </c>
      <c r="AJ139" t="str">
        <f t="shared" si="113"/>
        <v/>
      </c>
      <c r="AK139" t="str">
        <f t="shared" si="118"/>
        <v>ONDANSETRON 4 MG</v>
      </c>
      <c r="AL139" t="str">
        <f>+VLOOKUP($Q139,Hoja2!$A:$B,2,0)</f>
        <v>comprimido bucodispersable</v>
      </c>
      <c r="AM139" t="str">
        <f t="shared" si="119"/>
        <v>(CB) ONDANSETRON COM BUC 4 MG X 8 VITAFARMA ONDANSETRON 4 MG comprimido bucodispersable</v>
      </c>
      <c r="BB139">
        <f t="shared" si="120"/>
        <v>829037</v>
      </c>
      <c r="BC139" t="str">
        <f t="shared" si="121"/>
        <v>Ondansetron 4 mg x 8 comprimidos bucodispersables</v>
      </c>
      <c r="BD139" s="11">
        <f t="shared" si="122"/>
        <v>6730</v>
      </c>
      <c r="BE139" s="4" t="str">
        <f t="shared" si="123"/>
        <v>Ondansetron 4</v>
      </c>
      <c r="BF139" t="str">
        <f t="shared" si="124"/>
        <v>Ondansetron</v>
      </c>
      <c r="BG139" t="str">
        <f t="shared" si="125"/>
        <v/>
      </c>
      <c r="BH139" t="str">
        <f t="shared" si="126"/>
        <v/>
      </c>
      <c r="BI139" t="str">
        <f>+IF(AND(X139="ud.",COUNTIF(Hoja2!$I$3:$I$11,Hoja1!Q139)&gt;0),IF(Hoja1!W139=1,VLOOKUP(Hoja1!Q139,Hoja2!$A:$D,3,0),VLOOKUP(Hoja1!Q139,Hoja2!$A:$D,4,0)),IF(AND(X139="ud.",COUNTIF(Hoja2!$I$3:$I$11,Hoja1!Q139)&lt;0),VLOOKUP(Hoja1!Q139,Hoja2!$A:$B,2,0),VLOOKUP(Hoja1!Q139,Hoja2!$A:$B,2,0)))</f>
        <v>comprimidos bucodispersables</v>
      </c>
      <c r="BJ139" t="str">
        <f t="shared" si="127"/>
        <v>4 mg</v>
      </c>
      <c r="BK139">
        <f t="shared" si="128"/>
        <v>8</v>
      </c>
      <c r="BL139" t="str">
        <f t="shared" si="129"/>
        <v>ud.</v>
      </c>
      <c r="BO139">
        <f t="shared" si="130"/>
        <v>829037</v>
      </c>
      <c r="BP139" t="str">
        <f t="shared" si="131"/>
        <v>Ondansetron 4 mg x 8 comprimidos bucodispersables</v>
      </c>
      <c r="BQ139" s="11">
        <f t="shared" si="132"/>
        <v>6730</v>
      </c>
      <c r="BR139" s="4" t="str">
        <f t="shared" si="133"/>
        <v>Ondansetron 4</v>
      </c>
      <c r="BS139" t="str">
        <f t="shared" si="134"/>
        <v>Ondansetron</v>
      </c>
      <c r="BT139" t="str">
        <f t="shared" si="135"/>
        <v>comprimidos bucodispersables</v>
      </c>
      <c r="BU139" t="str">
        <f t="shared" si="136"/>
        <v>4 mg</v>
      </c>
      <c r="BV139">
        <f t="shared" si="137"/>
        <v>8</v>
      </c>
      <c r="BW139" t="str">
        <f t="shared" si="138"/>
        <v>ud.</v>
      </c>
      <c r="BY139">
        <f>IF(VLOOKUP(BO139,'[1]Informe articulo stock venta'!$B$1:$J$65536,9,0)&gt;0,1,0)</f>
        <v>0</v>
      </c>
      <c r="BZ139" t="str">
        <f t="shared" si="139"/>
        <v>Vitafarma</v>
      </c>
    </row>
    <row r="140" spans="1:78" x14ac:dyDescent="0.2">
      <c r="A140" s="6" t="s">
        <v>715</v>
      </c>
      <c r="B140" s="3">
        <v>10843</v>
      </c>
      <c r="C140">
        <v>6338</v>
      </c>
      <c r="D140">
        <v>829040</v>
      </c>
      <c r="E140" s="2" t="s">
        <v>716</v>
      </c>
      <c r="F140" s="2" t="str">
        <f t="shared" si="100"/>
        <v>(CB) ORALNE</v>
      </c>
      <c r="G140" s="2">
        <f t="shared" si="108"/>
        <v>10</v>
      </c>
      <c r="H140" s="18" t="str">
        <f t="shared" si="114"/>
        <v>Oralne 10</v>
      </c>
      <c r="I140" s="2" t="str">
        <f>+VLOOKUP(Q140,Hoja2!A:B,2,0)</f>
        <v>cápsula</v>
      </c>
      <c r="J140" s="2" t="s">
        <v>253</v>
      </c>
      <c r="K140" s="2" t="str">
        <f t="shared" si="115"/>
        <v>Deutsche Pharma</v>
      </c>
      <c r="L140" s="2" t="s">
        <v>401</v>
      </c>
      <c r="M140" s="2" t="str">
        <f t="shared" si="140"/>
        <v>ISOTRETINOINA</v>
      </c>
      <c r="N140" s="2"/>
      <c r="O140" s="2"/>
      <c r="P140" s="2" t="s">
        <v>371</v>
      </c>
      <c r="Q140" s="2" t="s">
        <v>121</v>
      </c>
      <c r="R140" s="2">
        <v>10</v>
      </c>
      <c r="S140" s="2" t="s">
        <v>34</v>
      </c>
      <c r="T140" s="2" t="str">
        <f t="shared" si="141"/>
        <v>10 MG</v>
      </c>
      <c r="U140" s="2"/>
      <c r="V140" s="2"/>
      <c r="W140" s="2">
        <v>30</v>
      </c>
      <c r="X140" s="2" t="s">
        <v>35</v>
      </c>
      <c r="Y140" t="str">
        <f>+IF(AND(X140="ud.",COUNTIF(Hoja2!$I$3:$I$11,Hoja1!Q140)&gt;0),Hoja1!W140&amp;" "&amp;IF(Hoja1!W140=1,VLOOKUP(Hoja1!Q140,Hoja2!$A:$D,3,0),VLOOKUP(Hoja1!Q140,Hoja2!$A:$D,4,0)),IF(AND(X140="ud.",COUNTIF(Hoja2!$I$3:$I$11,Hoja1!Q140)&lt;0),Hoja1!W140&amp;" "&amp;"unidad, "&amp;VLOOKUP(Hoja1!Q140,Hoja2!$A:$B,2,0),Hoja1!W140&amp;" "&amp;Hoja1!X140&amp;" "&amp;VLOOKUP(Hoja1!Q140,Hoja2!$A:$B,2,0)))</f>
        <v>30 cápsulas</v>
      </c>
      <c r="Z140" t="str">
        <f>+IF(X140="ud.",IF(W140&lt;&gt;1,W140&amp;" "&amp;VLOOKUP(Q140,Hoja2!A:D,4,0),Hoja1!W140&amp;" "&amp;VLOOKUP(Hoja1!Q140,Hoja2!A:D,3,0)),Hoja1!W140&amp;" "&amp;Hoja1!X140&amp;" "&amp;VLOOKUP(Hoja1!Q140,Hoja2!A:B,2,0))</f>
        <v>30 cápsulas</v>
      </c>
      <c r="AA140" s="2" t="s">
        <v>717</v>
      </c>
      <c r="AB140" s="2" t="s">
        <v>44</v>
      </c>
      <c r="AC140" s="2" t="s">
        <v>26</v>
      </c>
      <c r="AD140" s="2" t="s">
        <v>375</v>
      </c>
      <c r="AE140" s="5">
        <v>18880</v>
      </c>
      <c r="AF140" t="str">
        <f t="shared" si="111"/>
        <v>(CB) ORALNE CAP 10 MG X 30</v>
      </c>
      <c r="AG140" t="str">
        <f t="shared" si="116"/>
        <v>DEUTSCHE PHARMA</v>
      </c>
      <c r="AH140" t="str">
        <f t="shared" si="117"/>
        <v>ISOTRETINOINA 10 MG</v>
      </c>
      <c r="AI140" t="str">
        <f t="shared" si="112"/>
        <v/>
      </c>
      <c r="AJ140" t="str">
        <f t="shared" si="113"/>
        <v/>
      </c>
      <c r="AK140" t="str">
        <f t="shared" si="118"/>
        <v>ISOTRETINOINA 10 MG</v>
      </c>
      <c r="AL140" t="str">
        <f>+VLOOKUP($Q140,Hoja2!$A:$B,2,0)</f>
        <v>cápsula</v>
      </c>
      <c r="AM140" t="str">
        <f t="shared" si="119"/>
        <v>(CB) ORALNE CAP 10 MG X 30 DEUTSCHE PHARMA ISOTRETINOINA 10 MG cápsula</v>
      </c>
      <c r="BB140">
        <f t="shared" si="120"/>
        <v>829040</v>
      </c>
      <c r="BC140" t="str">
        <f t="shared" si="121"/>
        <v>Oralne 10 mg x 30 cápsulas</v>
      </c>
      <c r="BD140" s="11">
        <f t="shared" si="122"/>
        <v>18880</v>
      </c>
      <c r="BE140" s="4" t="str">
        <f t="shared" si="123"/>
        <v>Oralne 10</v>
      </c>
      <c r="BF140" t="str">
        <f t="shared" si="124"/>
        <v>Isotretinoina</v>
      </c>
      <c r="BG140" t="str">
        <f t="shared" si="125"/>
        <v/>
      </c>
      <c r="BH140" t="str">
        <f t="shared" si="126"/>
        <v/>
      </c>
      <c r="BI140" t="str">
        <f>+IF(AND(X140="ud.",COUNTIF(Hoja2!$I$3:$I$11,Hoja1!Q140)&gt;0),IF(Hoja1!W140=1,VLOOKUP(Hoja1!Q140,Hoja2!$A:$D,3,0),VLOOKUP(Hoja1!Q140,Hoja2!$A:$D,4,0)),IF(AND(X140="ud.",COUNTIF(Hoja2!$I$3:$I$11,Hoja1!Q140)&lt;0),VLOOKUP(Hoja1!Q140,Hoja2!$A:$B,2,0),VLOOKUP(Hoja1!Q140,Hoja2!$A:$B,2,0)))</f>
        <v>cápsulas</v>
      </c>
      <c r="BJ140" t="str">
        <f t="shared" si="127"/>
        <v>10 mg</v>
      </c>
      <c r="BK140">
        <f t="shared" si="128"/>
        <v>30</v>
      </c>
      <c r="BL140" t="str">
        <f t="shared" si="129"/>
        <v>ud.</v>
      </c>
      <c r="BO140">
        <f t="shared" si="130"/>
        <v>829040</v>
      </c>
      <c r="BP140" t="str">
        <f t="shared" si="131"/>
        <v>Oralne 10 mg x 30 cápsulas</v>
      </c>
      <c r="BQ140" s="11">
        <f t="shared" si="132"/>
        <v>18880</v>
      </c>
      <c r="BR140" s="4" t="str">
        <f t="shared" si="133"/>
        <v>Oralne 10</v>
      </c>
      <c r="BS140" t="str">
        <f t="shared" si="134"/>
        <v>Isotretinoina</v>
      </c>
      <c r="BT140" t="str">
        <f t="shared" si="135"/>
        <v>cápsulas</v>
      </c>
      <c r="BU140" t="str">
        <f t="shared" si="136"/>
        <v>10 mg</v>
      </c>
      <c r="BV140">
        <f t="shared" si="137"/>
        <v>30</v>
      </c>
      <c r="BW140" t="str">
        <f t="shared" si="138"/>
        <v>ud.</v>
      </c>
      <c r="BY140">
        <f>IF(VLOOKUP(BO140,'[1]Informe articulo stock venta'!$B$1:$J$65536,9,0)&gt;0,1,0)</f>
        <v>0</v>
      </c>
      <c r="BZ140" t="str">
        <f t="shared" si="139"/>
        <v>Deutsche Pharma</v>
      </c>
    </row>
    <row r="141" spans="1:78" x14ac:dyDescent="0.2">
      <c r="A141" s="6" t="s">
        <v>718</v>
      </c>
      <c r="B141" s="3">
        <v>10880</v>
      </c>
      <c r="C141">
        <v>6322</v>
      </c>
      <c r="D141">
        <v>828971</v>
      </c>
      <c r="E141" s="2" t="s">
        <v>719</v>
      </c>
      <c r="F141" s="2" t="str">
        <f t="shared" si="100"/>
        <v>(CB) CIPROFIBRATO</v>
      </c>
      <c r="G141" s="2">
        <f t="shared" si="108"/>
        <v>100</v>
      </c>
      <c r="H141" s="18" t="str">
        <f t="shared" si="114"/>
        <v>Ciprofibrato 100</v>
      </c>
      <c r="I141" s="2" t="str">
        <f>+VLOOKUP(Q141,Hoja2!A:B,2,0)</f>
        <v>cápsula</v>
      </c>
      <c r="J141" s="2" t="s">
        <v>720</v>
      </c>
      <c r="K141" s="2" t="str">
        <f t="shared" si="115"/>
        <v>Alpes Chemie</v>
      </c>
      <c r="L141" s="2" t="s">
        <v>721</v>
      </c>
      <c r="M141" s="2" t="str">
        <f t="shared" si="140"/>
        <v>CIPROFIBRATO</v>
      </c>
      <c r="N141" s="2"/>
      <c r="O141" s="2"/>
      <c r="P141" s="2" t="s">
        <v>517</v>
      </c>
      <c r="Q141" s="2" t="s">
        <v>121</v>
      </c>
      <c r="R141">
        <v>100</v>
      </c>
      <c r="S141" s="2" t="s">
        <v>34</v>
      </c>
      <c r="T141" s="2" t="str">
        <f t="shared" si="141"/>
        <v>100 MG</v>
      </c>
      <c r="U141" s="2"/>
      <c r="V141" s="2"/>
      <c r="W141">
        <v>30</v>
      </c>
      <c r="X141" s="2" t="s">
        <v>35</v>
      </c>
      <c r="Y141" t="str">
        <f>+IF(AND(X141="ud.",COUNTIF(Hoja2!$I$3:$I$11,Hoja1!Q141)&gt;0),Hoja1!W141&amp;" "&amp;IF(Hoja1!W141=1,VLOOKUP(Hoja1!Q141,Hoja2!$A:$D,3,0),VLOOKUP(Hoja1!Q141,Hoja2!$A:$D,4,0)),IF(AND(X141="ud.",COUNTIF(Hoja2!$I$3:$I$11,Hoja1!Q141)&lt;0),Hoja1!W141&amp;" "&amp;"unidad, "&amp;VLOOKUP(Hoja1!Q141,Hoja2!$A:$B,2,0),Hoja1!W141&amp;" "&amp;Hoja1!X141&amp;" "&amp;VLOOKUP(Hoja1!Q141,Hoja2!$A:$B,2,0)))</f>
        <v>30 cápsulas</v>
      </c>
      <c r="Z141" t="str">
        <f>+IF(X141="ud.",IF(W141&lt;&gt;1,W141&amp;" "&amp;VLOOKUP(Q141,Hoja2!A:D,4,0),Hoja1!W141&amp;" "&amp;VLOOKUP(Hoja1!Q141,Hoja2!A:D,3,0)),Hoja1!W141&amp;" "&amp;Hoja1!X141&amp;" "&amp;VLOOKUP(Hoja1!Q141,Hoja2!A:B,2,0))</f>
        <v>30 cápsulas</v>
      </c>
      <c r="AA141" s="2" t="s">
        <v>722</v>
      </c>
      <c r="AB141" s="2" t="s">
        <v>25</v>
      </c>
      <c r="AC141" s="2" t="s">
        <v>26</v>
      </c>
      <c r="AD141" s="2" t="s">
        <v>143</v>
      </c>
      <c r="AE141" s="5">
        <v>9330</v>
      </c>
      <c r="AF141" t="str">
        <f t="shared" si="111"/>
        <v>(CB) CIPROFIBRATO CAP 100 MG X 30</v>
      </c>
      <c r="AG141" t="str">
        <f t="shared" si="116"/>
        <v>ALPES CHEMIE</v>
      </c>
      <c r="AH141" t="str">
        <f t="shared" si="117"/>
        <v>CIPROFIBRATO 100 MG</v>
      </c>
      <c r="AI141" t="str">
        <f t="shared" si="112"/>
        <v/>
      </c>
      <c r="AJ141" t="str">
        <f t="shared" si="113"/>
        <v/>
      </c>
      <c r="AK141" t="str">
        <f t="shared" si="118"/>
        <v>CIPROFIBRATO 100 MG</v>
      </c>
      <c r="AL141" t="str">
        <f>+VLOOKUP($Q141,Hoja2!$A:$B,2,0)</f>
        <v>cápsula</v>
      </c>
      <c r="AM141" t="str">
        <f t="shared" si="119"/>
        <v>(CB) CIPROFIBRATO CAP 100 MG X 30 ALPES CHEMIE CIPROFIBRATO 100 MG cápsula</v>
      </c>
      <c r="BB141">
        <f t="shared" si="120"/>
        <v>828971</v>
      </c>
      <c r="BC141" t="str">
        <f t="shared" si="121"/>
        <v>Ciprofibrato 100 mg x 30 cápsulas</v>
      </c>
      <c r="BD141" s="11">
        <f t="shared" si="122"/>
        <v>9330</v>
      </c>
      <c r="BE141" s="4" t="str">
        <f t="shared" si="123"/>
        <v>Ciprofibrato 100</v>
      </c>
      <c r="BF141" t="str">
        <f t="shared" si="124"/>
        <v>Ciprofibrato</v>
      </c>
      <c r="BG141" t="str">
        <f t="shared" si="125"/>
        <v/>
      </c>
      <c r="BH141" t="str">
        <f t="shared" si="126"/>
        <v/>
      </c>
      <c r="BI141" t="str">
        <f>+IF(AND(X141="ud.",COUNTIF(Hoja2!$I$3:$I$11,Hoja1!Q141)&gt;0),IF(Hoja1!W141=1,VLOOKUP(Hoja1!Q141,Hoja2!$A:$D,3,0),VLOOKUP(Hoja1!Q141,Hoja2!$A:$D,4,0)),IF(AND(X141="ud.",COUNTIF(Hoja2!$I$3:$I$11,Hoja1!Q141)&lt;0),VLOOKUP(Hoja1!Q141,Hoja2!$A:$B,2,0),VLOOKUP(Hoja1!Q141,Hoja2!$A:$B,2,0)))</f>
        <v>cápsulas</v>
      </c>
      <c r="BJ141" t="str">
        <f t="shared" si="127"/>
        <v>100 mg</v>
      </c>
      <c r="BK141">
        <f t="shared" si="128"/>
        <v>30</v>
      </c>
      <c r="BL141" t="str">
        <f t="shared" si="129"/>
        <v>ud.</v>
      </c>
      <c r="BO141">
        <f t="shared" si="130"/>
        <v>828971</v>
      </c>
      <c r="BP141" t="str">
        <f t="shared" si="131"/>
        <v>Ciprofibrato 100 mg x 30 cápsulas</v>
      </c>
      <c r="BQ141" s="11">
        <f t="shared" si="132"/>
        <v>9330</v>
      </c>
      <c r="BR141" s="4" t="str">
        <f t="shared" si="133"/>
        <v>Ciprofibrato 100</v>
      </c>
      <c r="BS141" t="str">
        <f t="shared" si="134"/>
        <v>Ciprofibrato</v>
      </c>
      <c r="BT141" t="str">
        <f t="shared" si="135"/>
        <v>cápsulas</v>
      </c>
      <c r="BU141" t="str">
        <f t="shared" si="136"/>
        <v>100 mg</v>
      </c>
      <c r="BV141">
        <f t="shared" si="137"/>
        <v>30</v>
      </c>
      <c r="BW141" t="str">
        <f t="shared" si="138"/>
        <v>ud.</v>
      </c>
      <c r="BY141">
        <f>IF(VLOOKUP(BO141,'[1]Informe articulo stock venta'!$B$1:$J$65536,9,0)&gt;0,1,0)</f>
        <v>0</v>
      </c>
      <c r="BZ141" t="str">
        <f t="shared" si="139"/>
        <v>Alpes Chemie</v>
      </c>
    </row>
    <row r="142" spans="1:78" x14ac:dyDescent="0.2">
      <c r="A142" s="6" t="s">
        <v>723</v>
      </c>
      <c r="B142" s="3">
        <v>10881</v>
      </c>
      <c r="C142">
        <v>6339</v>
      </c>
      <c r="D142">
        <v>829045</v>
      </c>
      <c r="E142" s="2" t="s">
        <v>724</v>
      </c>
      <c r="F142" s="2" t="str">
        <f t="shared" ref="F142:F173" si="142">+MID(E142,1,FIND(Q142,E142,1)-2)</f>
        <v>(CB) PARACETAMOL</v>
      </c>
      <c r="G142" s="2">
        <f t="shared" si="108"/>
        <v>500</v>
      </c>
      <c r="H142" s="18" t="str">
        <f t="shared" si="114"/>
        <v>Paracetamol 500</v>
      </c>
      <c r="I142" s="2" t="str">
        <f>+VLOOKUP(Q142,Hoja2!A:B,2,0)</f>
        <v>comprimido</v>
      </c>
      <c r="J142" s="2" t="s">
        <v>299</v>
      </c>
      <c r="K142" s="2" t="str">
        <f t="shared" si="115"/>
        <v>Opko</v>
      </c>
      <c r="L142" s="2" t="s">
        <v>725</v>
      </c>
      <c r="M142" s="2" t="str">
        <f t="shared" si="140"/>
        <v>PARACETAMOL</v>
      </c>
      <c r="N142" s="2"/>
      <c r="O142" s="2"/>
      <c r="P142" s="2" t="s">
        <v>726</v>
      </c>
      <c r="Q142" s="2" t="s">
        <v>65</v>
      </c>
      <c r="R142">
        <v>500</v>
      </c>
      <c r="S142" t="s">
        <v>34</v>
      </c>
      <c r="T142" s="2" t="str">
        <f t="shared" si="141"/>
        <v>500 MG</v>
      </c>
      <c r="U142" s="2"/>
      <c r="V142" s="2"/>
      <c r="W142">
        <v>16</v>
      </c>
      <c r="X142" s="2" t="s">
        <v>35</v>
      </c>
      <c r="Y142" t="str">
        <f>+IF(AND(X142="ud.",COUNTIF(Hoja2!$I$3:$I$11,Hoja1!Q142)&gt;0),Hoja1!W142&amp;" "&amp;IF(Hoja1!W142=1,VLOOKUP(Hoja1!Q142,Hoja2!$A:$D,3,0),VLOOKUP(Hoja1!Q142,Hoja2!$A:$D,4,0)),IF(AND(X142="ud.",COUNTIF(Hoja2!$I$3:$I$11,Hoja1!Q142)&lt;0),Hoja1!W142&amp;" "&amp;"unidad, "&amp;VLOOKUP(Hoja1!Q142,Hoja2!$A:$B,2,0),Hoja1!W142&amp;" "&amp;Hoja1!X142&amp;" "&amp;VLOOKUP(Hoja1!Q142,Hoja2!$A:$B,2,0)))</f>
        <v>16 comprimidos</v>
      </c>
      <c r="Z142" t="str">
        <f>+IF(X142="ud.",IF(W142&lt;&gt;1,W142&amp;" "&amp;VLOOKUP(Q142,Hoja2!A:D,4,0),Hoja1!W142&amp;" "&amp;VLOOKUP(Hoja1!Q142,Hoja2!A:D,3,0)),Hoja1!W142&amp;" "&amp;Hoja1!X142&amp;" "&amp;VLOOKUP(Hoja1!Q142,Hoja2!A:B,2,0))</f>
        <v>16 comprimidos</v>
      </c>
      <c r="AA142" s="2" t="s">
        <v>727</v>
      </c>
      <c r="AB142" s="2" t="s">
        <v>153</v>
      </c>
      <c r="AC142" s="2" t="s">
        <v>26</v>
      </c>
      <c r="AD142" s="2" t="s">
        <v>37</v>
      </c>
      <c r="AE142" s="5">
        <v>500</v>
      </c>
      <c r="AF142" t="str">
        <f t="shared" si="111"/>
        <v>(CB) PARACETAMOL COM 500 MG X 16</v>
      </c>
      <c r="AG142" t="str">
        <f t="shared" si="116"/>
        <v>OPKO</v>
      </c>
      <c r="AH142" t="str">
        <f t="shared" si="117"/>
        <v>PARACETAMOL 500 MG</v>
      </c>
      <c r="AI142" t="str">
        <f t="shared" si="112"/>
        <v/>
      </c>
      <c r="AJ142" t="str">
        <f t="shared" si="113"/>
        <v/>
      </c>
      <c r="AK142" t="str">
        <f t="shared" si="118"/>
        <v>PARACETAMOL 500 MG</v>
      </c>
      <c r="AL142" t="str">
        <f>+VLOOKUP($Q142,Hoja2!$A:$B,2,0)</f>
        <v>comprimido</v>
      </c>
      <c r="AM142" t="str">
        <f t="shared" si="119"/>
        <v>(CB) PARACETAMOL COM 500 MG X 16 OPKO PARACETAMOL 500 MG comprimido</v>
      </c>
      <c r="BB142">
        <f t="shared" si="120"/>
        <v>829045</v>
      </c>
      <c r="BC142" t="str">
        <f t="shared" si="121"/>
        <v>Paracetamol 500 mg x 16 comprimidos</v>
      </c>
      <c r="BD142" s="11">
        <f t="shared" si="122"/>
        <v>500</v>
      </c>
      <c r="BE142" s="4" t="str">
        <f t="shared" si="123"/>
        <v>Paracetamol 500</v>
      </c>
      <c r="BF142" t="str">
        <f t="shared" si="124"/>
        <v>Paracetamol</v>
      </c>
      <c r="BG142" t="str">
        <f t="shared" si="125"/>
        <v/>
      </c>
      <c r="BH142" t="str">
        <f t="shared" si="126"/>
        <v/>
      </c>
      <c r="BI142" t="str">
        <f>+IF(AND(X142="ud.",COUNTIF(Hoja2!$I$3:$I$11,Hoja1!Q142)&gt;0),IF(Hoja1!W142=1,VLOOKUP(Hoja1!Q142,Hoja2!$A:$D,3,0),VLOOKUP(Hoja1!Q142,Hoja2!$A:$D,4,0)),IF(AND(X142="ud.",COUNTIF(Hoja2!$I$3:$I$11,Hoja1!Q142)&lt;0),VLOOKUP(Hoja1!Q142,Hoja2!$A:$B,2,0),VLOOKUP(Hoja1!Q142,Hoja2!$A:$B,2,0)))</f>
        <v>comprimidos</v>
      </c>
      <c r="BJ142" t="str">
        <f t="shared" si="127"/>
        <v>500 mg</v>
      </c>
      <c r="BK142">
        <f t="shared" si="128"/>
        <v>16</v>
      </c>
      <c r="BL142" t="str">
        <f t="shared" si="129"/>
        <v>ud.</v>
      </c>
      <c r="BO142">
        <f t="shared" si="130"/>
        <v>829045</v>
      </c>
      <c r="BP142" t="str">
        <f t="shared" si="131"/>
        <v>Paracetamol 500 mg x 16 comprimidos</v>
      </c>
      <c r="BQ142" s="11">
        <f t="shared" si="132"/>
        <v>500</v>
      </c>
      <c r="BR142" s="4" t="str">
        <f t="shared" si="133"/>
        <v>Paracetamol 500</v>
      </c>
      <c r="BS142" t="str">
        <f t="shared" si="134"/>
        <v>Paracetamol</v>
      </c>
      <c r="BT142" t="str">
        <f t="shared" si="135"/>
        <v>comprimidos</v>
      </c>
      <c r="BU142" t="str">
        <f t="shared" si="136"/>
        <v>500 mg</v>
      </c>
      <c r="BV142">
        <f t="shared" si="137"/>
        <v>16</v>
      </c>
      <c r="BW142" t="str">
        <f t="shared" si="138"/>
        <v>ud.</v>
      </c>
      <c r="BY142">
        <f>IF(VLOOKUP(BO142,'[1]Informe articulo stock venta'!$B$1:$J$65536,9,0)&gt;0,1,0)</f>
        <v>0</v>
      </c>
      <c r="BZ142" t="str">
        <f t="shared" si="139"/>
        <v>Opko</v>
      </c>
    </row>
    <row r="143" spans="1:78" x14ac:dyDescent="0.2">
      <c r="A143" s="6" t="s">
        <v>728</v>
      </c>
      <c r="B143" s="3">
        <v>10887</v>
      </c>
      <c r="C143">
        <v>6343</v>
      </c>
      <c r="D143">
        <v>828954</v>
      </c>
      <c r="E143" s="2" t="s">
        <v>729</v>
      </c>
      <c r="F143" s="2" t="str">
        <f t="shared" si="142"/>
        <v>(CB) ANORO ELLIPTA</v>
      </c>
      <c r="G143" s="2" t="str">
        <f t="shared" si="108"/>
        <v>55/22</v>
      </c>
      <c r="H143" s="18" t="str">
        <f t="shared" si="114"/>
        <v>Anoro Ellipta 55/22</v>
      </c>
      <c r="I143" s="2" t="str">
        <f>+VLOOKUP(Q143,Hoja2!A:B,2,0)</f>
        <v>polvo para inhalación oral</v>
      </c>
      <c r="J143" s="2" t="s">
        <v>70</v>
      </c>
      <c r="K143" s="2" t="str">
        <f t="shared" si="115"/>
        <v>Gsk</v>
      </c>
      <c r="L143" s="2" t="s">
        <v>730</v>
      </c>
      <c r="M143" s="2" t="s">
        <v>914</v>
      </c>
      <c r="N143" s="2" t="s">
        <v>915</v>
      </c>
      <c r="O143" s="2"/>
      <c r="P143" s="2" t="s">
        <v>222</v>
      </c>
      <c r="Q143" s="2" t="s">
        <v>649</v>
      </c>
      <c r="R143" s="2" t="s">
        <v>731</v>
      </c>
      <c r="S143" s="2" t="s">
        <v>72</v>
      </c>
      <c r="T143" s="2" t="s">
        <v>945</v>
      </c>
      <c r="U143" s="2" t="s">
        <v>946</v>
      </c>
      <c r="V143" s="2"/>
      <c r="W143">
        <v>30</v>
      </c>
      <c r="X143" s="2" t="s">
        <v>35</v>
      </c>
      <c r="Y143" t="str">
        <f>+IF(AND(X143="ud.",COUNTIF(Hoja2!$I$3:$I$11,Hoja1!Q143)&gt;0),Hoja1!W143&amp;" "&amp;IF(Hoja1!W143=1,VLOOKUP(Hoja1!Q143,Hoja2!$A:$D,3,0),VLOOKUP(Hoja1!Q143,Hoja2!$A:$D,4,0)),IF(AND(X143="ud.",COUNTIF(Hoja2!$I$3:$I$11,Hoja1!Q143)&lt;0),Hoja1!W143&amp;" "&amp;"unidad, "&amp;VLOOKUP(Hoja1!Q143,Hoja2!$A:$B,2,0),Hoja1!W143&amp;" "&amp;Hoja1!X143&amp;" "&amp;VLOOKUP(Hoja1!Q143,Hoja2!$A:$B,2,0)))</f>
        <v>30 ud. polvo para inhalación oral</v>
      </c>
      <c r="Z143" t="str">
        <f>+IF(X143="ud.",IF(W143&lt;&gt;1,W143&amp;" "&amp;VLOOKUP(Q143,Hoja2!A:D,4,0),Hoja1!W143&amp;" "&amp;VLOOKUP(Hoja1!Q143,Hoja2!A:D,3,0)),Hoja1!W143&amp;" "&amp;Hoja1!X143&amp;" "&amp;VLOOKUP(Hoja1!Q143,Hoja2!A:B,2,0))</f>
        <v xml:space="preserve">30 </v>
      </c>
      <c r="AA143" s="2" t="s">
        <v>732</v>
      </c>
      <c r="AB143" s="2" t="s">
        <v>25</v>
      </c>
      <c r="AC143" s="2" t="s">
        <v>26</v>
      </c>
      <c r="AD143" s="2" t="s">
        <v>75</v>
      </c>
      <c r="AE143" s="5">
        <v>39810</v>
      </c>
      <c r="AF143" t="str">
        <f t="shared" si="111"/>
        <v>(CB) ANORO ELLIPTA POL INH ORA 55/22 MCG X 30</v>
      </c>
      <c r="AG143" t="str">
        <f t="shared" si="116"/>
        <v>GSK</v>
      </c>
      <c r="AH143" t="str">
        <f t="shared" si="117"/>
        <v>UMECLIDINIO 55 MCG</v>
      </c>
      <c r="AI143" t="str">
        <f t="shared" si="112"/>
        <v>VILANTEROL 22 MCG</v>
      </c>
      <c r="AJ143" t="str">
        <f t="shared" si="113"/>
        <v/>
      </c>
      <c r="AK143" t="str">
        <f t="shared" si="118"/>
        <v>UMECLIDINIO 55 MCG VILANTEROL 22 MCG</v>
      </c>
      <c r="AL143" t="str">
        <f>+VLOOKUP($Q143,Hoja2!$A:$B,2,0)</f>
        <v>polvo para inhalación oral</v>
      </c>
      <c r="AM143" t="str">
        <f t="shared" si="119"/>
        <v>(CB) ANORO ELLIPTA POL INH ORA 55/22 MCG X 30 GSK UMECLIDINIO 55 MCG VILANTEROL 22 MCG polvo para inhalación oral</v>
      </c>
      <c r="BB143">
        <f t="shared" si="120"/>
        <v>828954</v>
      </c>
      <c r="BC143" t="str">
        <f t="shared" si="121"/>
        <v>Anoro Ellipta 55/22 mcg x 30 ud. polvo para inhalación oral</v>
      </c>
      <c r="BD143" s="11">
        <f t="shared" si="122"/>
        <v>39810</v>
      </c>
      <c r="BE143" s="4" t="str">
        <f t="shared" si="123"/>
        <v>Anoro Ellipta 55/22</v>
      </c>
      <c r="BF143" t="str">
        <f t="shared" si="124"/>
        <v>Umeclidinio</v>
      </c>
      <c r="BG143" t="str">
        <f t="shared" si="125"/>
        <v>Vilanterol</v>
      </c>
      <c r="BH143" t="str">
        <f t="shared" si="126"/>
        <v/>
      </c>
      <c r="BI143" t="str">
        <f>+IF(AND(X143="ud.",COUNTIF(Hoja2!$I$3:$I$11,Hoja1!Q143)&gt;0),IF(Hoja1!W143=1,VLOOKUP(Hoja1!Q143,Hoja2!$A:$D,3,0),VLOOKUP(Hoja1!Q143,Hoja2!$A:$D,4,0)),IF(AND(X143="ud.",COUNTIF(Hoja2!$I$3:$I$11,Hoja1!Q143)&lt;0),VLOOKUP(Hoja1!Q143,Hoja2!$A:$B,2,0),VLOOKUP(Hoja1!Q143,Hoja2!$A:$B,2,0)))</f>
        <v>polvo para inhalación oral</v>
      </c>
      <c r="BJ143" t="str">
        <f t="shared" si="127"/>
        <v>55/22 mcg</v>
      </c>
      <c r="BK143">
        <f t="shared" si="128"/>
        <v>30</v>
      </c>
      <c r="BL143" t="str">
        <f t="shared" si="129"/>
        <v>ud.</v>
      </c>
      <c r="BO143">
        <f t="shared" si="130"/>
        <v>828954</v>
      </c>
      <c r="BP143" t="str">
        <f t="shared" si="131"/>
        <v>Anoro Ellipta 55/22 mcg x 30 ud. polvo para inhalación oral</v>
      </c>
      <c r="BQ143" s="11">
        <f t="shared" si="132"/>
        <v>39810</v>
      </c>
      <c r="BR143" s="4" t="str">
        <f t="shared" si="133"/>
        <v>Anoro Ellipta 55/22</v>
      </c>
      <c r="BS143" t="str">
        <f t="shared" si="134"/>
        <v>Umeclidinio;Vilanterol</v>
      </c>
      <c r="BT143" t="str">
        <f t="shared" si="135"/>
        <v>polvo para inhalación oral</v>
      </c>
      <c r="BU143" t="str">
        <f t="shared" si="136"/>
        <v>55/22 mcg</v>
      </c>
      <c r="BV143">
        <f t="shared" si="137"/>
        <v>30</v>
      </c>
      <c r="BW143" t="str">
        <f t="shared" si="138"/>
        <v>ud.</v>
      </c>
      <c r="BY143">
        <f>IF(VLOOKUP(BO143,'[1]Informe articulo stock venta'!$B$1:$J$65536,9,0)&gt;0,1,0)</f>
        <v>1</v>
      </c>
      <c r="BZ143" t="str">
        <f t="shared" si="139"/>
        <v>Gsk</v>
      </c>
    </row>
    <row r="144" spans="1:78" x14ac:dyDescent="0.2">
      <c r="A144" s="6" t="s">
        <v>733</v>
      </c>
      <c r="B144" s="3">
        <v>10913</v>
      </c>
      <c r="C144">
        <v>6390</v>
      </c>
      <c r="D144">
        <v>829018</v>
      </c>
      <c r="E144" s="2" t="s">
        <v>304</v>
      </c>
      <c r="F144" s="2" t="str">
        <f t="shared" si="142"/>
        <v>(CB) LAMOTRIGINA</v>
      </c>
      <c r="G144" s="2">
        <f t="shared" si="108"/>
        <v>100</v>
      </c>
      <c r="H144" s="18" t="str">
        <f t="shared" si="114"/>
        <v>Lamotrigina 100</v>
      </c>
      <c r="I144" s="2" t="str">
        <f>+VLOOKUP(Q144,Hoja2!A:B,2,0)</f>
        <v>comprimido</v>
      </c>
      <c r="J144" s="2" t="s">
        <v>613</v>
      </c>
      <c r="K144" s="2" t="str">
        <f t="shared" si="115"/>
        <v>Emcure</v>
      </c>
      <c r="L144" s="2" t="s">
        <v>306</v>
      </c>
      <c r="M144" s="2" t="str">
        <f t="shared" ref="M144:M147" si="143">+L144</f>
        <v>LAMOTRIGINA</v>
      </c>
      <c r="N144" s="2"/>
      <c r="O144" s="2"/>
      <c r="P144" s="2" t="s">
        <v>307</v>
      </c>
      <c r="Q144" s="2" t="s">
        <v>65</v>
      </c>
      <c r="R144">
        <v>100</v>
      </c>
      <c r="S144" s="2" t="s">
        <v>34</v>
      </c>
      <c r="T144" s="2" t="str">
        <f t="shared" ref="T144:T146" si="144">+UPPER(R144&amp;" "&amp;S144)</f>
        <v>100 MG</v>
      </c>
      <c r="U144" s="2"/>
      <c r="V144" s="2"/>
      <c r="W144">
        <v>60</v>
      </c>
      <c r="X144" s="2" t="s">
        <v>35</v>
      </c>
      <c r="Y144" t="str">
        <f>+IF(AND(X144="ud.",COUNTIF(Hoja2!$I$3:$I$11,Hoja1!Q144)&gt;0),Hoja1!W144&amp;" "&amp;IF(Hoja1!W144=1,VLOOKUP(Hoja1!Q144,Hoja2!$A:$D,3,0),VLOOKUP(Hoja1!Q144,Hoja2!$A:$D,4,0)),IF(AND(X144="ud.",COUNTIF(Hoja2!$I$3:$I$11,Hoja1!Q144)&lt;0),Hoja1!W144&amp;" "&amp;"unidad, "&amp;VLOOKUP(Hoja1!Q144,Hoja2!$A:$B,2,0),Hoja1!W144&amp;" "&amp;Hoja1!X144&amp;" "&amp;VLOOKUP(Hoja1!Q144,Hoja2!$A:$B,2,0)))</f>
        <v>60 comprimidos</v>
      </c>
      <c r="Z144" t="str">
        <f>+IF(X144="ud.",IF(W144&lt;&gt;1,W144&amp;" "&amp;VLOOKUP(Q144,Hoja2!A:D,4,0),Hoja1!W144&amp;" "&amp;VLOOKUP(Hoja1!Q144,Hoja2!A:D,3,0)),Hoja1!W144&amp;" "&amp;Hoja1!X144&amp;" "&amp;VLOOKUP(Hoja1!Q144,Hoja2!A:B,2,0))</f>
        <v>60 comprimidos</v>
      </c>
      <c r="AA144" s="2" t="s">
        <v>734</v>
      </c>
      <c r="AB144" s="2" t="s">
        <v>25</v>
      </c>
      <c r="AC144" s="2" t="s">
        <v>26</v>
      </c>
      <c r="AD144" s="2" t="s">
        <v>51</v>
      </c>
      <c r="AE144" s="5">
        <v>7880</v>
      </c>
      <c r="AF144" t="str">
        <f t="shared" si="111"/>
        <v>(CB) LAMOTRIGINA COM 100 MG X 60</v>
      </c>
      <c r="AG144" t="str">
        <f t="shared" si="116"/>
        <v>EMCURE</v>
      </c>
      <c r="AH144" t="str">
        <f t="shared" si="117"/>
        <v>LAMOTRIGINA 100 MG</v>
      </c>
      <c r="AI144" t="str">
        <f t="shared" si="112"/>
        <v/>
      </c>
      <c r="AJ144" t="str">
        <f t="shared" si="113"/>
        <v/>
      </c>
      <c r="AK144" t="str">
        <f t="shared" si="118"/>
        <v>LAMOTRIGINA 100 MG</v>
      </c>
      <c r="AL144" t="str">
        <f>+VLOOKUP($Q144,Hoja2!$A:$B,2,0)</f>
        <v>comprimido</v>
      </c>
      <c r="AM144" t="str">
        <f t="shared" si="119"/>
        <v>(CB) LAMOTRIGINA COM 100 MG X 60 EMCURE LAMOTRIGINA 100 MG comprimido</v>
      </c>
      <c r="BB144">
        <f t="shared" si="120"/>
        <v>829018</v>
      </c>
      <c r="BC144" t="str">
        <f t="shared" si="121"/>
        <v>Lamotrigina 100 mg x 60 comprimidos</v>
      </c>
      <c r="BD144" s="11">
        <f t="shared" si="122"/>
        <v>7880</v>
      </c>
      <c r="BE144" s="4" t="str">
        <f t="shared" si="123"/>
        <v>Lamotrigina 100</v>
      </c>
      <c r="BF144" t="str">
        <f t="shared" si="124"/>
        <v>Lamotrigina</v>
      </c>
      <c r="BG144" t="str">
        <f t="shared" si="125"/>
        <v/>
      </c>
      <c r="BH144" t="str">
        <f t="shared" si="126"/>
        <v/>
      </c>
      <c r="BI144" t="str">
        <f>+IF(AND(X144="ud.",COUNTIF(Hoja2!$I$3:$I$11,Hoja1!Q144)&gt;0),IF(Hoja1!W144=1,VLOOKUP(Hoja1!Q144,Hoja2!$A:$D,3,0),VLOOKUP(Hoja1!Q144,Hoja2!$A:$D,4,0)),IF(AND(X144="ud.",COUNTIF(Hoja2!$I$3:$I$11,Hoja1!Q144)&lt;0),VLOOKUP(Hoja1!Q144,Hoja2!$A:$B,2,0),VLOOKUP(Hoja1!Q144,Hoja2!$A:$B,2,0)))</f>
        <v>comprimidos</v>
      </c>
      <c r="BJ144" t="str">
        <f t="shared" si="127"/>
        <v>100 mg</v>
      </c>
      <c r="BK144">
        <f t="shared" si="128"/>
        <v>60</v>
      </c>
      <c r="BL144" t="str">
        <f t="shared" si="129"/>
        <v>ud.</v>
      </c>
      <c r="BO144">
        <f t="shared" si="130"/>
        <v>829018</v>
      </c>
      <c r="BP144" t="str">
        <f t="shared" si="131"/>
        <v>Lamotrigina 100 mg x 60 comprimidos</v>
      </c>
      <c r="BQ144" s="11">
        <f t="shared" si="132"/>
        <v>7880</v>
      </c>
      <c r="BR144" s="4" t="str">
        <f t="shared" si="133"/>
        <v>Lamotrigina 100</v>
      </c>
      <c r="BS144" t="str">
        <f t="shared" si="134"/>
        <v>Lamotrigina</v>
      </c>
      <c r="BT144" t="str">
        <f t="shared" si="135"/>
        <v>comprimidos</v>
      </c>
      <c r="BU144" t="str">
        <f t="shared" si="136"/>
        <v>100 mg</v>
      </c>
      <c r="BV144">
        <f t="shared" si="137"/>
        <v>60</v>
      </c>
      <c r="BW144" t="str">
        <f t="shared" si="138"/>
        <v>ud.</v>
      </c>
      <c r="BY144">
        <f>IF(VLOOKUP(BO144,'[1]Informe articulo stock venta'!$B$1:$J$65536,9,0)&gt;0,1,0)</f>
        <v>0</v>
      </c>
      <c r="BZ144" t="str">
        <f t="shared" si="139"/>
        <v>Emcure</v>
      </c>
    </row>
    <row r="145" spans="1:78" x14ac:dyDescent="0.2">
      <c r="A145" s="6" t="s">
        <v>735</v>
      </c>
      <c r="B145" s="3">
        <v>10914</v>
      </c>
      <c r="C145">
        <v>6422</v>
      </c>
      <c r="D145">
        <v>829016</v>
      </c>
      <c r="E145" s="2" t="s">
        <v>736</v>
      </c>
      <c r="F145" s="2" t="str">
        <f t="shared" si="142"/>
        <v>(CB) KALITIUM</v>
      </c>
      <c r="G145" s="2">
        <f t="shared" si="108"/>
        <v>450</v>
      </c>
      <c r="H145" s="18" t="str">
        <f t="shared" si="114"/>
        <v>Kalitium 450</v>
      </c>
      <c r="I145" s="2" t="str">
        <f>+VLOOKUP(Q145,Hoja2!A:B,2,0)</f>
        <v>comprimido de liberación prolongada</v>
      </c>
      <c r="J145" s="2" t="s">
        <v>617</v>
      </c>
      <c r="K145" s="2" t="str">
        <f t="shared" si="115"/>
        <v>Eurofarma</v>
      </c>
      <c r="L145" s="2" t="s">
        <v>737</v>
      </c>
      <c r="M145" s="2" t="str">
        <f t="shared" si="143"/>
        <v>CARBONATO DE LITIO</v>
      </c>
      <c r="N145" s="2"/>
      <c r="O145" s="2"/>
      <c r="P145" s="2" t="s">
        <v>738</v>
      </c>
      <c r="Q145" s="2" t="s">
        <v>235</v>
      </c>
      <c r="R145" s="2">
        <v>450</v>
      </c>
      <c r="S145" s="2" t="s">
        <v>34</v>
      </c>
      <c r="T145" s="2" t="str">
        <f t="shared" si="144"/>
        <v>450 MG</v>
      </c>
      <c r="U145" s="2"/>
      <c r="V145" s="2"/>
      <c r="W145" s="2">
        <v>30</v>
      </c>
      <c r="X145" s="2" t="s">
        <v>35</v>
      </c>
      <c r="Y145" t="str">
        <f>+IF(AND(X145="ud.",COUNTIF(Hoja2!$I$3:$I$11,Hoja1!Q145)&gt;0),Hoja1!W145&amp;" "&amp;IF(Hoja1!W145=1,VLOOKUP(Hoja1!Q145,Hoja2!$A:$D,3,0),VLOOKUP(Hoja1!Q145,Hoja2!$A:$D,4,0)),IF(AND(X145="ud.",COUNTIF(Hoja2!$I$3:$I$11,Hoja1!Q145)&lt;0),Hoja1!W145&amp;" "&amp;"unidad, "&amp;VLOOKUP(Hoja1!Q145,Hoja2!$A:$B,2,0),Hoja1!W145&amp;" "&amp;Hoja1!X145&amp;" "&amp;VLOOKUP(Hoja1!Q145,Hoja2!$A:$B,2,0)))</f>
        <v>30 comprimidos de liberación prolongada</v>
      </c>
      <c r="Z145" t="str">
        <f>+IF(X145="ud.",IF(W145&lt;&gt;1,W145&amp;" "&amp;VLOOKUP(Q145,Hoja2!A:D,4,0),Hoja1!W145&amp;" "&amp;VLOOKUP(Hoja1!Q145,Hoja2!A:D,3,0)),Hoja1!W145&amp;" "&amp;Hoja1!X145&amp;" "&amp;VLOOKUP(Hoja1!Q145,Hoja2!A:B,2,0))</f>
        <v>30 comprimidos de liberación prolongada</v>
      </c>
      <c r="AA145" s="2" t="s">
        <v>739</v>
      </c>
      <c r="AB145" t="s">
        <v>25</v>
      </c>
      <c r="AC145" t="s">
        <v>26</v>
      </c>
      <c r="AD145" t="s">
        <v>51</v>
      </c>
      <c r="AE145" s="5">
        <v>11790</v>
      </c>
      <c r="AF145" t="str">
        <f t="shared" si="111"/>
        <v>(CB) KALITIUM COM LP 450 MG X 30</v>
      </c>
      <c r="AG145" t="str">
        <f t="shared" si="116"/>
        <v>EUROFARMA</v>
      </c>
      <c r="AH145" t="str">
        <f t="shared" si="117"/>
        <v>CARBONATO DE LITIO 450 MG</v>
      </c>
      <c r="AI145" t="str">
        <f t="shared" si="112"/>
        <v/>
      </c>
      <c r="AJ145" t="str">
        <f t="shared" si="113"/>
        <v/>
      </c>
      <c r="AK145" t="str">
        <f t="shared" si="118"/>
        <v>CARBONATO DE LITIO 450 MG</v>
      </c>
      <c r="AL145" t="str">
        <f>+VLOOKUP($Q145,Hoja2!$A:$B,2,0)</f>
        <v>comprimido de liberación prolongada</v>
      </c>
      <c r="AM145" t="str">
        <f t="shared" si="119"/>
        <v>(CB) KALITIUM COM LP 450 MG X 30 EUROFARMA CARBONATO DE LITIO 450 MG comprimido de liberación prolongada</v>
      </c>
      <c r="BB145">
        <f t="shared" si="120"/>
        <v>829016</v>
      </c>
      <c r="BC145" t="str">
        <f t="shared" si="121"/>
        <v>Kalitium 450 mg x 30 comprimidos de liberación prolongada</v>
      </c>
      <c r="BD145" s="11">
        <f t="shared" si="122"/>
        <v>11790</v>
      </c>
      <c r="BE145" s="4" t="str">
        <f t="shared" si="123"/>
        <v>Kalitium 450</v>
      </c>
      <c r="BF145" t="str">
        <f t="shared" si="124"/>
        <v>Carbonato De Litio</v>
      </c>
      <c r="BG145" t="str">
        <f t="shared" si="125"/>
        <v/>
      </c>
      <c r="BH145" t="str">
        <f t="shared" si="126"/>
        <v/>
      </c>
      <c r="BI145" t="str">
        <f>+IF(AND(X145="ud.",COUNTIF(Hoja2!$I$3:$I$11,Hoja1!Q145)&gt;0),IF(Hoja1!W145=1,VLOOKUP(Hoja1!Q145,Hoja2!$A:$D,3,0),VLOOKUP(Hoja1!Q145,Hoja2!$A:$D,4,0)),IF(AND(X145="ud.",COUNTIF(Hoja2!$I$3:$I$11,Hoja1!Q145)&lt;0),VLOOKUP(Hoja1!Q145,Hoja2!$A:$B,2,0),VLOOKUP(Hoja1!Q145,Hoja2!$A:$B,2,0)))</f>
        <v>comprimidos de liberación prolongada</v>
      </c>
      <c r="BJ145" t="str">
        <f t="shared" si="127"/>
        <v>450 mg</v>
      </c>
      <c r="BK145">
        <f t="shared" si="128"/>
        <v>30</v>
      </c>
      <c r="BL145" t="str">
        <f t="shared" si="129"/>
        <v>ud.</v>
      </c>
      <c r="BO145">
        <f t="shared" si="130"/>
        <v>829016</v>
      </c>
      <c r="BP145" t="str">
        <f t="shared" si="131"/>
        <v>Kalitium 450 mg x 30 comprimidos de liberación prolongada</v>
      </c>
      <c r="BQ145" s="11">
        <f t="shared" si="132"/>
        <v>11790</v>
      </c>
      <c r="BR145" s="4" t="str">
        <f t="shared" si="133"/>
        <v>Kalitium 450</v>
      </c>
      <c r="BS145" t="str">
        <f t="shared" si="134"/>
        <v>Carbonato De Litio</v>
      </c>
      <c r="BT145" t="str">
        <f t="shared" si="135"/>
        <v>comprimidos de liberación prolongada</v>
      </c>
      <c r="BU145" t="str">
        <f t="shared" si="136"/>
        <v>450 mg</v>
      </c>
      <c r="BV145">
        <f t="shared" si="137"/>
        <v>30</v>
      </c>
      <c r="BW145" t="str">
        <f t="shared" si="138"/>
        <v>ud.</v>
      </c>
      <c r="BY145">
        <f>IF(VLOOKUP(BO145,'[1]Informe articulo stock venta'!$B$1:$J$65536,9,0)&gt;0,1,0)</f>
        <v>1</v>
      </c>
      <c r="BZ145" t="str">
        <f t="shared" si="139"/>
        <v>Eurofarma</v>
      </c>
    </row>
    <row r="146" spans="1:78" x14ac:dyDescent="0.2">
      <c r="A146" s="6" t="s">
        <v>740</v>
      </c>
      <c r="B146" s="3">
        <v>10915</v>
      </c>
      <c r="C146">
        <v>6428</v>
      </c>
      <c r="D146">
        <v>828949</v>
      </c>
      <c r="E146" s="2" t="s">
        <v>741</v>
      </c>
      <c r="F146" s="2" t="str">
        <f t="shared" si="142"/>
        <v>(CB) ALENYS</v>
      </c>
      <c r="G146" s="2">
        <f t="shared" si="108"/>
        <v>27.5</v>
      </c>
      <c r="H146" s="18" t="str">
        <f t="shared" si="114"/>
        <v>Alenys 27,5</v>
      </c>
      <c r="I146" s="2" t="str">
        <f>+VLOOKUP(Q146,Hoja2!A:B,2,0)</f>
        <v>suspensión nasal</v>
      </c>
      <c r="J146" s="2" t="s">
        <v>384</v>
      </c>
      <c r="K146" s="2" t="str">
        <f t="shared" si="115"/>
        <v>Etex</v>
      </c>
      <c r="L146" s="2" t="s">
        <v>742</v>
      </c>
      <c r="M146" s="2" t="str">
        <f t="shared" si="143"/>
        <v>FLUTICASONA FUROATO</v>
      </c>
      <c r="N146" s="2"/>
      <c r="O146" s="2"/>
      <c r="P146" s="2" t="s">
        <v>743</v>
      </c>
      <c r="Q146" s="2" t="s">
        <v>744</v>
      </c>
      <c r="R146" s="2">
        <v>27.5</v>
      </c>
      <c r="S146" s="2" t="s">
        <v>72</v>
      </c>
      <c r="T146" s="2" t="str">
        <f t="shared" si="144"/>
        <v>27,5 MCG</v>
      </c>
      <c r="U146" s="2"/>
      <c r="V146" s="2"/>
      <c r="W146" s="2">
        <v>120</v>
      </c>
      <c r="X146" s="2" t="s">
        <v>73</v>
      </c>
      <c r="Y146" t="str">
        <f>+IF(AND(X146="ud.",COUNTIF(Hoja2!$I$3:$I$11,Hoja1!Q146)&gt;0),Hoja1!W146&amp;" "&amp;IF(Hoja1!W146=1,VLOOKUP(Hoja1!Q146,Hoja2!$A:$D,3,0),VLOOKUP(Hoja1!Q146,Hoja2!$A:$D,4,0)),IF(AND(X146="ud.",COUNTIF(Hoja2!$I$3:$I$11,Hoja1!Q146)&lt;0),Hoja1!W146&amp;" "&amp;"unidad, "&amp;VLOOKUP(Hoja1!Q146,Hoja2!$A:$B,2,0),Hoja1!W146&amp;" "&amp;Hoja1!X146&amp;" "&amp;VLOOKUP(Hoja1!Q146,Hoja2!$A:$B,2,0)))</f>
        <v>120 dss. suspensión nasal</v>
      </c>
      <c r="Z146" t="str">
        <f>+IF(X146="ud.",IF(W146&lt;&gt;1,W146&amp;" "&amp;VLOOKUP(Q146,Hoja2!A:D,4,0),Hoja1!W146&amp;" "&amp;VLOOKUP(Hoja1!Q146,Hoja2!A:D,3,0)),Hoja1!W146&amp;" "&amp;Hoja1!X146&amp;" "&amp;VLOOKUP(Hoja1!Q146,Hoja2!A:B,2,0))</f>
        <v>120 dss. suspensión nasal</v>
      </c>
      <c r="AA146" s="2" t="s">
        <v>745</v>
      </c>
      <c r="AB146" t="s">
        <v>44</v>
      </c>
      <c r="AC146" t="s">
        <v>26</v>
      </c>
      <c r="AD146" t="s">
        <v>60</v>
      </c>
      <c r="AE146" s="5">
        <v>11040</v>
      </c>
      <c r="AF146" t="str">
        <f t="shared" si="111"/>
        <v>(CB) ALENYS SUS NAS 27,5 MCG X 120 DSS</v>
      </c>
      <c r="AG146" t="str">
        <f t="shared" si="116"/>
        <v>ETEX</v>
      </c>
      <c r="AH146" t="str">
        <f t="shared" si="117"/>
        <v>FLUTICASONA FUROATO 27,5 MCG</v>
      </c>
      <c r="AI146" t="str">
        <f t="shared" si="112"/>
        <v/>
      </c>
      <c r="AJ146" t="str">
        <f t="shared" si="113"/>
        <v/>
      </c>
      <c r="AK146" t="str">
        <f t="shared" si="118"/>
        <v>FLUTICASONA FUROATO 27,5 MCG</v>
      </c>
      <c r="AL146" t="str">
        <f>+VLOOKUP($Q146,Hoja2!$A:$B,2,0)</f>
        <v>suspensión nasal</v>
      </c>
      <c r="AM146" t="str">
        <f t="shared" si="119"/>
        <v>(CB) ALENYS SUS NAS 27,5 MCG X 120 DSS ETEX FLUTICASONA FUROATO 27,5 MCG suspensión nasal</v>
      </c>
      <c r="BB146">
        <f t="shared" si="120"/>
        <v>828949</v>
      </c>
      <c r="BC146" t="str">
        <f t="shared" si="121"/>
        <v>Alenys 27,5 mcg x 120 dss. suspensión nasal</v>
      </c>
      <c r="BD146" s="11">
        <f t="shared" si="122"/>
        <v>11040</v>
      </c>
      <c r="BE146" s="4" t="str">
        <f t="shared" si="123"/>
        <v>Alenys 27,5</v>
      </c>
      <c r="BF146" t="str">
        <f t="shared" si="124"/>
        <v>Fluticasona Furoato</v>
      </c>
      <c r="BG146" t="str">
        <f t="shared" si="125"/>
        <v/>
      </c>
      <c r="BH146" t="str">
        <f t="shared" si="126"/>
        <v/>
      </c>
      <c r="BI146" t="str">
        <f>+IF(AND(X146="ud.",COUNTIF(Hoja2!$I$3:$I$11,Hoja1!Q146)&gt;0),IF(Hoja1!W146=1,VLOOKUP(Hoja1!Q146,Hoja2!$A:$D,3,0),VLOOKUP(Hoja1!Q146,Hoja2!$A:$D,4,0)),IF(AND(X146="ud.",COUNTIF(Hoja2!$I$3:$I$11,Hoja1!Q146)&lt;0),VLOOKUP(Hoja1!Q146,Hoja2!$A:$B,2,0),VLOOKUP(Hoja1!Q146,Hoja2!$A:$B,2,0)))</f>
        <v>suspensión nasal</v>
      </c>
      <c r="BJ146" t="str">
        <f t="shared" si="127"/>
        <v>27,5 mcg</v>
      </c>
      <c r="BK146">
        <f t="shared" si="128"/>
        <v>120</v>
      </c>
      <c r="BL146" t="str">
        <f t="shared" si="129"/>
        <v>dss.</v>
      </c>
      <c r="BO146">
        <f t="shared" si="130"/>
        <v>828949</v>
      </c>
      <c r="BP146" t="str">
        <f t="shared" si="131"/>
        <v>Alenys 27,5 mcg x 120 dss. suspensión nasal</v>
      </c>
      <c r="BQ146" s="11">
        <f t="shared" si="132"/>
        <v>11040</v>
      </c>
      <c r="BR146" s="4" t="str">
        <f t="shared" si="133"/>
        <v>Alenys 27,5</v>
      </c>
      <c r="BS146" t="str">
        <f t="shared" si="134"/>
        <v>Fluticasona Furoato</v>
      </c>
      <c r="BT146" t="str">
        <f t="shared" si="135"/>
        <v>suspensión nasal</v>
      </c>
      <c r="BU146" t="str">
        <f t="shared" si="136"/>
        <v>27,5 mcg</v>
      </c>
      <c r="BV146">
        <f t="shared" si="137"/>
        <v>120</v>
      </c>
      <c r="BW146" t="str">
        <f t="shared" si="138"/>
        <v>dss.</v>
      </c>
      <c r="BY146">
        <f>IF(VLOOKUP(BO146,'[1]Informe articulo stock venta'!$B$1:$J$65536,9,0)&gt;0,1,0)</f>
        <v>1</v>
      </c>
      <c r="BZ146" t="str">
        <f t="shared" si="139"/>
        <v>Etex</v>
      </c>
    </row>
    <row r="147" spans="1:78" x14ac:dyDescent="0.2">
      <c r="A147" s="6" t="s">
        <v>746</v>
      </c>
      <c r="B147" s="3">
        <v>10916</v>
      </c>
      <c r="C147">
        <v>6429</v>
      </c>
      <c r="D147">
        <v>828988</v>
      </c>
      <c r="E147" s="2" t="s">
        <v>747</v>
      </c>
      <c r="F147" s="2" t="str">
        <f t="shared" si="142"/>
        <v>(CB) EURODERM</v>
      </c>
      <c r="G147" s="20" t="str">
        <f>+T147</f>
        <v>0,1%</v>
      </c>
      <c r="H147" s="18" t="str">
        <f t="shared" si="114"/>
        <v>Euroderm 0,1%</v>
      </c>
      <c r="I147" s="2" t="str">
        <f>+VLOOKUP(Q147,Hoja2!A:B,2,0)</f>
        <v>crema tópica</v>
      </c>
      <c r="J147" s="2" t="s">
        <v>617</v>
      </c>
      <c r="K147" s="2" t="str">
        <f t="shared" si="115"/>
        <v>Eurofarma</v>
      </c>
      <c r="L147" s="2" t="s">
        <v>748</v>
      </c>
      <c r="M147" s="2" t="str">
        <f t="shared" si="143"/>
        <v>MOMETASONA</v>
      </c>
      <c r="N147" s="2"/>
      <c r="O147" s="2"/>
      <c r="P147" s="2" t="s">
        <v>56</v>
      </c>
      <c r="Q147" s="2" t="s">
        <v>749</v>
      </c>
      <c r="R147" s="8">
        <v>1E-3</v>
      </c>
      <c r="S147" s="2"/>
      <c r="T147" s="6" t="s">
        <v>995</v>
      </c>
      <c r="U147" s="2"/>
      <c r="V147" s="2"/>
      <c r="W147" s="2">
        <v>15</v>
      </c>
      <c r="X147" s="2" t="s">
        <v>373</v>
      </c>
      <c r="Y147" t="str">
        <f>+IF(AND(X147="ud.",COUNTIF(Hoja2!$I$3:$I$11,Hoja1!Q147)&gt;0),Hoja1!W147&amp;" "&amp;IF(Hoja1!W147=1,VLOOKUP(Hoja1!Q147,Hoja2!$A:$D,3,0),VLOOKUP(Hoja1!Q147,Hoja2!$A:$D,4,0)),IF(AND(X147="ud.",COUNTIF(Hoja2!$I$3:$I$11,Hoja1!Q147)&lt;0),Hoja1!W147&amp;" "&amp;"unidad, "&amp;VLOOKUP(Hoja1!Q147,Hoja2!$A:$B,2,0),Hoja1!W147&amp;" "&amp;Hoja1!X147&amp;" "&amp;VLOOKUP(Hoja1!Q147,Hoja2!$A:$B,2,0)))</f>
        <v>15 g. crema tópica</v>
      </c>
      <c r="Z147" t="str">
        <f>+IF(X147="ud.",IF(W147&lt;&gt;1,W147&amp;" "&amp;VLOOKUP(Q147,Hoja2!A:D,4,0),Hoja1!W147&amp;" "&amp;VLOOKUP(Hoja1!Q147,Hoja2!A:D,3,0)),Hoja1!W147&amp;" "&amp;Hoja1!X147&amp;" "&amp;VLOOKUP(Hoja1!Q147,Hoja2!A:B,2,0))</f>
        <v>15 g. crema tópica</v>
      </c>
      <c r="AA147" s="2" t="s">
        <v>750</v>
      </c>
      <c r="AB147" s="2" t="s">
        <v>25</v>
      </c>
      <c r="AC147" s="2" t="s">
        <v>26</v>
      </c>
      <c r="AD147" s="2" t="s">
        <v>60</v>
      </c>
      <c r="AE147" s="5">
        <v>3650</v>
      </c>
      <c r="AF147" t="str">
        <f t="shared" si="111"/>
        <v>(CB) EURODERM CRE TOP 0,1% X 15 GR</v>
      </c>
      <c r="AG147" t="str">
        <f t="shared" si="116"/>
        <v>EUROFARMA</v>
      </c>
      <c r="AH147" t="str">
        <f t="shared" si="117"/>
        <v>MOMETASONA 0,1%</v>
      </c>
      <c r="AI147" t="str">
        <f t="shared" si="112"/>
        <v/>
      </c>
      <c r="AJ147" t="str">
        <f t="shared" si="113"/>
        <v/>
      </c>
      <c r="AK147" t="str">
        <f t="shared" si="118"/>
        <v>MOMETASONA 0,1%</v>
      </c>
      <c r="AL147" t="str">
        <f>+VLOOKUP($Q147,Hoja2!$A:$B,2,0)</f>
        <v>crema tópica</v>
      </c>
      <c r="AM147" t="str">
        <f t="shared" si="119"/>
        <v>(CB) EURODERM CRE TOP 0,1% X 15 GR EUROFARMA MOMETASONA 0,1% crema tópica</v>
      </c>
      <c r="BB147">
        <f t="shared" si="120"/>
        <v>828988</v>
      </c>
      <c r="BC147" t="str">
        <f t="shared" si="121"/>
        <v>Euroderm 0,1% x 15 g. crema tópica</v>
      </c>
      <c r="BD147" s="11">
        <f t="shared" si="122"/>
        <v>3650</v>
      </c>
      <c r="BE147" s="4" t="str">
        <f t="shared" si="123"/>
        <v>Euroderm 0,1%</v>
      </c>
      <c r="BF147" t="str">
        <f t="shared" si="124"/>
        <v>Mometasona</v>
      </c>
      <c r="BG147" t="str">
        <f t="shared" si="125"/>
        <v/>
      </c>
      <c r="BH147" t="str">
        <f t="shared" si="126"/>
        <v/>
      </c>
      <c r="BI147" t="str">
        <f>+IF(AND(X147="ud.",COUNTIF(Hoja2!$I$3:$I$11,Hoja1!Q147)&gt;0),IF(Hoja1!W147=1,VLOOKUP(Hoja1!Q147,Hoja2!$A:$D,3,0),VLOOKUP(Hoja1!Q147,Hoja2!$A:$D,4,0)),IF(AND(X147="ud.",COUNTIF(Hoja2!$I$3:$I$11,Hoja1!Q147)&lt;0),VLOOKUP(Hoja1!Q147,Hoja2!$A:$B,2,0),VLOOKUP(Hoja1!Q147,Hoja2!$A:$B,2,0)))</f>
        <v>crema tópica</v>
      </c>
      <c r="BJ147" t="str">
        <f t="shared" si="127"/>
        <v xml:space="preserve">0,1% </v>
      </c>
      <c r="BK147">
        <f t="shared" si="128"/>
        <v>15</v>
      </c>
      <c r="BL147" t="str">
        <f t="shared" si="129"/>
        <v>g.</v>
      </c>
      <c r="BO147">
        <f t="shared" si="130"/>
        <v>828988</v>
      </c>
      <c r="BP147" t="str">
        <f t="shared" si="131"/>
        <v>Euroderm 0,1% x 15 g. crema tópica</v>
      </c>
      <c r="BQ147" s="11">
        <f t="shared" si="132"/>
        <v>3650</v>
      </c>
      <c r="BR147" s="4" t="str">
        <f t="shared" si="133"/>
        <v>Euroderm 0,1%</v>
      </c>
      <c r="BS147" t="str">
        <f t="shared" si="134"/>
        <v>Mometasona</v>
      </c>
      <c r="BT147" t="str">
        <f t="shared" si="135"/>
        <v>crema tópica</v>
      </c>
      <c r="BU147" t="str">
        <f t="shared" si="136"/>
        <v xml:space="preserve">0,1% </v>
      </c>
      <c r="BV147">
        <f t="shared" si="137"/>
        <v>15</v>
      </c>
      <c r="BW147" t="str">
        <f t="shared" si="138"/>
        <v>g.</v>
      </c>
      <c r="BY147">
        <f>IF(VLOOKUP(BO147,'[1]Informe articulo stock venta'!$B$1:$J$65536,9,0)&gt;0,1,0)</f>
        <v>1</v>
      </c>
      <c r="BZ147" t="str">
        <f t="shared" si="139"/>
        <v>Eurofarma</v>
      </c>
    </row>
    <row r="148" spans="1:78" x14ac:dyDescent="0.2">
      <c r="A148" s="6" t="s">
        <v>751</v>
      </c>
      <c r="B148" s="3">
        <v>10917</v>
      </c>
      <c r="C148">
        <v>6430</v>
      </c>
      <c r="D148">
        <v>829070</v>
      </c>
      <c r="E148" s="2" t="s">
        <v>752</v>
      </c>
      <c r="F148" s="2" t="str">
        <f t="shared" si="142"/>
        <v>(CB) TENSUREN AM</v>
      </c>
      <c r="G148" s="2" t="str">
        <f>+R148</f>
        <v>80/5</v>
      </c>
      <c r="H148" s="18" t="str">
        <f t="shared" si="114"/>
        <v>Tensuren Am 80/5</v>
      </c>
      <c r="I148" s="2" t="str">
        <f>+VLOOKUP(Q148,Hoja2!A:B,2,0)</f>
        <v>comprimido</v>
      </c>
      <c r="J148" s="2" t="s">
        <v>158</v>
      </c>
      <c r="K148" s="2" t="str">
        <f t="shared" si="115"/>
        <v>Lab Chile</v>
      </c>
      <c r="L148" s="2" t="s">
        <v>753</v>
      </c>
      <c r="M148" s="2" t="s">
        <v>457</v>
      </c>
      <c r="N148" s="2" t="s">
        <v>766</v>
      </c>
      <c r="O148" s="2"/>
      <c r="P148" s="2" t="s">
        <v>458</v>
      </c>
      <c r="Q148" s="2" t="s">
        <v>65</v>
      </c>
      <c r="R148" s="2" t="s">
        <v>754</v>
      </c>
      <c r="S148" s="2" t="s">
        <v>34</v>
      </c>
      <c r="T148" s="2" t="s">
        <v>923</v>
      </c>
      <c r="U148" s="2" t="s">
        <v>943</v>
      </c>
      <c r="V148" s="2"/>
      <c r="W148" s="2">
        <v>30</v>
      </c>
      <c r="X148" s="2" t="s">
        <v>35</v>
      </c>
      <c r="Y148" t="str">
        <f>+IF(AND(X148="ud.",COUNTIF(Hoja2!$I$3:$I$11,Hoja1!Q148)&gt;0),Hoja1!W148&amp;" "&amp;IF(Hoja1!W148=1,VLOOKUP(Hoja1!Q148,Hoja2!$A:$D,3,0),VLOOKUP(Hoja1!Q148,Hoja2!$A:$D,4,0)),IF(AND(X148="ud.",COUNTIF(Hoja2!$I$3:$I$11,Hoja1!Q148)&lt;0),Hoja1!W148&amp;" "&amp;"unidad, "&amp;VLOOKUP(Hoja1!Q148,Hoja2!$A:$B,2,0),Hoja1!W148&amp;" "&amp;Hoja1!X148&amp;" "&amp;VLOOKUP(Hoja1!Q148,Hoja2!$A:$B,2,0)))</f>
        <v>30 comprimidos</v>
      </c>
      <c r="Z148" t="str">
        <f>+IF(X148="ud.",IF(W148&lt;&gt;1,W148&amp;" "&amp;VLOOKUP(Q148,Hoja2!A:D,4,0),Hoja1!W148&amp;" "&amp;VLOOKUP(Hoja1!Q148,Hoja2!A:D,3,0)),Hoja1!W148&amp;" "&amp;Hoja1!X148&amp;" "&amp;VLOOKUP(Hoja1!Q148,Hoja2!A:B,2,0))</f>
        <v>30 comprimidos</v>
      </c>
      <c r="AA148" s="2" t="s">
        <v>755</v>
      </c>
      <c r="AB148" s="2" t="s">
        <v>25</v>
      </c>
      <c r="AC148" s="2" t="s">
        <v>26</v>
      </c>
      <c r="AD148" s="2" t="s">
        <v>143</v>
      </c>
      <c r="AE148" s="5">
        <v>29100</v>
      </c>
      <c r="AF148" t="str">
        <f t="shared" si="111"/>
        <v>(CB) TENSUREN AM COM 80/5 MG X 30</v>
      </c>
      <c r="AG148" t="str">
        <f t="shared" si="116"/>
        <v>LAB CHILE</v>
      </c>
      <c r="AH148" t="str">
        <f t="shared" si="117"/>
        <v>TELMISARTAN 80 MG</v>
      </c>
      <c r="AI148" t="str">
        <f t="shared" si="112"/>
        <v>AMLODIPINO 5 MG</v>
      </c>
      <c r="AJ148" t="str">
        <f t="shared" si="113"/>
        <v/>
      </c>
      <c r="AK148" t="str">
        <f t="shared" si="118"/>
        <v>TELMISARTAN 80 MG AMLODIPINO 5 MG</v>
      </c>
      <c r="AL148" t="str">
        <f>+VLOOKUP($Q148,Hoja2!$A:$B,2,0)</f>
        <v>comprimido</v>
      </c>
      <c r="AM148" t="str">
        <f t="shared" si="119"/>
        <v>(CB) TENSUREN AM COM 80/5 MG X 30 LAB CHILE TELMISARTAN 80 MG AMLODIPINO 5 MG comprimido</v>
      </c>
      <c r="BB148">
        <f t="shared" si="120"/>
        <v>829070</v>
      </c>
      <c r="BC148" t="str">
        <f t="shared" si="121"/>
        <v>Tensuren Am 80/5 mg x 30 comprimidos</v>
      </c>
      <c r="BD148" s="11">
        <f t="shared" si="122"/>
        <v>29100</v>
      </c>
      <c r="BE148" s="4" t="str">
        <f t="shared" si="123"/>
        <v>Tensuren Am 80/5</v>
      </c>
      <c r="BF148" t="str">
        <f t="shared" si="124"/>
        <v>Telmisartan</v>
      </c>
      <c r="BG148" t="str">
        <f t="shared" si="125"/>
        <v>Amlodipino</v>
      </c>
      <c r="BH148" t="str">
        <f t="shared" si="126"/>
        <v/>
      </c>
      <c r="BI148" t="str">
        <f>+IF(AND(X148="ud.",COUNTIF(Hoja2!$I$3:$I$11,Hoja1!Q148)&gt;0),IF(Hoja1!W148=1,VLOOKUP(Hoja1!Q148,Hoja2!$A:$D,3,0),VLOOKUP(Hoja1!Q148,Hoja2!$A:$D,4,0)),IF(AND(X148="ud.",COUNTIF(Hoja2!$I$3:$I$11,Hoja1!Q148)&lt;0),VLOOKUP(Hoja1!Q148,Hoja2!$A:$B,2,0),VLOOKUP(Hoja1!Q148,Hoja2!$A:$B,2,0)))</f>
        <v>comprimidos</v>
      </c>
      <c r="BJ148" t="str">
        <f t="shared" si="127"/>
        <v>80/5 mg</v>
      </c>
      <c r="BK148">
        <f t="shared" si="128"/>
        <v>30</v>
      </c>
      <c r="BL148" t="str">
        <f t="shared" si="129"/>
        <v>ud.</v>
      </c>
      <c r="BO148">
        <f t="shared" si="130"/>
        <v>829070</v>
      </c>
      <c r="BP148" t="str">
        <f t="shared" si="131"/>
        <v>Tensuren Am 80/5 mg x 30 comprimidos</v>
      </c>
      <c r="BQ148" s="11">
        <f t="shared" si="132"/>
        <v>29100</v>
      </c>
      <c r="BR148" s="4" t="str">
        <f t="shared" si="133"/>
        <v>Tensuren Am 80/5</v>
      </c>
      <c r="BS148" t="str">
        <f t="shared" si="134"/>
        <v>Telmisartan;Amlodipino</v>
      </c>
      <c r="BT148" t="str">
        <f t="shared" si="135"/>
        <v>comprimidos</v>
      </c>
      <c r="BU148" t="str">
        <f t="shared" si="136"/>
        <v>80/5 mg</v>
      </c>
      <c r="BV148">
        <f t="shared" si="137"/>
        <v>30</v>
      </c>
      <c r="BW148" t="str">
        <f t="shared" si="138"/>
        <v>ud.</v>
      </c>
      <c r="BY148">
        <f>IF(VLOOKUP(BO148,'[1]Informe articulo stock venta'!$B$1:$J$65536,9,0)&gt;0,1,0)</f>
        <v>0</v>
      </c>
      <c r="BZ148" t="str">
        <f t="shared" si="139"/>
        <v>Lab Chile</v>
      </c>
    </row>
    <row r="149" spans="1:78" x14ac:dyDescent="0.2">
      <c r="A149" s="6" t="s">
        <v>756</v>
      </c>
      <c r="B149" s="3">
        <v>10918</v>
      </c>
      <c r="C149">
        <v>6431</v>
      </c>
      <c r="D149">
        <v>829064</v>
      </c>
      <c r="E149" s="2" t="s">
        <v>757</v>
      </c>
      <c r="F149" s="2" t="str">
        <f t="shared" si="142"/>
        <v>(CB) SULIX</v>
      </c>
      <c r="G149" s="2">
        <f>+R149</f>
        <v>0.4</v>
      </c>
      <c r="H149" s="18" t="str">
        <f t="shared" si="114"/>
        <v>Sulix 0,4</v>
      </c>
      <c r="I149" s="2" t="str">
        <f>+VLOOKUP(Q149,Hoja2!A:B,2,0)</f>
        <v>cápsula de liberación prolongada</v>
      </c>
      <c r="J149" s="2" t="s">
        <v>540</v>
      </c>
      <c r="K149" s="2" t="str">
        <f t="shared" si="115"/>
        <v>Synthon</v>
      </c>
      <c r="L149" s="2" t="s">
        <v>758</v>
      </c>
      <c r="M149" s="2" t="str">
        <f t="shared" ref="M149:M156" si="145">+L149</f>
        <v>TAMSULOSINA</v>
      </c>
      <c r="N149" s="2"/>
      <c r="O149" s="2"/>
      <c r="P149" s="2" t="s">
        <v>213</v>
      </c>
      <c r="Q149" s="2" t="s">
        <v>214</v>
      </c>
      <c r="R149">
        <v>0.4</v>
      </c>
      <c r="S149" s="2" t="s">
        <v>34</v>
      </c>
      <c r="T149" s="2" t="str">
        <f t="shared" ref="T149:T156" si="146">+UPPER(R149&amp;" "&amp;S149)</f>
        <v>0,4 MG</v>
      </c>
      <c r="U149" s="2"/>
      <c r="V149" s="2"/>
      <c r="W149">
        <v>60</v>
      </c>
      <c r="X149" s="2" t="s">
        <v>35</v>
      </c>
      <c r="Y149" t="str">
        <f>+IF(AND(X149="ud.",COUNTIF(Hoja2!$I$3:$I$11,Hoja1!Q149)&gt;0),Hoja1!W149&amp;" "&amp;IF(Hoja1!W149=1,VLOOKUP(Hoja1!Q149,Hoja2!$A:$D,3,0),VLOOKUP(Hoja1!Q149,Hoja2!$A:$D,4,0)),IF(AND(X149="ud.",COUNTIF(Hoja2!$I$3:$I$11,Hoja1!Q149)&lt;0),Hoja1!W149&amp;" "&amp;"unidad, "&amp;VLOOKUP(Hoja1!Q149,Hoja2!$A:$B,2,0),Hoja1!W149&amp;" "&amp;Hoja1!X149&amp;" "&amp;VLOOKUP(Hoja1!Q149,Hoja2!$A:$B,2,0)))</f>
        <v>60 cápsulas de liberación prolongada</v>
      </c>
      <c r="Z149" t="str">
        <f>+IF(X149="ud.",IF(W149&lt;&gt;1,W149&amp;" "&amp;VLOOKUP(Q149,Hoja2!A:D,4,0),Hoja1!W149&amp;" "&amp;VLOOKUP(Hoja1!Q149,Hoja2!A:D,3,0)),Hoja1!W149&amp;" "&amp;Hoja1!X149&amp;" "&amp;VLOOKUP(Hoja1!Q149,Hoja2!A:B,2,0))</f>
        <v>60 cápsulas de liberación prolongada</v>
      </c>
      <c r="AA149" s="2" t="s">
        <v>759</v>
      </c>
      <c r="AB149" s="2" t="s">
        <v>25</v>
      </c>
      <c r="AC149" s="2" t="s">
        <v>26</v>
      </c>
      <c r="AD149" t="s">
        <v>217</v>
      </c>
      <c r="AE149" s="5">
        <v>6990</v>
      </c>
      <c r="AF149" t="str">
        <f t="shared" si="111"/>
        <v>(CB) SULIX CAP LP 0,4 MG X 60</v>
      </c>
      <c r="AG149" t="str">
        <f t="shared" si="116"/>
        <v>SYNTHON</v>
      </c>
      <c r="AH149" t="str">
        <f t="shared" si="117"/>
        <v>TAMSULOSINA 0,4 MG</v>
      </c>
      <c r="AI149" t="str">
        <f t="shared" si="112"/>
        <v/>
      </c>
      <c r="AJ149" t="str">
        <f t="shared" si="113"/>
        <v/>
      </c>
      <c r="AK149" t="str">
        <f t="shared" si="118"/>
        <v>TAMSULOSINA 0,4 MG</v>
      </c>
      <c r="AL149" t="str">
        <f>+VLOOKUP($Q149,Hoja2!$A:$B,2,0)</f>
        <v>cápsula de liberación prolongada</v>
      </c>
      <c r="AM149" t="str">
        <f t="shared" si="119"/>
        <v>(CB) SULIX CAP LP 0,4 MG X 60 SYNTHON TAMSULOSINA 0,4 MG cápsula de liberación prolongada</v>
      </c>
      <c r="BB149">
        <f t="shared" si="120"/>
        <v>829064</v>
      </c>
      <c r="BC149" t="str">
        <f t="shared" si="121"/>
        <v>Sulix 0,4 mg x 60 cápsulas de liberación prolongada</v>
      </c>
      <c r="BD149" s="11">
        <f t="shared" si="122"/>
        <v>6990</v>
      </c>
      <c r="BE149" s="4" t="str">
        <f t="shared" si="123"/>
        <v>Sulix 0,4</v>
      </c>
      <c r="BF149" t="str">
        <f t="shared" si="124"/>
        <v>Tamsulosina</v>
      </c>
      <c r="BG149" t="str">
        <f t="shared" si="125"/>
        <v/>
      </c>
      <c r="BH149" t="str">
        <f t="shared" si="126"/>
        <v/>
      </c>
      <c r="BI149" t="str">
        <f>+IF(AND(X149="ud.",COUNTIF(Hoja2!$I$3:$I$11,Hoja1!Q149)&gt;0),IF(Hoja1!W149=1,VLOOKUP(Hoja1!Q149,Hoja2!$A:$D,3,0),VLOOKUP(Hoja1!Q149,Hoja2!$A:$D,4,0)),IF(AND(X149="ud.",COUNTIF(Hoja2!$I$3:$I$11,Hoja1!Q149)&lt;0),VLOOKUP(Hoja1!Q149,Hoja2!$A:$B,2,0),VLOOKUP(Hoja1!Q149,Hoja2!$A:$B,2,0)))</f>
        <v>cápsulas de liberación prolongada</v>
      </c>
      <c r="BJ149" t="str">
        <f t="shared" si="127"/>
        <v>0,4 mg</v>
      </c>
      <c r="BK149">
        <f t="shared" si="128"/>
        <v>60</v>
      </c>
      <c r="BL149" t="str">
        <f t="shared" si="129"/>
        <v>ud.</v>
      </c>
      <c r="BO149">
        <f t="shared" si="130"/>
        <v>829064</v>
      </c>
      <c r="BP149" t="str">
        <f t="shared" si="131"/>
        <v>Sulix 0,4 mg x 60 cápsulas de liberación prolongada</v>
      </c>
      <c r="BQ149" s="11">
        <f t="shared" si="132"/>
        <v>6990</v>
      </c>
      <c r="BR149" s="4" t="str">
        <f t="shared" si="133"/>
        <v>Sulix 0,4</v>
      </c>
      <c r="BS149" t="str">
        <f t="shared" si="134"/>
        <v>Tamsulosina</v>
      </c>
      <c r="BT149" t="str">
        <f t="shared" si="135"/>
        <v>cápsulas de liberación prolongada</v>
      </c>
      <c r="BU149" t="str">
        <f t="shared" si="136"/>
        <v>0,4 mg</v>
      </c>
      <c r="BV149">
        <f t="shared" si="137"/>
        <v>60</v>
      </c>
      <c r="BW149" t="str">
        <f t="shared" si="138"/>
        <v>ud.</v>
      </c>
      <c r="BY149">
        <f>IF(VLOOKUP(BO149,'[1]Informe articulo stock venta'!$B$1:$J$65536,9,0)&gt;0,1,0)</f>
        <v>1</v>
      </c>
      <c r="BZ149" t="str">
        <f t="shared" si="139"/>
        <v>Synthon</v>
      </c>
    </row>
    <row r="150" spans="1:78" x14ac:dyDescent="0.2">
      <c r="A150" s="6" t="s">
        <v>760</v>
      </c>
      <c r="B150" s="3">
        <v>10940</v>
      </c>
      <c r="C150">
        <v>6479</v>
      </c>
      <c r="D150">
        <v>829077</v>
      </c>
      <c r="E150" s="2" t="s">
        <v>761</v>
      </c>
      <c r="F150" s="2" t="str">
        <f t="shared" si="142"/>
        <v>(CB) TIMOLOL</v>
      </c>
      <c r="G150" s="20" t="str">
        <f>+T150</f>
        <v>0,5%</v>
      </c>
      <c r="H150" s="18" t="str">
        <f t="shared" si="114"/>
        <v>Timolol 0,5%</v>
      </c>
      <c r="I150" s="2" t="str">
        <f>+VLOOKUP(Q150,Hoja2!A:B,2,0)</f>
        <v>solución oftálmica</v>
      </c>
      <c r="J150" s="2" t="s">
        <v>177</v>
      </c>
      <c r="K150" s="2" t="str">
        <f t="shared" si="115"/>
        <v>Ascend</v>
      </c>
      <c r="L150" s="2" t="s">
        <v>762</v>
      </c>
      <c r="M150" s="2" t="str">
        <f t="shared" si="145"/>
        <v>TIMOLOL</v>
      </c>
      <c r="N150" s="2"/>
      <c r="O150" s="2"/>
      <c r="P150" s="2" t="s">
        <v>301</v>
      </c>
      <c r="Q150" s="2" t="s">
        <v>22</v>
      </c>
      <c r="R150" s="13">
        <v>5.0000000000000001E-3</v>
      </c>
      <c r="S150" s="2"/>
      <c r="T150" s="6" t="s">
        <v>993</v>
      </c>
      <c r="U150" s="2"/>
      <c r="V150" s="2"/>
      <c r="W150" s="2">
        <v>10</v>
      </c>
      <c r="X150" s="2" t="s">
        <v>23</v>
      </c>
      <c r="Y150" t="str">
        <f>+IF(AND(X150="ud.",COUNTIF(Hoja2!$I$3:$I$11,Hoja1!Q150)&gt;0),Hoja1!W150&amp;" "&amp;IF(Hoja1!W150=1,VLOOKUP(Hoja1!Q150,Hoja2!$A:$D,3,0),VLOOKUP(Hoja1!Q150,Hoja2!$A:$D,4,0)),IF(AND(X150="ud.",COUNTIF(Hoja2!$I$3:$I$11,Hoja1!Q150)&lt;0),Hoja1!W150&amp;" "&amp;"unidad, "&amp;VLOOKUP(Hoja1!Q150,Hoja2!$A:$B,2,0),Hoja1!W150&amp;" "&amp;Hoja1!X150&amp;" "&amp;VLOOKUP(Hoja1!Q150,Hoja2!$A:$B,2,0)))</f>
        <v>10 ml. solución oftálmica</v>
      </c>
      <c r="Z150" t="str">
        <f>+IF(X150="ud.",IF(W150&lt;&gt;1,W150&amp;" "&amp;VLOOKUP(Q150,Hoja2!A:D,4,0),Hoja1!W150&amp;" "&amp;VLOOKUP(Hoja1!Q150,Hoja2!A:D,3,0)),Hoja1!W150&amp;" "&amp;Hoja1!X150&amp;" "&amp;VLOOKUP(Hoja1!Q150,Hoja2!A:B,2,0))</f>
        <v>10 ml. solución oftálmica</v>
      </c>
      <c r="AA150" s="2" t="s">
        <v>763</v>
      </c>
      <c r="AB150" t="s">
        <v>25</v>
      </c>
      <c r="AC150" t="s">
        <v>26</v>
      </c>
      <c r="AD150" t="s">
        <v>27</v>
      </c>
      <c r="AE150" s="5">
        <v>1570</v>
      </c>
      <c r="AF150" t="str">
        <f t="shared" si="111"/>
        <v>(CB) TIMOLOL SOL OFT 0,5% X 10 ML</v>
      </c>
      <c r="AG150" t="str">
        <f t="shared" si="116"/>
        <v>ASCEND</v>
      </c>
      <c r="AH150" t="str">
        <f t="shared" si="117"/>
        <v>TIMOLOL 0,5%</v>
      </c>
      <c r="AI150" t="str">
        <f t="shared" si="112"/>
        <v/>
      </c>
      <c r="AJ150" t="str">
        <f t="shared" si="113"/>
        <v/>
      </c>
      <c r="AK150" t="str">
        <f t="shared" si="118"/>
        <v>TIMOLOL 0,5%</v>
      </c>
      <c r="AL150" t="str">
        <f>+VLOOKUP($Q150,Hoja2!$A:$B,2,0)</f>
        <v>solución oftálmica</v>
      </c>
      <c r="AM150" t="str">
        <f t="shared" si="119"/>
        <v>(CB) TIMOLOL SOL OFT 0,5% X 10 ML ASCEND TIMOLOL 0,5% solución oftálmica</v>
      </c>
      <c r="BB150">
        <f t="shared" si="120"/>
        <v>829077</v>
      </c>
      <c r="BC150" t="str">
        <f t="shared" si="121"/>
        <v>Timolol 0,5% x 10 ml. solución oftálmica</v>
      </c>
      <c r="BD150" s="11">
        <f t="shared" si="122"/>
        <v>1570</v>
      </c>
      <c r="BE150" s="4" t="str">
        <f t="shared" si="123"/>
        <v>Timolol 0,5%</v>
      </c>
      <c r="BF150" t="str">
        <f t="shared" si="124"/>
        <v>Timolol</v>
      </c>
      <c r="BG150" t="str">
        <f t="shared" si="125"/>
        <v/>
      </c>
      <c r="BH150" t="str">
        <f t="shared" si="126"/>
        <v/>
      </c>
      <c r="BI150" t="str">
        <f>+IF(AND(X150="ud.",COUNTIF(Hoja2!$I$3:$I$11,Hoja1!Q150)&gt;0),IF(Hoja1!W150=1,VLOOKUP(Hoja1!Q150,Hoja2!$A:$D,3,0),VLOOKUP(Hoja1!Q150,Hoja2!$A:$D,4,0)),IF(AND(X150="ud.",COUNTIF(Hoja2!$I$3:$I$11,Hoja1!Q150)&lt;0),VLOOKUP(Hoja1!Q150,Hoja2!$A:$B,2,0),VLOOKUP(Hoja1!Q150,Hoja2!$A:$B,2,0)))</f>
        <v>solución oftálmica</v>
      </c>
      <c r="BJ150" t="str">
        <f t="shared" si="127"/>
        <v xml:space="preserve">0,5% </v>
      </c>
      <c r="BK150">
        <f t="shared" si="128"/>
        <v>10</v>
      </c>
      <c r="BL150" t="str">
        <f t="shared" si="129"/>
        <v>ml.</v>
      </c>
      <c r="BO150">
        <f t="shared" si="130"/>
        <v>829077</v>
      </c>
      <c r="BP150" t="str">
        <f t="shared" si="131"/>
        <v>Timolol 0,5% x 10 ml. solución oftálmica</v>
      </c>
      <c r="BQ150" s="11">
        <f t="shared" si="132"/>
        <v>1570</v>
      </c>
      <c r="BR150" s="4" t="str">
        <f t="shared" si="133"/>
        <v>Timolol 0,5%</v>
      </c>
      <c r="BS150" t="str">
        <f t="shared" si="134"/>
        <v>Timolol</v>
      </c>
      <c r="BT150" t="str">
        <f t="shared" si="135"/>
        <v>solución oftálmica</v>
      </c>
      <c r="BU150" t="str">
        <f t="shared" si="136"/>
        <v xml:space="preserve">0,5% </v>
      </c>
      <c r="BV150">
        <f t="shared" si="137"/>
        <v>10</v>
      </c>
      <c r="BW150" t="str">
        <f t="shared" si="138"/>
        <v>ml.</v>
      </c>
      <c r="BY150">
        <f>IF(VLOOKUP(BO150,'[1]Informe articulo stock venta'!$B$1:$J$65536,9,0)&gt;0,1,0)</f>
        <v>0</v>
      </c>
      <c r="BZ150" t="str">
        <f t="shared" si="139"/>
        <v>Ascend</v>
      </c>
    </row>
    <row r="151" spans="1:78" x14ac:dyDescent="0.2">
      <c r="A151" s="6" t="s">
        <v>764</v>
      </c>
      <c r="B151" s="3">
        <v>10954</v>
      </c>
      <c r="C151">
        <v>6501</v>
      </c>
      <c r="D151">
        <v>828952</v>
      </c>
      <c r="E151" s="2" t="s">
        <v>765</v>
      </c>
      <c r="F151" s="2" t="str">
        <f t="shared" si="142"/>
        <v>(CB) AMLODIPINO</v>
      </c>
      <c r="G151" s="2">
        <f t="shared" ref="G151:G157" si="147">+R151</f>
        <v>5</v>
      </c>
      <c r="H151" s="18" t="str">
        <f t="shared" si="114"/>
        <v>Amlodipino 5</v>
      </c>
      <c r="I151" s="2" t="str">
        <f>+VLOOKUP(Q151,Hoja2!A:B,2,0)</f>
        <v>comprimido</v>
      </c>
      <c r="J151" s="2" t="s">
        <v>299</v>
      </c>
      <c r="K151" s="2" t="str">
        <f t="shared" si="115"/>
        <v>Opko</v>
      </c>
      <c r="L151" s="2" t="s">
        <v>766</v>
      </c>
      <c r="M151" s="2" t="str">
        <f t="shared" si="145"/>
        <v>AMLODIPINO</v>
      </c>
      <c r="N151" s="2"/>
      <c r="O151" s="2"/>
      <c r="P151" s="2" t="s">
        <v>767</v>
      </c>
      <c r="Q151" s="2" t="s">
        <v>65</v>
      </c>
      <c r="R151" s="2">
        <v>5</v>
      </c>
      <c r="S151" s="2" t="s">
        <v>34</v>
      </c>
      <c r="T151" s="2" t="str">
        <f t="shared" si="146"/>
        <v>5 MG</v>
      </c>
      <c r="U151" s="2"/>
      <c r="V151" s="2"/>
      <c r="W151" s="2">
        <v>30</v>
      </c>
      <c r="X151" s="2" t="s">
        <v>35</v>
      </c>
      <c r="Y151" t="str">
        <f>+IF(AND(X151="ud.",COUNTIF(Hoja2!$I$3:$I$11,Hoja1!Q151)&gt;0),Hoja1!W151&amp;" "&amp;IF(Hoja1!W151=1,VLOOKUP(Hoja1!Q151,Hoja2!$A:$D,3,0),VLOOKUP(Hoja1!Q151,Hoja2!$A:$D,4,0)),IF(AND(X151="ud.",COUNTIF(Hoja2!$I$3:$I$11,Hoja1!Q151)&lt;0),Hoja1!W151&amp;" "&amp;"unidad, "&amp;VLOOKUP(Hoja1!Q151,Hoja2!$A:$B,2,0),Hoja1!W151&amp;" "&amp;Hoja1!X151&amp;" "&amp;VLOOKUP(Hoja1!Q151,Hoja2!$A:$B,2,0)))</f>
        <v>30 comprimidos</v>
      </c>
      <c r="Z151" t="str">
        <f>+IF(X151="ud.",IF(W151&lt;&gt;1,W151&amp;" "&amp;VLOOKUP(Q151,Hoja2!A:D,4,0),Hoja1!W151&amp;" "&amp;VLOOKUP(Hoja1!Q151,Hoja2!A:D,3,0)),Hoja1!W151&amp;" "&amp;Hoja1!X151&amp;" "&amp;VLOOKUP(Hoja1!Q151,Hoja2!A:B,2,0))</f>
        <v>30 comprimidos</v>
      </c>
      <c r="AA151" s="2" t="s">
        <v>768</v>
      </c>
      <c r="AB151" s="2" t="s">
        <v>25</v>
      </c>
      <c r="AC151" s="2" t="s">
        <v>26</v>
      </c>
      <c r="AD151" s="2" t="s">
        <v>143</v>
      </c>
      <c r="AE151" s="5">
        <v>1300</v>
      </c>
      <c r="AF151" t="str">
        <f t="shared" si="111"/>
        <v>(CB) AMLODIPINO COM REC 5 MG X 30</v>
      </c>
      <c r="AG151" t="str">
        <f t="shared" si="116"/>
        <v>OPKO</v>
      </c>
      <c r="AH151" t="str">
        <f t="shared" si="117"/>
        <v>AMLODIPINO 5 MG</v>
      </c>
      <c r="AI151" t="str">
        <f t="shared" si="112"/>
        <v/>
      </c>
      <c r="AJ151" t="str">
        <f t="shared" si="113"/>
        <v/>
      </c>
      <c r="AK151" t="str">
        <f t="shared" si="118"/>
        <v>AMLODIPINO 5 MG</v>
      </c>
      <c r="AL151" t="str">
        <f>+VLOOKUP($Q151,Hoja2!$A:$B,2,0)</f>
        <v>comprimido</v>
      </c>
      <c r="AM151" t="str">
        <f t="shared" si="119"/>
        <v>(CB) AMLODIPINO COM REC 5 MG X 30 OPKO AMLODIPINO 5 MG comprimido</v>
      </c>
      <c r="BB151">
        <f t="shared" si="120"/>
        <v>828952</v>
      </c>
      <c r="BC151" t="str">
        <f t="shared" si="121"/>
        <v>Amlodipino 5 mg x 30 comprimidos</v>
      </c>
      <c r="BD151" s="11">
        <f t="shared" si="122"/>
        <v>1300</v>
      </c>
      <c r="BE151" s="4" t="str">
        <f t="shared" si="123"/>
        <v>Amlodipino 5</v>
      </c>
      <c r="BF151" t="str">
        <f t="shared" si="124"/>
        <v>Amlodipino</v>
      </c>
      <c r="BG151" t="str">
        <f t="shared" si="125"/>
        <v/>
      </c>
      <c r="BH151" t="str">
        <f t="shared" si="126"/>
        <v/>
      </c>
      <c r="BI151" t="str">
        <f>+IF(AND(X151="ud.",COUNTIF(Hoja2!$I$3:$I$11,Hoja1!Q151)&gt;0),IF(Hoja1!W151=1,VLOOKUP(Hoja1!Q151,Hoja2!$A:$D,3,0),VLOOKUP(Hoja1!Q151,Hoja2!$A:$D,4,0)),IF(AND(X151="ud.",COUNTIF(Hoja2!$I$3:$I$11,Hoja1!Q151)&lt;0),VLOOKUP(Hoja1!Q151,Hoja2!$A:$B,2,0),VLOOKUP(Hoja1!Q151,Hoja2!$A:$B,2,0)))</f>
        <v>comprimidos</v>
      </c>
      <c r="BJ151" t="str">
        <f t="shared" si="127"/>
        <v>5 mg</v>
      </c>
      <c r="BK151">
        <f t="shared" si="128"/>
        <v>30</v>
      </c>
      <c r="BL151" t="str">
        <f t="shared" si="129"/>
        <v>ud.</v>
      </c>
      <c r="BO151">
        <f t="shared" si="130"/>
        <v>828952</v>
      </c>
      <c r="BP151" t="str">
        <f t="shared" si="131"/>
        <v>Amlodipino 5 mg x 30 comprimidos</v>
      </c>
      <c r="BQ151" s="11">
        <f t="shared" si="132"/>
        <v>1300</v>
      </c>
      <c r="BR151" s="4" t="str">
        <f t="shared" si="133"/>
        <v>Amlodipino 5</v>
      </c>
      <c r="BS151" t="str">
        <f t="shared" si="134"/>
        <v>Amlodipino</v>
      </c>
      <c r="BT151" t="str">
        <f t="shared" si="135"/>
        <v>comprimidos</v>
      </c>
      <c r="BU151" t="str">
        <f t="shared" si="136"/>
        <v>5 mg</v>
      </c>
      <c r="BV151">
        <f t="shared" si="137"/>
        <v>30</v>
      </c>
      <c r="BW151" t="str">
        <f t="shared" si="138"/>
        <v>ud.</v>
      </c>
      <c r="BY151">
        <f>IF(VLOOKUP(BO151,'[1]Informe articulo stock venta'!$B$1:$J$65536,9,0)&gt;0,1,0)</f>
        <v>0</v>
      </c>
      <c r="BZ151" t="str">
        <f t="shared" si="139"/>
        <v>Opko</v>
      </c>
    </row>
    <row r="152" spans="1:78" x14ac:dyDescent="0.2">
      <c r="A152" s="6" t="s">
        <v>769</v>
      </c>
      <c r="B152" s="3">
        <v>10955</v>
      </c>
      <c r="C152">
        <v>6504</v>
      </c>
      <c r="D152">
        <v>829039</v>
      </c>
      <c r="E152" s="2" t="s">
        <v>770</v>
      </c>
      <c r="F152" s="2" t="str">
        <f t="shared" si="142"/>
        <v>(CB) ONDANVITAE</v>
      </c>
      <c r="G152" s="2">
        <f t="shared" si="147"/>
        <v>8</v>
      </c>
      <c r="H152" s="18" t="str">
        <f t="shared" si="114"/>
        <v>Ondanvitae 8</v>
      </c>
      <c r="I152" s="2" t="str">
        <f>+VLOOKUP(Q152,Hoja2!A:B,2,0)</f>
        <v>comprimido recubierto</v>
      </c>
      <c r="J152" s="2" t="s">
        <v>390</v>
      </c>
      <c r="K152" s="2" t="str">
        <f t="shared" si="115"/>
        <v>Galenicum</v>
      </c>
      <c r="L152" s="2" t="s">
        <v>226</v>
      </c>
      <c r="M152" s="2" t="str">
        <f t="shared" si="145"/>
        <v>ONDANSETRON</v>
      </c>
      <c r="N152" s="2"/>
      <c r="O152" s="2"/>
      <c r="P152" s="2" t="s">
        <v>227</v>
      </c>
      <c r="Q152" s="2" t="s">
        <v>33</v>
      </c>
      <c r="R152">
        <v>8</v>
      </c>
      <c r="S152" s="2" t="s">
        <v>34</v>
      </c>
      <c r="T152" s="2" t="str">
        <f t="shared" si="146"/>
        <v>8 MG</v>
      </c>
      <c r="U152" s="2"/>
      <c r="V152" s="2"/>
      <c r="W152" s="2">
        <v>10</v>
      </c>
      <c r="X152" s="2" t="s">
        <v>35</v>
      </c>
      <c r="Y152" t="str">
        <f>+IF(AND(X152="ud.",COUNTIF(Hoja2!$I$3:$I$11,Hoja1!Q152)&gt;0),Hoja1!W152&amp;" "&amp;IF(Hoja1!W152=1,VLOOKUP(Hoja1!Q152,Hoja2!$A:$D,3,0),VLOOKUP(Hoja1!Q152,Hoja2!$A:$D,4,0)),IF(AND(X152="ud.",COUNTIF(Hoja2!$I$3:$I$11,Hoja1!Q152)&lt;0),Hoja1!W152&amp;" "&amp;"unidad, "&amp;VLOOKUP(Hoja1!Q152,Hoja2!$A:$B,2,0),Hoja1!W152&amp;" "&amp;Hoja1!X152&amp;" "&amp;VLOOKUP(Hoja1!Q152,Hoja2!$A:$B,2,0)))</f>
        <v>10 comprimidos recubiertos</v>
      </c>
      <c r="Z152" t="str">
        <f>+IF(X152="ud.",IF(W152&lt;&gt;1,W152&amp;" "&amp;VLOOKUP(Q152,Hoja2!A:D,4,0),Hoja1!W152&amp;" "&amp;VLOOKUP(Hoja1!Q152,Hoja2!A:D,3,0)),Hoja1!W152&amp;" "&amp;Hoja1!X152&amp;" "&amp;VLOOKUP(Hoja1!Q152,Hoja2!A:B,2,0))</f>
        <v>10 comprimidos recubiertos</v>
      </c>
      <c r="AA152" s="2" t="s">
        <v>771</v>
      </c>
      <c r="AB152" s="2" t="s">
        <v>25</v>
      </c>
      <c r="AC152" s="2" t="s">
        <v>26</v>
      </c>
      <c r="AD152" s="2" t="s">
        <v>230</v>
      </c>
      <c r="AE152" s="5">
        <v>6540</v>
      </c>
      <c r="AF152" t="str">
        <f t="shared" si="111"/>
        <v>(CB) ONDANVITAE COM REC 8 MG X 10</v>
      </c>
      <c r="AG152" t="str">
        <f t="shared" si="116"/>
        <v>GALENICUM</v>
      </c>
      <c r="AH152" t="str">
        <f t="shared" si="117"/>
        <v>ONDANSETRON 8 MG</v>
      </c>
      <c r="AI152" t="str">
        <f t="shared" si="112"/>
        <v/>
      </c>
      <c r="AJ152" t="str">
        <f t="shared" si="113"/>
        <v/>
      </c>
      <c r="AK152" t="str">
        <f t="shared" si="118"/>
        <v>ONDANSETRON 8 MG</v>
      </c>
      <c r="AL152" t="str">
        <f>+VLOOKUP($Q152,Hoja2!$A:$B,2,0)</f>
        <v>comprimido recubierto</v>
      </c>
      <c r="AM152" t="str">
        <f t="shared" si="119"/>
        <v>(CB) ONDANVITAE COM REC 8 MG X 10 GALENICUM ONDANSETRON 8 MG comprimido recubierto</v>
      </c>
      <c r="BB152">
        <f t="shared" si="120"/>
        <v>829039</v>
      </c>
      <c r="BC152" t="str">
        <f t="shared" si="121"/>
        <v>Ondanvitae 8 mg x 10 comprimidos recubiertos</v>
      </c>
      <c r="BD152" s="11">
        <f t="shared" si="122"/>
        <v>6540</v>
      </c>
      <c r="BE152" s="4" t="str">
        <f t="shared" si="123"/>
        <v>Ondanvitae 8</v>
      </c>
      <c r="BF152" t="str">
        <f t="shared" si="124"/>
        <v>Ondansetron</v>
      </c>
      <c r="BG152" t="str">
        <f t="shared" si="125"/>
        <v/>
      </c>
      <c r="BH152" t="str">
        <f t="shared" si="126"/>
        <v/>
      </c>
      <c r="BI152" t="str">
        <f>+IF(AND(X152="ud.",COUNTIF(Hoja2!$I$3:$I$11,Hoja1!Q152)&gt;0),IF(Hoja1!W152=1,VLOOKUP(Hoja1!Q152,Hoja2!$A:$D,3,0),VLOOKUP(Hoja1!Q152,Hoja2!$A:$D,4,0)),IF(AND(X152="ud.",COUNTIF(Hoja2!$I$3:$I$11,Hoja1!Q152)&lt;0),VLOOKUP(Hoja1!Q152,Hoja2!$A:$B,2,0),VLOOKUP(Hoja1!Q152,Hoja2!$A:$B,2,0)))</f>
        <v>comprimidos recubiertos</v>
      </c>
      <c r="BJ152" t="str">
        <f t="shared" si="127"/>
        <v>8 mg</v>
      </c>
      <c r="BK152">
        <f t="shared" si="128"/>
        <v>10</v>
      </c>
      <c r="BL152" t="str">
        <f t="shared" si="129"/>
        <v>ud.</v>
      </c>
      <c r="BO152">
        <f t="shared" si="130"/>
        <v>829039</v>
      </c>
      <c r="BP152" t="str">
        <f t="shared" si="131"/>
        <v>Ondanvitae 8 mg x 10 comprimidos recubiertos</v>
      </c>
      <c r="BQ152" s="11">
        <f t="shared" si="132"/>
        <v>6540</v>
      </c>
      <c r="BR152" s="4" t="str">
        <f t="shared" si="133"/>
        <v>Ondanvitae 8</v>
      </c>
      <c r="BS152" t="str">
        <f t="shared" si="134"/>
        <v>Ondansetron</v>
      </c>
      <c r="BT152" t="str">
        <f t="shared" si="135"/>
        <v>comprimidos recubiertos</v>
      </c>
      <c r="BU152" t="str">
        <f t="shared" si="136"/>
        <v>8 mg</v>
      </c>
      <c r="BV152">
        <f t="shared" si="137"/>
        <v>10</v>
      </c>
      <c r="BW152" t="str">
        <f t="shared" si="138"/>
        <v>ud.</v>
      </c>
      <c r="BY152">
        <f>IF(VLOOKUP(BO152,'[1]Informe articulo stock venta'!$B$1:$J$65536,9,0)&gt;0,1,0)</f>
        <v>0</v>
      </c>
      <c r="BZ152" t="str">
        <f t="shared" si="139"/>
        <v>Galenicum</v>
      </c>
    </row>
    <row r="153" spans="1:78" x14ac:dyDescent="0.2">
      <c r="A153" s="6" t="s">
        <v>772</v>
      </c>
      <c r="B153" s="3">
        <v>10956</v>
      </c>
      <c r="C153">
        <v>6505</v>
      </c>
      <c r="D153">
        <v>828996</v>
      </c>
      <c r="E153" s="2" t="s">
        <v>773</v>
      </c>
      <c r="F153" s="2" t="str">
        <f t="shared" si="142"/>
        <v>(CB) FLIXOTIDE LF</v>
      </c>
      <c r="G153" s="2">
        <f t="shared" si="147"/>
        <v>250</v>
      </c>
      <c r="H153" s="18" t="str">
        <f t="shared" si="114"/>
        <v>Flixotide Lf 250</v>
      </c>
      <c r="I153" s="2" t="str">
        <f>+VLOOKUP(Q153,Hoja2!A:B,2,0)</f>
        <v>aerosol para inhalación</v>
      </c>
      <c r="J153" s="2" t="s">
        <v>70</v>
      </c>
      <c r="K153" s="2" t="str">
        <f t="shared" si="115"/>
        <v>Gsk</v>
      </c>
      <c r="L153" s="2" t="s">
        <v>385</v>
      </c>
      <c r="M153" s="2" t="str">
        <f t="shared" si="145"/>
        <v>FLUTICASONA</v>
      </c>
      <c r="N153" s="2"/>
      <c r="O153" s="2"/>
      <c r="P153" s="2" t="s">
        <v>56</v>
      </c>
      <c r="Q153" s="2" t="s">
        <v>386</v>
      </c>
      <c r="R153">
        <v>250</v>
      </c>
      <c r="S153" s="2" t="s">
        <v>72</v>
      </c>
      <c r="T153" s="2" t="str">
        <f t="shared" si="146"/>
        <v>250 MCG</v>
      </c>
      <c r="U153" s="2"/>
      <c r="V153" s="2"/>
      <c r="W153" s="2">
        <v>120</v>
      </c>
      <c r="X153" s="2" t="s">
        <v>73</v>
      </c>
      <c r="Y153" t="str">
        <f>+IF(AND(X153="ud.",COUNTIF(Hoja2!$I$3:$I$11,Hoja1!Q153)&gt;0),Hoja1!W153&amp;" "&amp;IF(Hoja1!W153=1,VLOOKUP(Hoja1!Q153,Hoja2!$A:$D,3,0),VLOOKUP(Hoja1!Q153,Hoja2!$A:$D,4,0)),IF(AND(X153="ud.",COUNTIF(Hoja2!$I$3:$I$11,Hoja1!Q153)&lt;0),Hoja1!W153&amp;" "&amp;"unidad, "&amp;VLOOKUP(Hoja1!Q153,Hoja2!$A:$B,2,0),Hoja1!W153&amp;" "&amp;Hoja1!X153&amp;" "&amp;VLOOKUP(Hoja1!Q153,Hoja2!$A:$B,2,0)))</f>
        <v>120 dss. aerosol para inhalación</v>
      </c>
      <c r="Z153" t="str">
        <f>+IF(X153="ud.",IF(W153&lt;&gt;1,W153&amp;" "&amp;VLOOKUP(Q153,Hoja2!A:D,4,0),Hoja1!W153&amp;" "&amp;VLOOKUP(Hoja1!Q153,Hoja2!A:D,3,0)),Hoja1!W153&amp;" "&amp;Hoja1!X153&amp;" "&amp;VLOOKUP(Hoja1!Q153,Hoja2!A:B,2,0))</f>
        <v>120 dss. aerosol para inhalación</v>
      </c>
      <c r="AA153" s="2" t="s">
        <v>774</v>
      </c>
      <c r="AB153" s="2" t="s">
        <v>44</v>
      </c>
      <c r="AC153" s="2" t="s">
        <v>26</v>
      </c>
      <c r="AD153" s="2" t="s">
        <v>75</v>
      </c>
      <c r="AE153" s="5">
        <v>33490</v>
      </c>
      <c r="AF153" t="str">
        <f t="shared" si="111"/>
        <v>(CB) FLIXOTIDE LF AER INH 250 MCG X 120 DSS</v>
      </c>
      <c r="AG153" t="str">
        <f t="shared" si="116"/>
        <v>GSK</v>
      </c>
      <c r="AH153" t="str">
        <f t="shared" si="117"/>
        <v>FLUTICASONA 250 MCG</v>
      </c>
      <c r="AI153" t="str">
        <f t="shared" si="112"/>
        <v/>
      </c>
      <c r="AJ153" t="str">
        <f t="shared" si="113"/>
        <v/>
      </c>
      <c r="AK153" t="str">
        <f t="shared" si="118"/>
        <v>FLUTICASONA 250 MCG</v>
      </c>
      <c r="AL153" t="str">
        <f>+VLOOKUP($Q153,Hoja2!$A:$B,2,0)</f>
        <v>aerosol para inhalación</v>
      </c>
      <c r="AM153" t="str">
        <f t="shared" si="119"/>
        <v>(CB) FLIXOTIDE LF AER INH 250 MCG X 120 DSS GSK FLUTICASONA 250 MCG aerosol para inhalación</v>
      </c>
      <c r="BB153">
        <f t="shared" si="120"/>
        <v>828996</v>
      </c>
      <c r="BC153" t="str">
        <f t="shared" si="121"/>
        <v>Flixotide Lf 250 mcg x 120 dss. aerosol para inhalación</v>
      </c>
      <c r="BD153" s="11">
        <f t="shared" si="122"/>
        <v>33490</v>
      </c>
      <c r="BE153" s="4" t="str">
        <f t="shared" si="123"/>
        <v>Flixotide Lf 250</v>
      </c>
      <c r="BF153" t="str">
        <f t="shared" si="124"/>
        <v>Fluticasona</v>
      </c>
      <c r="BG153" t="str">
        <f t="shared" si="125"/>
        <v/>
      </c>
      <c r="BH153" t="str">
        <f t="shared" si="126"/>
        <v/>
      </c>
      <c r="BI153" t="str">
        <f>+IF(AND(X153="ud.",COUNTIF(Hoja2!$I$3:$I$11,Hoja1!Q153)&gt;0),IF(Hoja1!W153=1,VLOOKUP(Hoja1!Q153,Hoja2!$A:$D,3,0),VLOOKUP(Hoja1!Q153,Hoja2!$A:$D,4,0)),IF(AND(X153="ud.",COUNTIF(Hoja2!$I$3:$I$11,Hoja1!Q153)&lt;0),VLOOKUP(Hoja1!Q153,Hoja2!$A:$B,2,0),VLOOKUP(Hoja1!Q153,Hoja2!$A:$B,2,0)))</f>
        <v>aerosol para inhalación</v>
      </c>
      <c r="BJ153" t="str">
        <f t="shared" si="127"/>
        <v>250 mcg</v>
      </c>
      <c r="BK153">
        <f t="shared" si="128"/>
        <v>120</v>
      </c>
      <c r="BL153" t="str">
        <f t="shared" si="129"/>
        <v>dss.</v>
      </c>
      <c r="BO153">
        <f t="shared" si="130"/>
        <v>828996</v>
      </c>
      <c r="BP153" t="str">
        <f t="shared" si="131"/>
        <v>Flixotide Lf 250 mcg x 120 dss. aerosol para inhalación</v>
      </c>
      <c r="BQ153" s="11">
        <f t="shared" si="132"/>
        <v>33490</v>
      </c>
      <c r="BR153" s="4" t="str">
        <f t="shared" si="133"/>
        <v>Flixotide Lf 250</v>
      </c>
      <c r="BS153" t="str">
        <f t="shared" si="134"/>
        <v>Fluticasona</v>
      </c>
      <c r="BT153" t="str">
        <f t="shared" si="135"/>
        <v>aerosol para inhalación</v>
      </c>
      <c r="BU153" t="str">
        <f t="shared" si="136"/>
        <v>250 mcg</v>
      </c>
      <c r="BV153">
        <f t="shared" si="137"/>
        <v>120</v>
      </c>
      <c r="BW153" t="str">
        <f t="shared" si="138"/>
        <v>dss.</v>
      </c>
      <c r="BY153">
        <f>IF(VLOOKUP(BO153,'[1]Informe articulo stock venta'!$B$1:$J$65536,9,0)&gt;0,1,0)</f>
        <v>1</v>
      </c>
      <c r="BZ153" t="str">
        <f t="shared" si="139"/>
        <v>Gsk</v>
      </c>
    </row>
    <row r="154" spans="1:78" x14ac:dyDescent="0.2">
      <c r="A154" s="6" t="s">
        <v>775</v>
      </c>
      <c r="B154" s="3">
        <v>10957</v>
      </c>
      <c r="C154">
        <v>6506</v>
      </c>
      <c r="D154">
        <v>828960</v>
      </c>
      <c r="E154" s="2" t="s">
        <v>776</v>
      </c>
      <c r="F154" s="2" t="str">
        <f t="shared" si="142"/>
        <v>(CB) BETAHISTINA</v>
      </c>
      <c r="G154" s="2">
        <f t="shared" si="147"/>
        <v>16</v>
      </c>
      <c r="H154" s="18" t="str">
        <f t="shared" si="114"/>
        <v>Betahistina 16</v>
      </c>
      <c r="I154" s="2" t="str">
        <f>+VLOOKUP(Q154,Hoja2!A:B,2,0)</f>
        <v>comprimido</v>
      </c>
      <c r="J154" s="2" t="s">
        <v>438</v>
      </c>
      <c r="K154" s="2" t="str">
        <f t="shared" si="115"/>
        <v>Pinnacle</v>
      </c>
      <c r="L154" s="2" t="s">
        <v>777</v>
      </c>
      <c r="M154" s="2" t="str">
        <f t="shared" si="145"/>
        <v>BETAHISTINA</v>
      </c>
      <c r="N154" s="2"/>
      <c r="O154" s="2"/>
      <c r="P154" s="2" t="s">
        <v>493</v>
      </c>
      <c r="Q154" s="2" t="s">
        <v>65</v>
      </c>
      <c r="R154">
        <v>16</v>
      </c>
      <c r="S154" s="2" t="s">
        <v>34</v>
      </c>
      <c r="T154" s="2" t="str">
        <f t="shared" si="146"/>
        <v>16 MG</v>
      </c>
      <c r="U154" s="2"/>
      <c r="V154" s="2"/>
      <c r="W154" s="2">
        <v>28</v>
      </c>
      <c r="X154" s="2" t="s">
        <v>35</v>
      </c>
      <c r="Y154" t="str">
        <f>+IF(AND(X154="ud.",COUNTIF(Hoja2!$I$3:$I$11,Hoja1!Q154)&gt;0),Hoja1!W154&amp;" "&amp;IF(Hoja1!W154=1,VLOOKUP(Hoja1!Q154,Hoja2!$A:$D,3,0),VLOOKUP(Hoja1!Q154,Hoja2!$A:$D,4,0)),IF(AND(X154="ud.",COUNTIF(Hoja2!$I$3:$I$11,Hoja1!Q154)&lt;0),Hoja1!W154&amp;" "&amp;"unidad, "&amp;VLOOKUP(Hoja1!Q154,Hoja2!$A:$B,2,0),Hoja1!W154&amp;" "&amp;Hoja1!X154&amp;" "&amp;VLOOKUP(Hoja1!Q154,Hoja2!$A:$B,2,0)))</f>
        <v>28 comprimidos</v>
      </c>
      <c r="Z154" t="str">
        <f>+IF(X154="ud.",IF(W154&lt;&gt;1,W154&amp;" "&amp;VLOOKUP(Q154,Hoja2!A:D,4,0),Hoja1!W154&amp;" "&amp;VLOOKUP(Hoja1!Q154,Hoja2!A:D,3,0)),Hoja1!W154&amp;" "&amp;Hoja1!X154&amp;" "&amp;VLOOKUP(Hoja1!Q154,Hoja2!A:B,2,0))</f>
        <v>28 comprimidos</v>
      </c>
      <c r="AA154" s="2" t="s">
        <v>778</v>
      </c>
      <c r="AB154" s="2" t="s">
        <v>25</v>
      </c>
      <c r="AC154" s="2" t="s">
        <v>26</v>
      </c>
      <c r="AD154" s="2" t="s">
        <v>51</v>
      </c>
      <c r="AE154" s="5">
        <v>9250</v>
      </c>
      <c r="AF154" t="str">
        <f t="shared" si="111"/>
        <v>(CB) BETAHISTINA COM 16 MG X 28</v>
      </c>
      <c r="AG154" t="str">
        <f t="shared" si="116"/>
        <v>PINNACLE</v>
      </c>
      <c r="AH154" t="str">
        <f t="shared" si="117"/>
        <v>BETAHISTINA 16 MG</v>
      </c>
      <c r="AI154" t="str">
        <f t="shared" si="112"/>
        <v/>
      </c>
      <c r="AJ154" t="str">
        <f t="shared" si="113"/>
        <v/>
      </c>
      <c r="AK154" t="str">
        <f t="shared" si="118"/>
        <v>BETAHISTINA 16 MG</v>
      </c>
      <c r="AL154" t="str">
        <f>+VLOOKUP($Q154,Hoja2!$A:$B,2,0)</f>
        <v>comprimido</v>
      </c>
      <c r="AM154" t="str">
        <f t="shared" si="119"/>
        <v>(CB) BETAHISTINA COM 16 MG X 28 PINNACLE BETAHISTINA 16 MG comprimido</v>
      </c>
      <c r="BB154">
        <f t="shared" si="120"/>
        <v>828960</v>
      </c>
      <c r="BC154" t="str">
        <f t="shared" si="121"/>
        <v>Betahistina 16 mg x 28 comprimidos</v>
      </c>
      <c r="BD154" s="11">
        <f t="shared" si="122"/>
        <v>9250</v>
      </c>
      <c r="BE154" s="4" t="str">
        <f t="shared" si="123"/>
        <v>Betahistina 16</v>
      </c>
      <c r="BF154" t="str">
        <f t="shared" si="124"/>
        <v>Betahistina</v>
      </c>
      <c r="BG154" t="str">
        <f t="shared" si="125"/>
        <v/>
      </c>
      <c r="BH154" t="str">
        <f t="shared" si="126"/>
        <v/>
      </c>
      <c r="BI154" t="str">
        <f>+IF(AND(X154="ud.",COUNTIF(Hoja2!$I$3:$I$11,Hoja1!Q154)&gt;0),IF(Hoja1!W154=1,VLOOKUP(Hoja1!Q154,Hoja2!$A:$D,3,0),VLOOKUP(Hoja1!Q154,Hoja2!$A:$D,4,0)),IF(AND(X154="ud.",COUNTIF(Hoja2!$I$3:$I$11,Hoja1!Q154)&lt;0),VLOOKUP(Hoja1!Q154,Hoja2!$A:$B,2,0),VLOOKUP(Hoja1!Q154,Hoja2!$A:$B,2,0)))</f>
        <v>comprimidos</v>
      </c>
      <c r="BJ154" t="str">
        <f t="shared" si="127"/>
        <v>16 mg</v>
      </c>
      <c r="BK154">
        <f t="shared" si="128"/>
        <v>28</v>
      </c>
      <c r="BL154" t="str">
        <f t="shared" si="129"/>
        <v>ud.</v>
      </c>
      <c r="BO154">
        <f t="shared" si="130"/>
        <v>828960</v>
      </c>
      <c r="BP154" t="str">
        <f t="shared" si="131"/>
        <v>Betahistina 16 mg x 28 comprimidos</v>
      </c>
      <c r="BQ154" s="11">
        <f t="shared" si="132"/>
        <v>9250</v>
      </c>
      <c r="BR154" s="4" t="str">
        <f t="shared" si="133"/>
        <v>Betahistina 16</v>
      </c>
      <c r="BS154" t="str">
        <f t="shared" si="134"/>
        <v>Betahistina</v>
      </c>
      <c r="BT154" t="str">
        <f t="shared" si="135"/>
        <v>comprimidos</v>
      </c>
      <c r="BU154" t="str">
        <f t="shared" si="136"/>
        <v>16 mg</v>
      </c>
      <c r="BV154">
        <f t="shared" si="137"/>
        <v>28</v>
      </c>
      <c r="BW154" t="str">
        <f t="shared" si="138"/>
        <v>ud.</v>
      </c>
      <c r="BY154">
        <f>IF(VLOOKUP(BO154,'[1]Informe articulo stock venta'!$B$1:$J$65536,9,0)&gt;0,1,0)</f>
        <v>1</v>
      </c>
      <c r="BZ154" t="str">
        <f t="shared" si="139"/>
        <v>Pinnacle</v>
      </c>
    </row>
    <row r="155" spans="1:78" x14ac:dyDescent="0.2">
      <c r="A155" s="2" t="s">
        <v>779</v>
      </c>
      <c r="B155" s="3">
        <v>10978</v>
      </c>
      <c r="C155">
        <v>6564</v>
      </c>
      <c r="D155">
        <v>829085</v>
      </c>
      <c r="E155" s="2" t="s">
        <v>780</v>
      </c>
      <c r="F155" s="2" t="str">
        <f t="shared" si="142"/>
        <v>(CB) TREX FORTE</v>
      </c>
      <c r="G155" s="2">
        <f t="shared" si="147"/>
        <v>400</v>
      </c>
      <c r="H155" s="18" t="str">
        <f t="shared" si="114"/>
        <v>Trex Forte 400</v>
      </c>
      <c r="I155" s="2" t="str">
        <f>+VLOOKUP(Q155,Hoja2!A:B,2,0)</f>
        <v>polvo para suspensión oral</v>
      </c>
      <c r="J155" s="2" t="s">
        <v>189</v>
      </c>
      <c r="K155" s="2" t="str">
        <f t="shared" si="115"/>
        <v>Saval</v>
      </c>
      <c r="L155" s="2" t="s">
        <v>159</v>
      </c>
      <c r="M155" s="2" t="str">
        <f t="shared" si="145"/>
        <v>AZITROMICINA</v>
      </c>
      <c r="N155" s="2"/>
      <c r="O155" s="2"/>
      <c r="P155" s="2" t="s">
        <v>160</v>
      </c>
      <c r="Q155" s="2" t="s">
        <v>161</v>
      </c>
      <c r="R155" s="2">
        <v>400</v>
      </c>
      <c r="S155" s="2" t="s">
        <v>162</v>
      </c>
      <c r="T155" s="2" t="str">
        <f t="shared" si="146"/>
        <v>400 MG/5ML</v>
      </c>
      <c r="U155" s="2"/>
      <c r="V155" s="2"/>
      <c r="W155" s="2">
        <v>30</v>
      </c>
      <c r="X155" s="2" t="s">
        <v>23</v>
      </c>
      <c r="Y155" t="str">
        <f>+IF(AND(X155="ud.",COUNTIF(Hoja2!$I$3:$I$11,Hoja1!Q155)&gt;0),Hoja1!W155&amp;" "&amp;IF(Hoja1!W155=1,VLOOKUP(Hoja1!Q155,Hoja2!$A:$D,3,0),VLOOKUP(Hoja1!Q155,Hoja2!$A:$D,4,0)),IF(AND(X155="ud.",COUNTIF(Hoja2!$I$3:$I$11,Hoja1!Q155)&lt;0),Hoja1!W155&amp;" "&amp;"unidad, "&amp;VLOOKUP(Hoja1!Q155,Hoja2!$A:$B,2,0),Hoja1!W155&amp;" "&amp;Hoja1!X155&amp;" "&amp;VLOOKUP(Hoja1!Q155,Hoja2!$A:$B,2,0)))</f>
        <v>30 ml. polvo para suspensión oral</v>
      </c>
      <c r="Z155" t="str">
        <f>+IF(X155="ud.",IF(W155&lt;&gt;1,W155&amp;" "&amp;VLOOKUP(Q155,Hoja2!A:D,4,0),Hoja1!W155&amp;" "&amp;VLOOKUP(Hoja1!Q155,Hoja2!A:D,3,0)),Hoja1!W155&amp;" "&amp;Hoja1!X155&amp;" "&amp;VLOOKUP(Hoja1!Q155,Hoja2!A:B,2,0))</f>
        <v>30 ml. polvo para suspensión oral</v>
      </c>
      <c r="AA155" s="2" t="s">
        <v>781</v>
      </c>
      <c r="AB155" s="2" t="s">
        <v>25</v>
      </c>
      <c r="AC155" s="2" t="s">
        <v>26</v>
      </c>
      <c r="AD155" s="2" t="s">
        <v>164</v>
      </c>
      <c r="AE155" s="5">
        <v>11800</v>
      </c>
      <c r="AF155" t="str">
        <f t="shared" si="111"/>
        <v>(CB) TREX FORTE POL SUS ORA 400 MG/5ML X 30 ML</v>
      </c>
      <c r="AG155" t="str">
        <f t="shared" si="116"/>
        <v>SAVAL</v>
      </c>
      <c r="AH155" t="str">
        <f t="shared" si="117"/>
        <v>AZITROMICINA 400 MG/5ML</v>
      </c>
      <c r="AI155" t="str">
        <f t="shared" si="112"/>
        <v/>
      </c>
      <c r="AJ155" t="str">
        <f t="shared" si="113"/>
        <v/>
      </c>
      <c r="AK155" t="str">
        <f t="shared" si="118"/>
        <v>AZITROMICINA 400 MG/5ML</v>
      </c>
      <c r="AL155" t="str">
        <f>+VLOOKUP($Q155,Hoja2!$A:$B,2,0)</f>
        <v>polvo para suspensión oral</v>
      </c>
      <c r="AM155" t="str">
        <f t="shared" si="119"/>
        <v>(CB) TREX FORTE POL SUS ORA 400 MG/5ML X 30 ML SAVAL AZITROMICINA 400 MG/5ML polvo para suspensión oral</v>
      </c>
      <c r="BB155">
        <f t="shared" si="120"/>
        <v>829085</v>
      </c>
      <c r="BC155" t="str">
        <f t="shared" si="121"/>
        <v>Trex Forte 400 mg/5ml x 30 ml. polvo para suspensión oral</v>
      </c>
      <c r="BD155" s="11">
        <f t="shared" si="122"/>
        <v>11800</v>
      </c>
      <c r="BE155" s="4" t="str">
        <f t="shared" si="123"/>
        <v>Trex Forte 400</v>
      </c>
      <c r="BF155" t="str">
        <f t="shared" si="124"/>
        <v>Azitromicina</v>
      </c>
      <c r="BG155" t="str">
        <f t="shared" si="125"/>
        <v/>
      </c>
      <c r="BH155" t="str">
        <f t="shared" si="126"/>
        <v/>
      </c>
      <c r="BI155" t="str">
        <f>+IF(AND(X155="ud.",COUNTIF(Hoja2!$I$3:$I$11,Hoja1!Q155)&gt;0),IF(Hoja1!W155=1,VLOOKUP(Hoja1!Q155,Hoja2!$A:$D,3,0),VLOOKUP(Hoja1!Q155,Hoja2!$A:$D,4,0)),IF(AND(X155="ud.",COUNTIF(Hoja2!$I$3:$I$11,Hoja1!Q155)&lt;0),VLOOKUP(Hoja1!Q155,Hoja2!$A:$B,2,0),VLOOKUP(Hoja1!Q155,Hoja2!$A:$B,2,0)))</f>
        <v>polvo para suspensión oral</v>
      </c>
      <c r="BJ155" t="str">
        <f t="shared" si="127"/>
        <v>400 mg/5ml</v>
      </c>
      <c r="BK155">
        <f t="shared" si="128"/>
        <v>30</v>
      </c>
      <c r="BL155" t="str">
        <f t="shared" si="129"/>
        <v>ml.</v>
      </c>
      <c r="BO155">
        <f t="shared" si="130"/>
        <v>829085</v>
      </c>
      <c r="BP155" t="str">
        <f t="shared" si="131"/>
        <v>Trex Forte 400 mg/5ml x 30 ml. polvo para suspensión oral</v>
      </c>
      <c r="BQ155" s="11">
        <f t="shared" si="132"/>
        <v>11800</v>
      </c>
      <c r="BR155" s="4" t="str">
        <f t="shared" si="133"/>
        <v>Trex Forte 400</v>
      </c>
      <c r="BS155" t="str">
        <f t="shared" si="134"/>
        <v>Azitromicina</v>
      </c>
      <c r="BT155" t="str">
        <f t="shared" si="135"/>
        <v>polvo para suspensión oral</v>
      </c>
      <c r="BU155" t="str">
        <f t="shared" si="136"/>
        <v>400 mg/5ml</v>
      </c>
      <c r="BV155">
        <f t="shared" si="137"/>
        <v>30</v>
      </c>
      <c r="BW155" t="str">
        <f t="shared" si="138"/>
        <v>ml.</v>
      </c>
      <c r="BY155">
        <f>IF(VLOOKUP(BO155,'[1]Informe articulo stock venta'!$B$1:$J$65536,9,0)&gt;0,1,0)</f>
        <v>1</v>
      </c>
      <c r="BZ155" t="str">
        <f t="shared" si="139"/>
        <v>Saval</v>
      </c>
    </row>
    <row r="156" spans="1:78" x14ac:dyDescent="0.2">
      <c r="A156" s="6" t="s">
        <v>782</v>
      </c>
      <c r="B156" s="3">
        <v>10993</v>
      </c>
      <c r="C156">
        <v>6625</v>
      </c>
      <c r="D156">
        <v>855813</v>
      </c>
      <c r="E156" s="2" t="s">
        <v>783</v>
      </c>
      <c r="F156" s="2" t="str">
        <f t="shared" si="142"/>
        <v>(CB) GRIFODILZEM</v>
      </c>
      <c r="G156" s="2">
        <f t="shared" si="147"/>
        <v>60</v>
      </c>
      <c r="H156" s="18" t="str">
        <f t="shared" si="114"/>
        <v>Grifodilzem 60</v>
      </c>
      <c r="I156" s="2" t="str">
        <f>+VLOOKUP(Q156,Hoja2!A:B,2,0)</f>
        <v>comprimido</v>
      </c>
      <c r="J156" s="2" t="s">
        <v>158</v>
      </c>
      <c r="K156" s="2" t="str">
        <f t="shared" si="115"/>
        <v>Lab Chile</v>
      </c>
      <c r="L156" s="2" t="s">
        <v>353</v>
      </c>
      <c r="M156" s="2" t="str">
        <f t="shared" si="145"/>
        <v>DILTIAZEM</v>
      </c>
      <c r="N156" s="2"/>
      <c r="O156" s="2"/>
      <c r="P156" s="2" t="s">
        <v>354</v>
      </c>
      <c r="Q156" s="2" t="s">
        <v>65</v>
      </c>
      <c r="R156" s="2">
        <v>60</v>
      </c>
      <c r="S156" s="2" t="s">
        <v>34</v>
      </c>
      <c r="T156" s="2" t="str">
        <f t="shared" si="146"/>
        <v>60 MG</v>
      </c>
      <c r="U156" s="2"/>
      <c r="V156" s="2"/>
      <c r="W156" s="2">
        <v>60</v>
      </c>
      <c r="X156" s="2" t="s">
        <v>35</v>
      </c>
      <c r="Y156" t="str">
        <f>+IF(AND(X156="ud.",COUNTIF(Hoja2!$I$3:$I$11,Hoja1!Q156)&gt;0),Hoja1!W156&amp;" "&amp;IF(Hoja1!W156=1,VLOOKUP(Hoja1!Q156,Hoja2!$A:$D,3,0),VLOOKUP(Hoja1!Q156,Hoja2!$A:$D,4,0)),IF(AND(X156="ud.",COUNTIF(Hoja2!$I$3:$I$11,Hoja1!Q156)&lt;0),Hoja1!W156&amp;" "&amp;"unidad, "&amp;VLOOKUP(Hoja1!Q156,Hoja2!$A:$B,2,0),Hoja1!W156&amp;" "&amp;Hoja1!X156&amp;" "&amp;VLOOKUP(Hoja1!Q156,Hoja2!$A:$B,2,0)))</f>
        <v>60 comprimidos</v>
      </c>
      <c r="Z156" t="str">
        <f>+IF(X156="ud.",IF(W156&lt;&gt;1,W156&amp;" "&amp;VLOOKUP(Q156,Hoja2!A:D,4,0),Hoja1!W156&amp;" "&amp;VLOOKUP(Hoja1!Q156,Hoja2!A:D,3,0)),Hoja1!W156&amp;" "&amp;Hoja1!X156&amp;" "&amp;VLOOKUP(Hoja1!Q156,Hoja2!A:B,2,0))</f>
        <v>60 comprimidos</v>
      </c>
      <c r="AA156" s="2" t="s">
        <v>784</v>
      </c>
      <c r="AB156" s="2" t="s">
        <v>25</v>
      </c>
      <c r="AC156" s="2" t="s">
        <v>26</v>
      </c>
      <c r="AD156" s="2" t="s">
        <v>143</v>
      </c>
      <c r="AE156" s="5">
        <v>12490</v>
      </c>
      <c r="AF156" t="str">
        <f t="shared" si="111"/>
        <v>(CB) GRIFODILZEM COM 60 MG X 60</v>
      </c>
      <c r="AG156" t="str">
        <f t="shared" si="116"/>
        <v>LAB CHILE</v>
      </c>
      <c r="AH156" t="str">
        <f t="shared" si="117"/>
        <v>DILTIAZEM 60 MG</v>
      </c>
      <c r="AI156" t="str">
        <f t="shared" si="112"/>
        <v/>
      </c>
      <c r="AJ156" t="str">
        <f t="shared" si="113"/>
        <v/>
      </c>
      <c r="AK156" t="str">
        <f t="shared" si="118"/>
        <v>DILTIAZEM 60 MG</v>
      </c>
      <c r="AL156" t="str">
        <f>+VLOOKUP($Q156,Hoja2!$A:$B,2,0)</f>
        <v>comprimido</v>
      </c>
      <c r="AM156" t="str">
        <f t="shared" si="119"/>
        <v>(CB) GRIFODILZEM COM 60 MG X 60 LAB CHILE DILTIAZEM 60 MG comprimido</v>
      </c>
      <c r="BB156">
        <f t="shared" si="120"/>
        <v>855813</v>
      </c>
      <c r="BC156" t="str">
        <f t="shared" si="121"/>
        <v>Grifodilzem 60 mg x 60 comprimidos</v>
      </c>
      <c r="BD156" s="11">
        <f t="shared" si="122"/>
        <v>12490</v>
      </c>
      <c r="BE156" s="4" t="str">
        <f t="shared" si="123"/>
        <v>Grifodilzem 60</v>
      </c>
      <c r="BF156" t="str">
        <f t="shared" si="124"/>
        <v>Diltiazem</v>
      </c>
      <c r="BG156" t="str">
        <f t="shared" si="125"/>
        <v/>
      </c>
      <c r="BH156" t="str">
        <f t="shared" si="126"/>
        <v/>
      </c>
      <c r="BI156" t="str">
        <f>+IF(AND(X156="ud.",COUNTIF(Hoja2!$I$3:$I$11,Hoja1!Q156)&gt;0),IF(Hoja1!W156=1,VLOOKUP(Hoja1!Q156,Hoja2!$A:$D,3,0),VLOOKUP(Hoja1!Q156,Hoja2!$A:$D,4,0)),IF(AND(X156="ud.",COUNTIF(Hoja2!$I$3:$I$11,Hoja1!Q156)&lt;0),VLOOKUP(Hoja1!Q156,Hoja2!$A:$B,2,0),VLOOKUP(Hoja1!Q156,Hoja2!$A:$B,2,0)))</f>
        <v>comprimidos</v>
      </c>
      <c r="BJ156" t="str">
        <f t="shared" si="127"/>
        <v>60 mg</v>
      </c>
      <c r="BK156">
        <f t="shared" si="128"/>
        <v>60</v>
      </c>
      <c r="BL156" t="str">
        <f t="shared" si="129"/>
        <v>ud.</v>
      </c>
      <c r="BO156">
        <f t="shared" si="130"/>
        <v>855813</v>
      </c>
      <c r="BP156" t="str">
        <f t="shared" si="131"/>
        <v>Grifodilzem 60 mg x 60 comprimidos</v>
      </c>
      <c r="BQ156" s="11">
        <f t="shared" si="132"/>
        <v>12490</v>
      </c>
      <c r="BR156" s="4" t="str">
        <f t="shared" si="133"/>
        <v>Grifodilzem 60</v>
      </c>
      <c r="BS156" t="str">
        <f t="shared" si="134"/>
        <v>Diltiazem</v>
      </c>
      <c r="BT156" t="str">
        <f t="shared" si="135"/>
        <v>comprimidos</v>
      </c>
      <c r="BU156" t="str">
        <f t="shared" si="136"/>
        <v>60 mg</v>
      </c>
      <c r="BV156">
        <f t="shared" si="137"/>
        <v>60</v>
      </c>
      <c r="BW156" t="str">
        <f t="shared" si="138"/>
        <v>ud.</v>
      </c>
      <c r="BY156">
        <f>IF(VLOOKUP(BO156,'[1]Informe articulo stock venta'!$B$1:$J$65536,9,0)&gt;0,1,0)</f>
        <v>0</v>
      </c>
      <c r="BZ156" t="str">
        <f t="shared" si="139"/>
        <v>Lab Chile</v>
      </c>
    </row>
    <row r="157" spans="1:78" x14ac:dyDescent="0.2">
      <c r="A157" s="6" t="s">
        <v>785</v>
      </c>
      <c r="B157" s="3">
        <v>11023</v>
      </c>
      <c r="C157">
        <v>6663</v>
      </c>
      <c r="D157">
        <v>858466</v>
      </c>
      <c r="E157" s="2" t="s">
        <v>786</v>
      </c>
      <c r="F157" s="2" t="str">
        <f t="shared" si="142"/>
        <v>(CB) DIENOGEST/ETINILESTRADIOL</v>
      </c>
      <c r="G157" s="2" t="str">
        <f t="shared" si="147"/>
        <v>2/0,03</v>
      </c>
      <c r="H157" s="18" t="str">
        <f t="shared" si="114"/>
        <v>Dienogest/Etinilestradiol 2/0,03</v>
      </c>
      <c r="I157" s="2" t="str">
        <f>+VLOOKUP(Q157,Hoja2!A:B,2,0)</f>
        <v>comprimido recubierto</v>
      </c>
      <c r="J157" s="2" t="s">
        <v>89</v>
      </c>
      <c r="K157" s="2" t="str">
        <f t="shared" si="115"/>
        <v>Exeltis</v>
      </c>
      <c r="L157" s="2" t="s">
        <v>787</v>
      </c>
      <c r="M157" s="2" t="s">
        <v>916</v>
      </c>
      <c r="N157" s="2" t="s">
        <v>896</v>
      </c>
      <c r="O157" s="2"/>
      <c r="P157" s="2" t="s">
        <v>104</v>
      </c>
      <c r="Q157" s="2" t="s">
        <v>33</v>
      </c>
      <c r="R157" s="2" t="s">
        <v>788</v>
      </c>
      <c r="S157" s="2" t="s">
        <v>34</v>
      </c>
      <c r="T157" s="2" t="s">
        <v>948</v>
      </c>
      <c r="U157" s="2" t="s">
        <v>928</v>
      </c>
      <c r="V157" s="2"/>
      <c r="W157" s="2">
        <v>28</v>
      </c>
      <c r="X157" s="2" t="s">
        <v>35</v>
      </c>
      <c r="Y157" t="str">
        <f>+IF(AND(X157="ud.",COUNTIF(Hoja2!$I$3:$I$11,Hoja1!Q157)&gt;0),Hoja1!W157&amp;" "&amp;IF(Hoja1!W157=1,VLOOKUP(Hoja1!Q157,Hoja2!$A:$D,3,0),VLOOKUP(Hoja1!Q157,Hoja2!$A:$D,4,0)),IF(AND(X157="ud.",COUNTIF(Hoja2!$I$3:$I$11,Hoja1!Q157)&lt;0),Hoja1!W157&amp;" "&amp;"unidad, "&amp;VLOOKUP(Hoja1!Q157,Hoja2!$A:$B,2,0),Hoja1!W157&amp;" "&amp;Hoja1!X157&amp;" "&amp;VLOOKUP(Hoja1!Q157,Hoja2!$A:$B,2,0)))</f>
        <v>28 comprimidos recubiertos</v>
      </c>
      <c r="Z157" t="str">
        <f>+IF(X157="ud.",IF(W157&lt;&gt;1,W157&amp;" "&amp;VLOOKUP(Q157,Hoja2!A:D,4,0),Hoja1!W157&amp;" "&amp;VLOOKUP(Hoja1!Q157,Hoja2!A:D,3,0)),Hoja1!W157&amp;" "&amp;Hoja1!X157&amp;" "&amp;VLOOKUP(Hoja1!Q157,Hoja2!A:B,2,0))</f>
        <v>28 comprimidos recubiertos</v>
      </c>
      <c r="AA157" s="2" t="s">
        <v>789</v>
      </c>
      <c r="AB157" s="2" t="s">
        <v>25</v>
      </c>
      <c r="AC157" s="2" t="s">
        <v>26</v>
      </c>
      <c r="AD157" s="2" t="s">
        <v>67</v>
      </c>
      <c r="AE157" s="5">
        <v>7190</v>
      </c>
      <c r="AF157" t="str">
        <f t="shared" si="111"/>
        <v>(CB) DIENOGEST/ETINILESTRADIOL COM REC 2/0,03 MG X 28</v>
      </c>
      <c r="AG157" t="str">
        <f t="shared" si="116"/>
        <v>EXELTIS</v>
      </c>
      <c r="AH157" t="str">
        <f t="shared" si="117"/>
        <v>DIENOGEST 2 MG</v>
      </c>
      <c r="AI157" t="str">
        <f t="shared" si="112"/>
        <v>ETINILISTRADIOL 0,03 MG</v>
      </c>
      <c r="AJ157" t="str">
        <f t="shared" si="113"/>
        <v/>
      </c>
      <c r="AK157" t="str">
        <f t="shared" si="118"/>
        <v>DIENOGEST 2 MG ETINILISTRADIOL 0,03 MG</v>
      </c>
      <c r="AL157" t="str">
        <f>+VLOOKUP($Q157,Hoja2!$A:$B,2,0)</f>
        <v>comprimido recubierto</v>
      </c>
      <c r="AM157" t="str">
        <f t="shared" si="119"/>
        <v>(CB) DIENOGEST/ETINILESTRADIOL COM REC 2/0,03 MG X 28 EXELTIS DIENOGEST 2 MG ETINILISTRADIOL 0,03 MG comprimido recubierto</v>
      </c>
      <c r="BB157">
        <f t="shared" si="120"/>
        <v>858466</v>
      </c>
      <c r="BC157" t="str">
        <f t="shared" si="121"/>
        <v>Dienogest/Etinilestradiol 2/0,03 mg x 28 comprimidos recubiertos</v>
      </c>
      <c r="BD157" s="11">
        <f t="shared" si="122"/>
        <v>7190</v>
      </c>
      <c r="BE157" s="4" t="str">
        <f t="shared" si="123"/>
        <v>Dienogest/Etinilestradiol 2/0,03</v>
      </c>
      <c r="BF157" t="str">
        <f t="shared" si="124"/>
        <v>Dienogest</v>
      </c>
      <c r="BG157" t="str">
        <f t="shared" si="125"/>
        <v>Etinilistradiol</v>
      </c>
      <c r="BH157" t="str">
        <f t="shared" si="126"/>
        <v/>
      </c>
      <c r="BI157" t="str">
        <f>+IF(AND(X157="ud.",COUNTIF(Hoja2!$I$3:$I$11,Hoja1!Q157)&gt;0),IF(Hoja1!W157=1,VLOOKUP(Hoja1!Q157,Hoja2!$A:$D,3,0),VLOOKUP(Hoja1!Q157,Hoja2!$A:$D,4,0)),IF(AND(X157="ud.",COUNTIF(Hoja2!$I$3:$I$11,Hoja1!Q157)&lt;0),VLOOKUP(Hoja1!Q157,Hoja2!$A:$B,2,0),VLOOKUP(Hoja1!Q157,Hoja2!$A:$B,2,0)))</f>
        <v>comprimidos recubiertos</v>
      </c>
      <c r="BJ157" t="str">
        <f t="shared" si="127"/>
        <v>2/0,03 mg</v>
      </c>
      <c r="BK157">
        <f t="shared" si="128"/>
        <v>28</v>
      </c>
      <c r="BL157" t="str">
        <f t="shared" si="129"/>
        <v>ud.</v>
      </c>
      <c r="BO157">
        <f t="shared" si="130"/>
        <v>858466</v>
      </c>
      <c r="BP157" t="str">
        <f t="shared" si="131"/>
        <v>Dienogest/Etinilestradiol 2/0,03 mg x 28 comprimidos recubiertos</v>
      </c>
      <c r="BQ157" s="11">
        <f t="shared" si="132"/>
        <v>7190</v>
      </c>
      <c r="BR157" s="4" t="str">
        <f t="shared" si="133"/>
        <v>Dienogest/Etinilestradiol 2/0,03</v>
      </c>
      <c r="BS157" t="str">
        <f t="shared" si="134"/>
        <v>Dienogest;Etinilistradiol</v>
      </c>
      <c r="BT157" t="str">
        <f t="shared" si="135"/>
        <v>comprimidos recubiertos</v>
      </c>
      <c r="BU157" t="str">
        <f t="shared" si="136"/>
        <v>2/0,03 mg</v>
      </c>
      <c r="BV157">
        <f t="shared" si="137"/>
        <v>28</v>
      </c>
      <c r="BW157" t="str">
        <f t="shared" si="138"/>
        <v>ud.</v>
      </c>
      <c r="BY157">
        <f>IF(VLOOKUP(BO157,'[1]Informe articulo stock venta'!$B$1:$J$65536,9,0)&gt;0,1,0)</f>
        <v>0</v>
      </c>
      <c r="BZ157" t="str">
        <f t="shared" si="139"/>
        <v>Exeltis</v>
      </c>
    </row>
    <row r="158" spans="1:78" x14ac:dyDescent="0.2">
      <c r="A158" s="6" t="s">
        <v>790</v>
      </c>
      <c r="B158" s="3">
        <v>11024</v>
      </c>
      <c r="C158">
        <v>6664</v>
      </c>
      <c r="D158">
        <v>858596</v>
      </c>
      <c r="E158" s="2" t="s">
        <v>791</v>
      </c>
      <c r="F158" s="2" t="str">
        <f t="shared" si="142"/>
        <v>(CB) DORZOLAMIDA/TIMOLOL</v>
      </c>
      <c r="G158" s="20" t="str">
        <f>+T158</f>
        <v>2%</v>
      </c>
      <c r="H158" s="18" t="str">
        <f t="shared" si="114"/>
        <v>Dorzolamida/Timolol 2%</v>
      </c>
      <c r="I158" s="2" t="str">
        <f>+VLOOKUP(Q158,Hoja2!A:B,2,0)</f>
        <v>solución oftálmica</v>
      </c>
      <c r="J158" s="2" t="s">
        <v>220</v>
      </c>
      <c r="K158" s="2" t="str">
        <f t="shared" si="115"/>
        <v>Seven Pharma</v>
      </c>
      <c r="L158" s="2" t="s">
        <v>609</v>
      </c>
      <c r="M158" s="2" t="s">
        <v>913</v>
      </c>
      <c r="N158" s="2" t="s">
        <v>762</v>
      </c>
      <c r="O158" s="2"/>
      <c r="P158" s="2" t="s">
        <v>301</v>
      </c>
      <c r="Q158" s="2" t="s">
        <v>22</v>
      </c>
      <c r="R158" s="2" t="s">
        <v>792</v>
      </c>
      <c r="S158" s="2"/>
      <c r="T158" s="22" t="s">
        <v>997</v>
      </c>
      <c r="U158" s="21" t="s">
        <v>993</v>
      </c>
      <c r="V158" s="2"/>
      <c r="W158" s="2">
        <v>5</v>
      </c>
      <c r="X158" s="2" t="s">
        <v>23</v>
      </c>
      <c r="Y158" t="str">
        <f>+IF(AND(X158="ud.",COUNTIF(Hoja2!$I$3:$I$11,Hoja1!Q158)&gt;0),Hoja1!W158&amp;" "&amp;IF(Hoja1!W158=1,VLOOKUP(Hoja1!Q158,Hoja2!$A:$D,3,0),VLOOKUP(Hoja1!Q158,Hoja2!$A:$D,4,0)),IF(AND(X158="ud.",COUNTIF(Hoja2!$I$3:$I$11,Hoja1!Q158)&lt;0),Hoja1!W158&amp;" "&amp;"unidad, "&amp;VLOOKUP(Hoja1!Q158,Hoja2!$A:$B,2,0),Hoja1!W158&amp;" "&amp;Hoja1!X158&amp;" "&amp;VLOOKUP(Hoja1!Q158,Hoja2!$A:$B,2,0)))</f>
        <v>5 ml. solución oftálmica</v>
      </c>
      <c r="Z158" t="str">
        <f>+IF(X158="ud.",IF(W158&lt;&gt;1,W158&amp;" "&amp;VLOOKUP(Q158,Hoja2!A:D,4,0),Hoja1!W158&amp;" "&amp;VLOOKUP(Hoja1!Q158,Hoja2!A:D,3,0)),Hoja1!W158&amp;" "&amp;Hoja1!X158&amp;" "&amp;VLOOKUP(Hoja1!Q158,Hoja2!A:B,2,0))</f>
        <v>5 ml. solución oftálmica</v>
      </c>
      <c r="AA158" s="2" t="s">
        <v>793</v>
      </c>
      <c r="AB158" s="2" t="s">
        <v>25</v>
      </c>
      <c r="AC158" s="2" t="s">
        <v>26</v>
      </c>
      <c r="AD158" s="2" t="s">
        <v>27</v>
      </c>
      <c r="AE158" s="5">
        <v>4900</v>
      </c>
      <c r="AF158" t="str">
        <f t="shared" si="111"/>
        <v>(CB) DORZOLAMIDA/TIMOLOL SOL OFT 20/5 MG X 5 ML</v>
      </c>
      <c r="AG158" t="str">
        <f t="shared" si="116"/>
        <v>SEVEN PHARMA</v>
      </c>
      <c r="AH158" t="str">
        <f t="shared" si="117"/>
        <v>DORZOLAMIDA 2%</v>
      </c>
      <c r="AI158" t="str">
        <f t="shared" si="112"/>
        <v>TIMOLOL 0,5%</v>
      </c>
      <c r="AJ158" t="str">
        <f t="shared" si="113"/>
        <v/>
      </c>
      <c r="AK158" t="str">
        <f t="shared" si="118"/>
        <v>DORZOLAMIDA 2% TIMOLOL 0,5%</v>
      </c>
      <c r="AL158" t="str">
        <f>+VLOOKUP($Q158,Hoja2!$A:$B,2,0)</f>
        <v>solución oftálmica</v>
      </c>
      <c r="AM158" t="str">
        <f t="shared" si="119"/>
        <v>(CB) DORZOLAMIDA/TIMOLOL SOL OFT 20/5 MG X 5 ML SEVEN PHARMA DORZOLAMIDA 2% TIMOLOL 0,5% solución oftálmica</v>
      </c>
      <c r="BB158">
        <f t="shared" si="120"/>
        <v>858596</v>
      </c>
      <c r="BC158" t="str">
        <f t="shared" si="121"/>
        <v>Dorzolamida/Timolol 2% x 5 ml. solución oftálmica</v>
      </c>
      <c r="BD158" s="11">
        <f t="shared" si="122"/>
        <v>4900</v>
      </c>
      <c r="BE158" s="4" t="str">
        <f t="shared" si="123"/>
        <v>Dorzolamida/Timolol 2%</v>
      </c>
      <c r="BF158" t="str">
        <f t="shared" si="124"/>
        <v>Dorzolamida</v>
      </c>
      <c r="BG158" t="str">
        <f t="shared" si="125"/>
        <v>Timolol</v>
      </c>
      <c r="BH158" t="str">
        <f t="shared" si="126"/>
        <v/>
      </c>
      <c r="BI158" t="str">
        <f>+IF(AND(X158="ud.",COUNTIF(Hoja2!$I$3:$I$11,Hoja1!Q158)&gt;0),IF(Hoja1!W158=1,VLOOKUP(Hoja1!Q158,Hoja2!$A:$D,3,0),VLOOKUP(Hoja1!Q158,Hoja2!$A:$D,4,0)),IF(AND(X158="ud.",COUNTIF(Hoja2!$I$3:$I$11,Hoja1!Q158)&lt;0),VLOOKUP(Hoja1!Q158,Hoja2!$A:$B,2,0),VLOOKUP(Hoja1!Q158,Hoja2!$A:$B,2,0)))</f>
        <v>solución oftálmica</v>
      </c>
      <c r="BJ158" t="str">
        <f t="shared" si="127"/>
        <v xml:space="preserve">2% </v>
      </c>
      <c r="BK158">
        <f t="shared" si="128"/>
        <v>5</v>
      </c>
      <c r="BL158" t="str">
        <f t="shared" si="129"/>
        <v>ml.</v>
      </c>
      <c r="BO158">
        <f t="shared" si="130"/>
        <v>858596</v>
      </c>
      <c r="BP158" t="str">
        <f t="shared" si="131"/>
        <v>Dorzolamida/Timolol 2% x 5 ml. solución oftálmica</v>
      </c>
      <c r="BQ158" s="11">
        <f t="shared" si="132"/>
        <v>4900</v>
      </c>
      <c r="BR158" s="4" t="str">
        <f t="shared" si="133"/>
        <v>Dorzolamida/Timolol 2%</v>
      </c>
      <c r="BS158" t="str">
        <f t="shared" si="134"/>
        <v>Dorzolamida;Timolol</v>
      </c>
      <c r="BT158" t="str">
        <f t="shared" si="135"/>
        <v>solución oftálmica</v>
      </c>
      <c r="BU158" t="str">
        <f t="shared" si="136"/>
        <v xml:space="preserve">2% </v>
      </c>
      <c r="BV158">
        <f t="shared" si="137"/>
        <v>5</v>
      </c>
      <c r="BW158" t="str">
        <f t="shared" si="138"/>
        <v>ml.</v>
      </c>
      <c r="BY158">
        <f>IF(VLOOKUP(BO158,'[1]Informe articulo stock venta'!$B$1:$J$65536,9,0)&gt;0,1,0)</f>
        <v>1</v>
      </c>
      <c r="BZ158" t="str">
        <f t="shared" si="139"/>
        <v>Seven Pharma</v>
      </c>
    </row>
    <row r="159" spans="1:78" x14ac:dyDescent="0.2">
      <c r="A159" s="6" t="s">
        <v>794</v>
      </c>
      <c r="B159" s="3">
        <v>11025</v>
      </c>
      <c r="C159">
        <v>6665</v>
      </c>
      <c r="D159">
        <v>858629</v>
      </c>
      <c r="E159" s="2" t="s">
        <v>795</v>
      </c>
      <c r="F159" s="2" t="str">
        <f t="shared" si="142"/>
        <v>(CB) LEVOTIROXINA</v>
      </c>
      <c r="G159" s="2">
        <f>+R159</f>
        <v>88</v>
      </c>
      <c r="H159" s="18" t="str">
        <f t="shared" si="114"/>
        <v>Levotiroxina 88</v>
      </c>
      <c r="I159" s="2" t="str">
        <f>+VLOOKUP(Q159,Hoja2!A:B,2,0)</f>
        <v>comprimido</v>
      </c>
      <c r="J159" s="2" t="s">
        <v>796</v>
      </c>
      <c r="K159" s="2" t="str">
        <f t="shared" si="115"/>
        <v>Alembic</v>
      </c>
      <c r="L159" s="2" t="s">
        <v>797</v>
      </c>
      <c r="M159" s="2" t="str">
        <f>+L159</f>
        <v>LEVOTIROXINA</v>
      </c>
      <c r="N159" s="2"/>
      <c r="O159" s="2"/>
      <c r="P159" s="2" t="s">
        <v>279</v>
      </c>
      <c r="Q159" s="2" t="s">
        <v>65</v>
      </c>
      <c r="R159">
        <v>88</v>
      </c>
      <c r="S159" s="2" t="s">
        <v>72</v>
      </c>
      <c r="T159" s="2" t="str">
        <f>+UPPER(R159&amp;" "&amp;S159)</f>
        <v>88 MCG</v>
      </c>
      <c r="U159" s="2"/>
      <c r="V159" s="2"/>
      <c r="W159" s="2">
        <v>50</v>
      </c>
      <c r="X159" s="2" t="s">
        <v>35</v>
      </c>
      <c r="Y159" t="str">
        <f>+IF(AND(X159="ud.",COUNTIF(Hoja2!$I$3:$I$11,Hoja1!Q159)&gt;0),Hoja1!W159&amp;" "&amp;IF(Hoja1!W159=1,VLOOKUP(Hoja1!Q159,Hoja2!$A:$D,3,0),VLOOKUP(Hoja1!Q159,Hoja2!$A:$D,4,0)),IF(AND(X159="ud.",COUNTIF(Hoja2!$I$3:$I$11,Hoja1!Q159)&lt;0),Hoja1!W159&amp;" "&amp;"unidad, "&amp;VLOOKUP(Hoja1!Q159,Hoja2!$A:$B,2,0),Hoja1!W159&amp;" "&amp;Hoja1!X159&amp;" "&amp;VLOOKUP(Hoja1!Q159,Hoja2!$A:$B,2,0)))</f>
        <v>50 comprimidos</v>
      </c>
      <c r="Z159" t="str">
        <f>+IF(X159="ud.",IF(W159&lt;&gt;1,W159&amp;" "&amp;VLOOKUP(Q159,Hoja2!A:D,4,0),Hoja1!W159&amp;" "&amp;VLOOKUP(Hoja1!Q159,Hoja2!A:D,3,0)),Hoja1!W159&amp;" "&amp;Hoja1!X159&amp;" "&amp;VLOOKUP(Hoja1!Q159,Hoja2!A:B,2,0))</f>
        <v>50 comprimidos</v>
      </c>
      <c r="AA159" s="2" t="s">
        <v>798</v>
      </c>
      <c r="AB159" s="2" t="s">
        <v>25</v>
      </c>
      <c r="AC159" s="2" t="s">
        <v>26</v>
      </c>
      <c r="AD159" t="s">
        <v>204</v>
      </c>
      <c r="AE159" s="5">
        <v>7000</v>
      </c>
      <c r="AF159" t="str">
        <f t="shared" si="111"/>
        <v>(CB) LEVOTIROXINA COM 88 MCG X 50</v>
      </c>
      <c r="AG159" t="str">
        <f t="shared" si="116"/>
        <v>ALEMBIC</v>
      </c>
      <c r="AH159" t="str">
        <f t="shared" si="117"/>
        <v>LEVOTIROXINA 88 MCG</v>
      </c>
      <c r="AI159" t="str">
        <f t="shared" si="112"/>
        <v/>
      </c>
      <c r="AJ159" t="str">
        <f t="shared" si="113"/>
        <v/>
      </c>
      <c r="AK159" t="str">
        <f t="shared" si="118"/>
        <v>LEVOTIROXINA 88 MCG</v>
      </c>
      <c r="AL159" t="str">
        <f>+VLOOKUP($Q159,Hoja2!$A:$B,2,0)</f>
        <v>comprimido</v>
      </c>
      <c r="AM159" t="str">
        <f t="shared" si="119"/>
        <v>(CB) LEVOTIROXINA COM 88 MCG X 50 ALEMBIC LEVOTIROXINA 88 MCG comprimido</v>
      </c>
      <c r="BB159">
        <f t="shared" si="120"/>
        <v>858629</v>
      </c>
      <c r="BC159" t="str">
        <f t="shared" si="121"/>
        <v>Levotiroxina 88 mcg x 50 comprimidos</v>
      </c>
      <c r="BD159" s="11">
        <f t="shared" si="122"/>
        <v>7000</v>
      </c>
      <c r="BE159" s="4" t="str">
        <f t="shared" si="123"/>
        <v>Levotiroxina 88</v>
      </c>
      <c r="BF159" t="str">
        <f t="shared" si="124"/>
        <v>Levotiroxina</v>
      </c>
      <c r="BG159" t="str">
        <f t="shared" si="125"/>
        <v/>
      </c>
      <c r="BH159" t="str">
        <f t="shared" si="126"/>
        <v/>
      </c>
      <c r="BI159" t="str">
        <f>+IF(AND(X159="ud.",COUNTIF(Hoja2!$I$3:$I$11,Hoja1!Q159)&gt;0),IF(Hoja1!W159=1,VLOOKUP(Hoja1!Q159,Hoja2!$A:$D,3,0),VLOOKUP(Hoja1!Q159,Hoja2!$A:$D,4,0)),IF(AND(X159="ud.",COUNTIF(Hoja2!$I$3:$I$11,Hoja1!Q159)&lt;0),VLOOKUP(Hoja1!Q159,Hoja2!$A:$B,2,0),VLOOKUP(Hoja1!Q159,Hoja2!$A:$B,2,0)))</f>
        <v>comprimidos</v>
      </c>
      <c r="BJ159" t="str">
        <f t="shared" si="127"/>
        <v>88 mcg</v>
      </c>
      <c r="BK159">
        <f t="shared" si="128"/>
        <v>50</v>
      </c>
      <c r="BL159" t="str">
        <f t="shared" si="129"/>
        <v>ud.</v>
      </c>
      <c r="BO159">
        <f t="shared" si="130"/>
        <v>858629</v>
      </c>
      <c r="BP159" t="str">
        <f t="shared" si="131"/>
        <v>Levotiroxina 88 mcg x 50 comprimidos</v>
      </c>
      <c r="BQ159" s="11">
        <f t="shared" si="132"/>
        <v>7000</v>
      </c>
      <c r="BR159" s="4" t="str">
        <f t="shared" si="133"/>
        <v>Levotiroxina 88</v>
      </c>
      <c r="BS159" t="str">
        <f t="shared" si="134"/>
        <v>Levotiroxina</v>
      </c>
      <c r="BT159" t="str">
        <f t="shared" si="135"/>
        <v>comprimidos</v>
      </c>
      <c r="BU159" t="str">
        <f t="shared" si="136"/>
        <v>88 mcg</v>
      </c>
      <c r="BV159">
        <f t="shared" si="137"/>
        <v>50</v>
      </c>
      <c r="BW159" t="str">
        <f t="shared" si="138"/>
        <v>ud.</v>
      </c>
      <c r="BY159">
        <f>IF(VLOOKUP(BO159,'[1]Informe articulo stock venta'!$B$1:$J$65536,9,0)&gt;0,1,0)</f>
        <v>1</v>
      </c>
      <c r="BZ159" t="str">
        <f t="shared" si="139"/>
        <v>Alembic</v>
      </c>
    </row>
    <row r="160" spans="1:78" x14ac:dyDescent="0.2">
      <c r="A160" s="6" t="s">
        <v>799</v>
      </c>
      <c r="B160" s="3">
        <v>11026</v>
      </c>
      <c r="C160">
        <v>6666</v>
      </c>
      <c r="D160">
        <v>858648</v>
      </c>
      <c r="E160" s="2" t="s">
        <v>800</v>
      </c>
      <c r="F160" s="2" t="str">
        <f t="shared" si="142"/>
        <v>(CB) DUOTRAV</v>
      </c>
      <c r="G160" s="20" t="str">
        <f>+T160</f>
        <v>0,004%</v>
      </c>
      <c r="H160" s="18" t="str">
        <f t="shared" si="114"/>
        <v>Duotrav 0,004%</v>
      </c>
      <c r="I160" s="2" t="str">
        <f>+VLOOKUP(Q160,Hoja2!A:B,2,0)</f>
        <v>solución oftálmica</v>
      </c>
      <c r="J160" s="2" t="s">
        <v>78</v>
      </c>
      <c r="K160" s="2" t="str">
        <f t="shared" si="115"/>
        <v>Novartis</v>
      </c>
      <c r="L160" s="2" t="s">
        <v>801</v>
      </c>
      <c r="M160" s="2" t="s">
        <v>300</v>
      </c>
      <c r="N160" s="2" t="s">
        <v>762</v>
      </c>
      <c r="O160" s="2"/>
      <c r="P160" s="2" t="s">
        <v>301</v>
      </c>
      <c r="Q160" s="2" t="s">
        <v>22</v>
      </c>
      <c r="R160" s="2" t="s">
        <v>802</v>
      </c>
      <c r="S160" s="2"/>
      <c r="T160" s="21" t="s">
        <v>994</v>
      </c>
      <c r="U160" s="21" t="s">
        <v>993</v>
      </c>
      <c r="V160" s="2"/>
      <c r="W160" s="2">
        <v>2.5</v>
      </c>
      <c r="X160" s="2" t="s">
        <v>23</v>
      </c>
      <c r="Y160" t="str">
        <f>+IF(AND(X160="ud.",COUNTIF(Hoja2!$I$3:$I$11,Hoja1!Q160)&gt;0),Hoja1!W160&amp;" "&amp;IF(Hoja1!W160=1,VLOOKUP(Hoja1!Q160,Hoja2!$A:$D,3,0),VLOOKUP(Hoja1!Q160,Hoja2!$A:$D,4,0)),IF(AND(X160="ud.",COUNTIF(Hoja2!$I$3:$I$11,Hoja1!Q160)&lt;0),Hoja1!W160&amp;" "&amp;"unidad, "&amp;VLOOKUP(Hoja1!Q160,Hoja2!$A:$B,2,0),Hoja1!W160&amp;" "&amp;Hoja1!X160&amp;" "&amp;VLOOKUP(Hoja1!Q160,Hoja2!$A:$B,2,0)))</f>
        <v>2,5 ml. solución oftálmica</v>
      </c>
      <c r="Z160" t="str">
        <f>+IF(X160="ud.",IF(W160&lt;&gt;1,W160&amp;" "&amp;VLOOKUP(Q160,Hoja2!A:D,4,0),Hoja1!W160&amp;" "&amp;VLOOKUP(Hoja1!Q160,Hoja2!A:D,3,0)),Hoja1!W160&amp;" "&amp;Hoja1!X160&amp;" "&amp;VLOOKUP(Hoja1!Q160,Hoja2!A:B,2,0))</f>
        <v>2,5 ml. solución oftálmica</v>
      </c>
      <c r="AA160" s="2" t="s">
        <v>803</v>
      </c>
      <c r="AB160" s="2" t="s">
        <v>25</v>
      </c>
      <c r="AC160" s="2" t="s">
        <v>26</v>
      </c>
      <c r="AD160" s="2" t="s">
        <v>27</v>
      </c>
      <c r="AE160" s="5">
        <v>15410</v>
      </c>
      <c r="AF160" t="str">
        <f t="shared" si="111"/>
        <v>(CB) DUOTRAV SOL OFT 0,004%/0,5% X 2,5 ML</v>
      </c>
      <c r="AG160" t="str">
        <f t="shared" si="116"/>
        <v>NOVARTIS</v>
      </c>
      <c r="AH160" t="str">
        <f t="shared" si="117"/>
        <v>TRAVOPROST 0,004%</v>
      </c>
      <c r="AI160" t="str">
        <f t="shared" si="112"/>
        <v>TIMOLOL 0,5%</v>
      </c>
      <c r="AJ160" t="str">
        <f t="shared" si="113"/>
        <v/>
      </c>
      <c r="AK160" t="str">
        <f t="shared" si="118"/>
        <v>TRAVOPROST 0,004% TIMOLOL 0,5%</v>
      </c>
      <c r="AL160" t="str">
        <f>+VLOOKUP($Q160,Hoja2!$A:$B,2,0)</f>
        <v>solución oftálmica</v>
      </c>
      <c r="AM160" t="str">
        <f t="shared" si="119"/>
        <v>(CB) DUOTRAV SOL OFT 0,004%/0,5% X 2,5 ML NOVARTIS TRAVOPROST 0,004% TIMOLOL 0,5% solución oftálmica</v>
      </c>
      <c r="BB160">
        <f t="shared" si="120"/>
        <v>858648</v>
      </c>
      <c r="BC160" t="str">
        <f t="shared" si="121"/>
        <v>Duotrav 0,004% x 2,5 ml. solución oftálmica</v>
      </c>
      <c r="BD160" s="11">
        <f t="shared" si="122"/>
        <v>15410</v>
      </c>
      <c r="BE160" s="4" t="str">
        <f t="shared" si="123"/>
        <v>Duotrav 0,004%</v>
      </c>
      <c r="BF160" t="str">
        <f t="shared" si="124"/>
        <v>Travoprost</v>
      </c>
      <c r="BG160" t="str">
        <f t="shared" si="125"/>
        <v>Timolol</v>
      </c>
      <c r="BH160" t="str">
        <f t="shared" si="126"/>
        <v/>
      </c>
      <c r="BI160" t="str">
        <f>+IF(AND(X160="ud.",COUNTIF(Hoja2!$I$3:$I$11,Hoja1!Q160)&gt;0),IF(Hoja1!W160=1,VLOOKUP(Hoja1!Q160,Hoja2!$A:$D,3,0),VLOOKUP(Hoja1!Q160,Hoja2!$A:$D,4,0)),IF(AND(X160="ud.",COUNTIF(Hoja2!$I$3:$I$11,Hoja1!Q160)&lt;0),VLOOKUP(Hoja1!Q160,Hoja2!$A:$B,2,0),VLOOKUP(Hoja1!Q160,Hoja2!$A:$B,2,0)))</f>
        <v>solución oftálmica</v>
      </c>
      <c r="BJ160" t="str">
        <f t="shared" si="127"/>
        <v xml:space="preserve">0,004% </v>
      </c>
      <c r="BK160">
        <f t="shared" si="128"/>
        <v>2.5</v>
      </c>
      <c r="BL160" t="str">
        <f t="shared" si="129"/>
        <v>ml.</v>
      </c>
      <c r="BO160">
        <f t="shared" si="130"/>
        <v>858648</v>
      </c>
      <c r="BP160" t="str">
        <f t="shared" si="131"/>
        <v>Duotrav 0,004% x 2,5 ml. solución oftálmica</v>
      </c>
      <c r="BQ160" s="11">
        <f t="shared" si="132"/>
        <v>15410</v>
      </c>
      <c r="BR160" s="4" t="str">
        <f t="shared" si="133"/>
        <v>Duotrav 0,004%</v>
      </c>
      <c r="BS160" t="str">
        <f t="shared" si="134"/>
        <v>Travoprost;Timolol</v>
      </c>
      <c r="BT160" t="str">
        <f t="shared" si="135"/>
        <v>solución oftálmica</v>
      </c>
      <c r="BU160" t="str">
        <f t="shared" si="136"/>
        <v xml:space="preserve">0,004% </v>
      </c>
      <c r="BV160">
        <f t="shared" si="137"/>
        <v>2.5</v>
      </c>
      <c r="BW160" t="str">
        <f t="shared" si="138"/>
        <v>ml.</v>
      </c>
      <c r="BY160">
        <f>IF(VLOOKUP(BO160,'[1]Informe articulo stock venta'!$B$1:$J$65536,9,0)&gt;0,1,0)</f>
        <v>0</v>
      </c>
      <c r="BZ160" t="str">
        <f t="shared" si="139"/>
        <v>Novartis</v>
      </c>
    </row>
    <row r="161" spans="1:78" x14ac:dyDescent="0.2">
      <c r="A161" s="6" t="s">
        <v>804</v>
      </c>
      <c r="B161" s="3">
        <v>11027</v>
      </c>
      <c r="C161">
        <v>6667</v>
      </c>
      <c r="D161">
        <v>858719</v>
      </c>
      <c r="E161" s="2" t="s">
        <v>805</v>
      </c>
      <c r="F161" s="2" t="str">
        <f t="shared" si="142"/>
        <v>(CB) MEDROL</v>
      </c>
      <c r="G161" s="2">
        <f t="shared" ref="G161:G186" si="148">+R161</f>
        <v>16</v>
      </c>
      <c r="H161" s="18" t="str">
        <f t="shared" si="114"/>
        <v>Medrol 16</v>
      </c>
      <c r="I161" s="2" t="str">
        <f>+VLOOKUP(Q161,Hoja2!A:B,2,0)</f>
        <v>comprimido</v>
      </c>
      <c r="J161" s="2" t="s">
        <v>54</v>
      </c>
      <c r="K161" s="2" t="str">
        <f t="shared" si="115"/>
        <v>Pfizer</v>
      </c>
      <c r="L161" s="2" t="s">
        <v>55</v>
      </c>
      <c r="M161" s="2" t="str">
        <f t="shared" ref="M161:M171" si="149">+L161</f>
        <v>METILPREDNISOLONA</v>
      </c>
      <c r="N161" s="2"/>
      <c r="O161" s="2"/>
      <c r="P161" s="2" t="s">
        <v>56</v>
      </c>
      <c r="Q161" s="2" t="s">
        <v>65</v>
      </c>
      <c r="R161" s="2">
        <v>16</v>
      </c>
      <c r="S161" s="2" t="s">
        <v>34</v>
      </c>
      <c r="T161" s="2" t="str">
        <f t="shared" ref="T161:T171" si="150">+UPPER(R161&amp;" "&amp;S161)</f>
        <v>16 MG</v>
      </c>
      <c r="U161" s="2"/>
      <c r="V161" s="2"/>
      <c r="W161" s="2">
        <v>14</v>
      </c>
      <c r="X161" s="2" t="s">
        <v>35</v>
      </c>
      <c r="Y161" t="str">
        <f>+IF(AND(X161="ud.",COUNTIF(Hoja2!$I$3:$I$11,Hoja1!Q161)&gt;0),Hoja1!W161&amp;" "&amp;IF(Hoja1!W161=1,VLOOKUP(Hoja1!Q161,Hoja2!$A:$D,3,0),VLOOKUP(Hoja1!Q161,Hoja2!$A:$D,4,0)),IF(AND(X161="ud.",COUNTIF(Hoja2!$I$3:$I$11,Hoja1!Q161)&lt;0),Hoja1!W161&amp;" "&amp;"unidad, "&amp;VLOOKUP(Hoja1!Q161,Hoja2!$A:$B,2,0),Hoja1!W161&amp;" "&amp;Hoja1!X161&amp;" "&amp;VLOOKUP(Hoja1!Q161,Hoja2!$A:$B,2,0)))</f>
        <v>14 comprimidos</v>
      </c>
      <c r="Z161" t="str">
        <f>+IF(X161="ud.",IF(W161&lt;&gt;1,W161&amp;" "&amp;VLOOKUP(Q161,Hoja2!A:D,4,0),Hoja1!W161&amp;" "&amp;VLOOKUP(Hoja1!Q161,Hoja2!A:D,3,0)),Hoja1!W161&amp;" "&amp;Hoja1!X161&amp;" "&amp;VLOOKUP(Hoja1!Q161,Hoja2!A:B,2,0))</f>
        <v>14 comprimidos</v>
      </c>
      <c r="AA161" s="2" t="s">
        <v>806</v>
      </c>
      <c r="AB161" t="s">
        <v>44</v>
      </c>
      <c r="AC161" s="2" t="s">
        <v>26</v>
      </c>
      <c r="AD161" s="2" t="s">
        <v>60</v>
      </c>
      <c r="AE161" s="5">
        <v>41950</v>
      </c>
      <c r="AF161" t="str">
        <f t="shared" si="111"/>
        <v>(CB) MEDROL COM 16 MG X 14</v>
      </c>
      <c r="AG161" t="str">
        <f t="shared" si="116"/>
        <v>PFIZER</v>
      </c>
      <c r="AH161" t="str">
        <f t="shared" si="117"/>
        <v>METILPREDNISOLONA 16 MG</v>
      </c>
      <c r="AI161" t="str">
        <f t="shared" si="112"/>
        <v/>
      </c>
      <c r="AJ161" t="str">
        <f t="shared" si="113"/>
        <v/>
      </c>
      <c r="AK161" t="str">
        <f t="shared" si="118"/>
        <v>METILPREDNISOLONA 16 MG</v>
      </c>
      <c r="AL161" t="str">
        <f>+VLOOKUP($Q161,Hoja2!$A:$B,2,0)</f>
        <v>comprimido</v>
      </c>
      <c r="AM161" t="str">
        <f t="shared" si="119"/>
        <v>(CB) MEDROL COM 16 MG X 14 PFIZER METILPREDNISOLONA 16 MG comprimido</v>
      </c>
      <c r="BB161">
        <f t="shared" si="120"/>
        <v>858719</v>
      </c>
      <c r="BC161" t="str">
        <f t="shared" si="121"/>
        <v>Medrol 16 mg x 14 comprimidos</v>
      </c>
      <c r="BD161" s="11">
        <f t="shared" si="122"/>
        <v>41950</v>
      </c>
      <c r="BE161" s="4" t="str">
        <f t="shared" si="123"/>
        <v>Medrol 16</v>
      </c>
      <c r="BF161" t="str">
        <f t="shared" si="124"/>
        <v>Metilprednisolona</v>
      </c>
      <c r="BG161" t="str">
        <f t="shared" si="125"/>
        <v/>
      </c>
      <c r="BH161" t="str">
        <f t="shared" si="126"/>
        <v/>
      </c>
      <c r="BI161" t="str">
        <f>+IF(AND(X161="ud.",COUNTIF(Hoja2!$I$3:$I$11,Hoja1!Q161)&gt;0),IF(Hoja1!W161=1,VLOOKUP(Hoja1!Q161,Hoja2!$A:$D,3,0),VLOOKUP(Hoja1!Q161,Hoja2!$A:$D,4,0)),IF(AND(X161="ud.",COUNTIF(Hoja2!$I$3:$I$11,Hoja1!Q161)&lt;0),VLOOKUP(Hoja1!Q161,Hoja2!$A:$B,2,0),VLOOKUP(Hoja1!Q161,Hoja2!$A:$B,2,0)))</f>
        <v>comprimidos</v>
      </c>
      <c r="BJ161" t="str">
        <f t="shared" si="127"/>
        <v>16 mg</v>
      </c>
      <c r="BK161">
        <f t="shared" si="128"/>
        <v>14</v>
      </c>
      <c r="BL161" t="str">
        <f t="shared" si="129"/>
        <v>ud.</v>
      </c>
      <c r="BO161">
        <f t="shared" si="130"/>
        <v>858719</v>
      </c>
      <c r="BP161" t="str">
        <f t="shared" si="131"/>
        <v>Medrol 16 mg x 14 comprimidos</v>
      </c>
      <c r="BQ161" s="11">
        <f t="shared" si="132"/>
        <v>41950</v>
      </c>
      <c r="BR161" s="4" t="str">
        <f t="shared" si="133"/>
        <v>Medrol 16</v>
      </c>
      <c r="BS161" t="str">
        <f t="shared" si="134"/>
        <v>Metilprednisolona</v>
      </c>
      <c r="BT161" t="str">
        <f t="shared" si="135"/>
        <v>comprimidos</v>
      </c>
      <c r="BU161" t="str">
        <f t="shared" si="136"/>
        <v>16 mg</v>
      </c>
      <c r="BV161">
        <f t="shared" si="137"/>
        <v>14</v>
      </c>
      <c r="BW161" t="str">
        <f t="shared" si="138"/>
        <v>ud.</v>
      </c>
      <c r="BY161">
        <f>IF(VLOOKUP(BO161,'[1]Informe articulo stock venta'!$B$1:$J$65536,9,0)&gt;0,1,0)</f>
        <v>1</v>
      </c>
      <c r="BZ161" t="str">
        <f t="shared" si="139"/>
        <v>Pfizer</v>
      </c>
    </row>
    <row r="162" spans="1:78" x14ac:dyDescent="0.2">
      <c r="A162" s="6" t="s">
        <v>807</v>
      </c>
      <c r="B162" s="3">
        <v>11034</v>
      </c>
      <c r="C162">
        <v>6676</v>
      </c>
      <c r="D162">
        <v>860242</v>
      </c>
      <c r="E162" s="2" t="s">
        <v>808</v>
      </c>
      <c r="F162" s="2" t="str">
        <f t="shared" si="142"/>
        <v>(CB) TELMISARTAN</v>
      </c>
      <c r="G162" s="2">
        <f t="shared" si="148"/>
        <v>80</v>
      </c>
      <c r="H162" s="18" t="str">
        <f t="shared" si="114"/>
        <v>Telmisartan 80</v>
      </c>
      <c r="I162" s="2" t="str">
        <f>+VLOOKUP(Q162,Hoja2!A:B,2,0)</f>
        <v>comprimido</v>
      </c>
      <c r="J162" s="2" t="s">
        <v>796</v>
      </c>
      <c r="K162" s="2" t="str">
        <f t="shared" si="115"/>
        <v>Alembic</v>
      </c>
      <c r="L162" s="2" t="s">
        <v>457</v>
      </c>
      <c r="M162" s="2" t="str">
        <f t="shared" si="149"/>
        <v>TELMISARTAN</v>
      </c>
      <c r="N162" s="2"/>
      <c r="O162" s="2"/>
      <c r="P162" t="s">
        <v>458</v>
      </c>
      <c r="Q162" t="s">
        <v>65</v>
      </c>
      <c r="R162">
        <v>80</v>
      </c>
      <c r="S162" t="s">
        <v>34</v>
      </c>
      <c r="T162" s="2" t="str">
        <f t="shared" si="150"/>
        <v>80 MG</v>
      </c>
      <c r="W162">
        <v>30</v>
      </c>
      <c r="X162" s="2" t="s">
        <v>35</v>
      </c>
      <c r="Y162" t="str">
        <f>+IF(AND(X162="ud.",COUNTIF(Hoja2!$I$3:$I$11,Hoja1!Q162)&gt;0),Hoja1!W162&amp;" "&amp;IF(Hoja1!W162=1,VLOOKUP(Hoja1!Q162,Hoja2!$A:$D,3,0),VLOOKUP(Hoja1!Q162,Hoja2!$A:$D,4,0)),IF(AND(X162="ud.",COUNTIF(Hoja2!$I$3:$I$11,Hoja1!Q162)&lt;0),Hoja1!W162&amp;" "&amp;"unidad, "&amp;VLOOKUP(Hoja1!Q162,Hoja2!$A:$B,2,0),Hoja1!W162&amp;" "&amp;Hoja1!X162&amp;" "&amp;VLOOKUP(Hoja1!Q162,Hoja2!$A:$B,2,0)))</f>
        <v>30 comprimidos</v>
      </c>
      <c r="Z162" t="str">
        <f>+IF(X162="ud.",IF(W162&lt;&gt;1,W162&amp;" "&amp;VLOOKUP(Q162,Hoja2!A:D,4,0),Hoja1!W162&amp;" "&amp;VLOOKUP(Hoja1!Q162,Hoja2!A:D,3,0)),Hoja1!W162&amp;" "&amp;Hoja1!X162&amp;" "&amp;VLOOKUP(Hoja1!Q162,Hoja2!A:B,2,0))</f>
        <v>30 comprimidos</v>
      </c>
      <c r="AA162" s="2" t="s">
        <v>809</v>
      </c>
      <c r="AB162" s="2" t="s">
        <v>25</v>
      </c>
      <c r="AC162" s="2" t="s">
        <v>26</v>
      </c>
      <c r="AD162" s="2" t="s">
        <v>143</v>
      </c>
      <c r="AE162" s="5">
        <v>4370</v>
      </c>
      <c r="AF162" t="str">
        <f t="shared" ref="AF162:AF186" si="151">+E162</f>
        <v>(CB) TELMISARTAN COM 80 MG X 30</v>
      </c>
      <c r="AG162" t="str">
        <f t="shared" si="116"/>
        <v>ALEMBIC</v>
      </c>
      <c r="AH162" t="str">
        <f t="shared" si="117"/>
        <v>TELMISARTAN 80 MG</v>
      </c>
      <c r="AI162" t="str">
        <f t="shared" ref="AI162:AI186" si="152">+IF(N162="","",N162&amp;" "&amp;U162)</f>
        <v/>
      </c>
      <c r="AJ162" t="str">
        <f t="shared" ref="AJ162:AJ186" si="153">+IF(O162="","",O162&amp;" "&amp;V162)</f>
        <v/>
      </c>
      <c r="AK162" t="str">
        <f t="shared" si="118"/>
        <v>TELMISARTAN 80 MG</v>
      </c>
      <c r="AL162" t="str">
        <f>+VLOOKUP($Q162,Hoja2!$A:$B,2,0)</f>
        <v>comprimido</v>
      </c>
      <c r="AM162" t="str">
        <f t="shared" si="119"/>
        <v>(CB) TELMISARTAN COM 80 MG X 30 ALEMBIC TELMISARTAN 80 MG comprimido</v>
      </c>
      <c r="BB162">
        <f t="shared" si="120"/>
        <v>860242</v>
      </c>
      <c r="BC162" t="str">
        <f t="shared" si="121"/>
        <v>Telmisartan 80 mg x 30 comprimidos</v>
      </c>
      <c r="BD162" s="11">
        <f t="shared" si="122"/>
        <v>4370</v>
      </c>
      <c r="BE162" s="4" t="str">
        <f t="shared" si="123"/>
        <v>Telmisartan 80</v>
      </c>
      <c r="BF162" t="str">
        <f t="shared" si="124"/>
        <v>Telmisartan</v>
      </c>
      <c r="BG162" t="str">
        <f t="shared" si="125"/>
        <v/>
      </c>
      <c r="BH162" t="str">
        <f t="shared" si="126"/>
        <v/>
      </c>
      <c r="BI162" t="str">
        <f>+IF(AND(X162="ud.",COUNTIF(Hoja2!$I$3:$I$11,Hoja1!Q162)&gt;0),IF(Hoja1!W162=1,VLOOKUP(Hoja1!Q162,Hoja2!$A:$D,3,0),VLOOKUP(Hoja1!Q162,Hoja2!$A:$D,4,0)),IF(AND(X162="ud.",COUNTIF(Hoja2!$I$3:$I$11,Hoja1!Q162)&lt;0),VLOOKUP(Hoja1!Q162,Hoja2!$A:$B,2,0),VLOOKUP(Hoja1!Q162,Hoja2!$A:$B,2,0)))</f>
        <v>comprimidos</v>
      </c>
      <c r="BJ162" t="str">
        <f t="shared" si="127"/>
        <v>80 mg</v>
      </c>
      <c r="BK162">
        <f t="shared" si="128"/>
        <v>30</v>
      </c>
      <c r="BL162" t="str">
        <f t="shared" si="129"/>
        <v>ud.</v>
      </c>
      <c r="BO162">
        <f t="shared" si="130"/>
        <v>860242</v>
      </c>
      <c r="BP162" t="str">
        <f t="shared" si="131"/>
        <v>Telmisartan 80 mg x 30 comprimidos</v>
      </c>
      <c r="BQ162" s="11">
        <f t="shared" si="132"/>
        <v>4370</v>
      </c>
      <c r="BR162" s="4" t="str">
        <f t="shared" si="133"/>
        <v>Telmisartan 80</v>
      </c>
      <c r="BS162" t="str">
        <f t="shared" si="134"/>
        <v>Telmisartan</v>
      </c>
      <c r="BT162" t="str">
        <f t="shared" si="135"/>
        <v>comprimidos</v>
      </c>
      <c r="BU162" t="str">
        <f t="shared" si="136"/>
        <v>80 mg</v>
      </c>
      <c r="BV162">
        <f t="shared" si="137"/>
        <v>30</v>
      </c>
      <c r="BW162" t="str">
        <f t="shared" si="138"/>
        <v>ud.</v>
      </c>
      <c r="BY162">
        <f>IF(VLOOKUP(BO162,'[1]Informe articulo stock venta'!$B$1:$J$65536,9,0)&gt;0,1,0)</f>
        <v>0</v>
      </c>
      <c r="BZ162" t="str">
        <f t="shared" si="139"/>
        <v>Alembic</v>
      </c>
    </row>
    <row r="163" spans="1:78" x14ac:dyDescent="0.2">
      <c r="A163" s="2" t="s">
        <v>810</v>
      </c>
      <c r="B163" s="3">
        <v>11092</v>
      </c>
      <c r="C163">
        <v>6746</v>
      </c>
      <c r="D163">
        <v>947633</v>
      </c>
      <c r="E163" s="2" t="s">
        <v>811</v>
      </c>
      <c r="F163" s="2" t="str">
        <f t="shared" si="142"/>
        <v>(CB) LEVOTIROXINA</v>
      </c>
      <c r="G163" s="2">
        <f t="shared" si="148"/>
        <v>100</v>
      </c>
      <c r="H163" s="18" t="str">
        <f t="shared" si="114"/>
        <v>Levotiroxina 100</v>
      </c>
      <c r="I163" s="2" t="str">
        <f>+VLOOKUP(Q163,Hoja2!A:B,2,0)</f>
        <v>comprimido</v>
      </c>
      <c r="J163" s="2" t="s">
        <v>796</v>
      </c>
      <c r="K163" s="2" t="str">
        <f t="shared" si="115"/>
        <v>Alembic</v>
      </c>
      <c r="L163" s="2" t="s">
        <v>797</v>
      </c>
      <c r="M163" s="2" t="str">
        <f t="shared" si="149"/>
        <v>LEVOTIROXINA</v>
      </c>
      <c r="N163" s="2"/>
      <c r="O163" s="2"/>
      <c r="P163" s="2" t="s">
        <v>279</v>
      </c>
      <c r="Q163" s="2" t="s">
        <v>65</v>
      </c>
      <c r="R163">
        <v>100</v>
      </c>
      <c r="S163" s="2" t="s">
        <v>72</v>
      </c>
      <c r="T163" s="2" t="str">
        <f t="shared" si="150"/>
        <v>100 MCG</v>
      </c>
      <c r="U163" s="2"/>
      <c r="V163" s="2"/>
      <c r="W163" s="2">
        <v>100</v>
      </c>
      <c r="X163" s="2" t="s">
        <v>35</v>
      </c>
      <c r="Y163" t="str">
        <f>+IF(AND(X163="ud.",COUNTIF(Hoja2!$I$3:$I$11,Hoja1!Q163)&gt;0),Hoja1!W163&amp;" "&amp;IF(Hoja1!W163=1,VLOOKUP(Hoja1!Q163,Hoja2!$A:$D,3,0),VLOOKUP(Hoja1!Q163,Hoja2!$A:$D,4,0)),IF(AND(X163="ud.",COUNTIF(Hoja2!$I$3:$I$11,Hoja1!Q163)&lt;0),Hoja1!W163&amp;" "&amp;"unidad, "&amp;VLOOKUP(Hoja1!Q163,Hoja2!$A:$B,2,0),Hoja1!W163&amp;" "&amp;Hoja1!X163&amp;" "&amp;VLOOKUP(Hoja1!Q163,Hoja2!$A:$B,2,0)))</f>
        <v>100 comprimidos</v>
      </c>
      <c r="Z163" t="str">
        <f>+IF(X163="ud.",IF(W163&lt;&gt;1,W163&amp;" "&amp;VLOOKUP(Q163,Hoja2!A:D,4,0),Hoja1!W163&amp;" "&amp;VLOOKUP(Hoja1!Q163,Hoja2!A:D,3,0)),Hoja1!W163&amp;" "&amp;Hoja1!X163&amp;" "&amp;VLOOKUP(Hoja1!Q163,Hoja2!A:B,2,0))</f>
        <v>100 comprimidos</v>
      </c>
      <c r="AA163" s="2" t="s">
        <v>812</v>
      </c>
      <c r="AB163" s="2" t="s">
        <v>25</v>
      </c>
      <c r="AC163" s="2" t="s">
        <v>26</v>
      </c>
      <c r="AD163" t="s">
        <v>204</v>
      </c>
      <c r="AE163" s="5">
        <v>3130</v>
      </c>
      <c r="AF163" t="str">
        <f t="shared" si="151"/>
        <v>(CB) LEVOTIROXINA COM 100 MCG X 100</v>
      </c>
      <c r="AG163" t="str">
        <f t="shared" si="116"/>
        <v>ALEMBIC</v>
      </c>
      <c r="AH163" t="str">
        <f t="shared" si="117"/>
        <v>LEVOTIROXINA 100 MCG</v>
      </c>
      <c r="AI163" t="str">
        <f t="shared" si="152"/>
        <v/>
      </c>
      <c r="AJ163" t="str">
        <f t="shared" si="153"/>
        <v/>
      </c>
      <c r="AK163" t="str">
        <f t="shared" si="118"/>
        <v>LEVOTIROXINA 100 MCG</v>
      </c>
      <c r="AL163" t="str">
        <f>+VLOOKUP($Q163,Hoja2!$A:$B,2,0)</f>
        <v>comprimido</v>
      </c>
      <c r="AM163" t="str">
        <f t="shared" si="119"/>
        <v>(CB) LEVOTIROXINA COM 100 MCG X 100 ALEMBIC LEVOTIROXINA 100 MCG comprimido</v>
      </c>
      <c r="BB163">
        <f t="shared" si="120"/>
        <v>947633</v>
      </c>
      <c r="BC163" t="str">
        <f t="shared" si="121"/>
        <v>Levotiroxina 100 mcg x 100 comprimidos</v>
      </c>
      <c r="BD163" s="11">
        <f t="shared" si="122"/>
        <v>3130</v>
      </c>
      <c r="BE163" s="4" t="str">
        <f t="shared" si="123"/>
        <v>Levotiroxina 100</v>
      </c>
      <c r="BF163" t="str">
        <f t="shared" si="124"/>
        <v>Levotiroxina</v>
      </c>
      <c r="BG163" t="str">
        <f t="shared" si="125"/>
        <v/>
      </c>
      <c r="BH163" t="str">
        <f t="shared" si="126"/>
        <v/>
      </c>
      <c r="BI163" t="str">
        <f>+IF(AND(X163="ud.",COUNTIF(Hoja2!$I$3:$I$11,Hoja1!Q163)&gt;0),IF(Hoja1!W163=1,VLOOKUP(Hoja1!Q163,Hoja2!$A:$D,3,0),VLOOKUP(Hoja1!Q163,Hoja2!$A:$D,4,0)),IF(AND(X163="ud.",COUNTIF(Hoja2!$I$3:$I$11,Hoja1!Q163)&lt;0),VLOOKUP(Hoja1!Q163,Hoja2!$A:$B,2,0),VLOOKUP(Hoja1!Q163,Hoja2!$A:$B,2,0)))</f>
        <v>comprimidos</v>
      </c>
      <c r="BJ163" t="str">
        <f t="shared" si="127"/>
        <v>100 mcg</v>
      </c>
      <c r="BK163">
        <f t="shared" si="128"/>
        <v>100</v>
      </c>
      <c r="BL163" t="str">
        <f t="shared" si="129"/>
        <v>ud.</v>
      </c>
      <c r="BO163">
        <f t="shared" si="130"/>
        <v>947633</v>
      </c>
      <c r="BP163" t="str">
        <f t="shared" si="131"/>
        <v>Levotiroxina 100 mcg x 100 comprimidos</v>
      </c>
      <c r="BQ163" s="11">
        <f t="shared" si="132"/>
        <v>3130</v>
      </c>
      <c r="BR163" s="4" t="str">
        <f t="shared" si="133"/>
        <v>Levotiroxina 100</v>
      </c>
      <c r="BS163" t="str">
        <f t="shared" si="134"/>
        <v>Levotiroxina</v>
      </c>
      <c r="BT163" t="str">
        <f t="shared" si="135"/>
        <v>comprimidos</v>
      </c>
      <c r="BU163" t="str">
        <f t="shared" si="136"/>
        <v>100 mcg</v>
      </c>
      <c r="BV163">
        <f t="shared" si="137"/>
        <v>100</v>
      </c>
      <c r="BW163" t="str">
        <f t="shared" si="138"/>
        <v>ud.</v>
      </c>
      <c r="BY163">
        <f>IF(VLOOKUP(BO163,'[1]Informe articulo stock venta'!$B$1:$J$65536,9,0)&gt;0,1,0)</f>
        <v>1</v>
      </c>
      <c r="BZ163" t="str">
        <f t="shared" si="139"/>
        <v>Alembic</v>
      </c>
    </row>
    <row r="164" spans="1:78" x14ac:dyDescent="0.2">
      <c r="A164" s="2" t="s">
        <v>813</v>
      </c>
      <c r="B164" s="3">
        <v>11093</v>
      </c>
      <c r="C164">
        <v>6747</v>
      </c>
      <c r="D164">
        <v>953119</v>
      </c>
      <c r="E164" s="2" t="s">
        <v>814</v>
      </c>
      <c r="F164" s="2" t="str">
        <f t="shared" si="142"/>
        <v>(CB) ROSUVASTATINA</v>
      </c>
      <c r="G164" s="2">
        <f t="shared" si="148"/>
        <v>10</v>
      </c>
      <c r="H164" s="18" t="str">
        <f t="shared" si="114"/>
        <v>Rosuvastatina 10</v>
      </c>
      <c r="I164" s="2" t="str">
        <f>+VLOOKUP(Q164,Hoja2!A:B,2,0)</f>
        <v>comprimido recubierto</v>
      </c>
      <c r="J164" s="2" t="s">
        <v>438</v>
      </c>
      <c r="K164" s="2" t="str">
        <f t="shared" si="115"/>
        <v>Pinnacle</v>
      </c>
      <c r="L164" s="2" t="s">
        <v>641</v>
      </c>
      <c r="M164" s="2" t="str">
        <f t="shared" si="149"/>
        <v>ROSUVASTATINA</v>
      </c>
      <c r="N164" s="2"/>
      <c r="O164" s="2"/>
      <c r="P164" s="2" t="s">
        <v>517</v>
      </c>
      <c r="Q164" s="2" t="s">
        <v>33</v>
      </c>
      <c r="R164">
        <v>10</v>
      </c>
      <c r="S164" s="2" t="s">
        <v>34</v>
      </c>
      <c r="T164" s="2" t="str">
        <f t="shared" si="150"/>
        <v>10 MG</v>
      </c>
      <c r="U164" s="2"/>
      <c r="V164" s="2"/>
      <c r="W164" s="2">
        <v>60</v>
      </c>
      <c r="X164" s="2" t="s">
        <v>35</v>
      </c>
      <c r="Y164" t="str">
        <f>+IF(AND(X164="ud.",COUNTIF(Hoja2!$I$3:$I$11,Hoja1!Q164)&gt;0),Hoja1!W164&amp;" "&amp;IF(Hoja1!W164=1,VLOOKUP(Hoja1!Q164,Hoja2!$A:$D,3,0),VLOOKUP(Hoja1!Q164,Hoja2!$A:$D,4,0)),IF(AND(X164="ud.",COUNTIF(Hoja2!$I$3:$I$11,Hoja1!Q164)&lt;0),Hoja1!W164&amp;" "&amp;"unidad, "&amp;VLOOKUP(Hoja1!Q164,Hoja2!$A:$B,2,0),Hoja1!W164&amp;" "&amp;Hoja1!X164&amp;" "&amp;VLOOKUP(Hoja1!Q164,Hoja2!$A:$B,2,0)))</f>
        <v>60 comprimidos recubiertos</v>
      </c>
      <c r="Z164" t="str">
        <f>+IF(X164="ud.",IF(W164&lt;&gt;1,W164&amp;" "&amp;VLOOKUP(Q164,Hoja2!A:D,4,0),Hoja1!W164&amp;" "&amp;VLOOKUP(Hoja1!Q164,Hoja2!A:D,3,0)),Hoja1!W164&amp;" "&amp;Hoja1!X164&amp;" "&amp;VLOOKUP(Hoja1!Q164,Hoja2!A:B,2,0))</f>
        <v>60 comprimidos recubiertos</v>
      </c>
      <c r="AA164" s="2" t="s">
        <v>815</v>
      </c>
      <c r="AB164" t="s">
        <v>25</v>
      </c>
      <c r="AC164" t="s">
        <v>26</v>
      </c>
      <c r="AD164" s="2" t="s">
        <v>143</v>
      </c>
      <c r="AE164" s="5">
        <v>7140</v>
      </c>
      <c r="AF164" t="str">
        <f t="shared" si="151"/>
        <v>(CB) ROSUVASTATINA COM REC 10 MG X 60</v>
      </c>
      <c r="AG164" t="str">
        <f t="shared" si="116"/>
        <v>PINNACLE</v>
      </c>
      <c r="AH164" t="str">
        <f t="shared" si="117"/>
        <v>ROSUVASTATINA 10 MG</v>
      </c>
      <c r="AI164" t="str">
        <f t="shared" si="152"/>
        <v/>
      </c>
      <c r="AJ164" t="str">
        <f t="shared" si="153"/>
        <v/>
      </c>
      <c r="AK164" t="str">
        <f t="shared" si="118"/>
        <v>ROSUVASTATINA 10 MG</v>
      </c>
      <c r="AL164" t="str">
        <f>+VLOOKUP($Q164,Hoja2!$A:$B,2,0)</f>
        <v>comprimido recubierto</v>
      </c>
      <c r="AM164" t="str">
        <f t="shared" si="119"/>
        <v>(CB) ROSUVASTATINA COM REC 10 MG X 60 PINNACLE ROSUVASTATINA 10 MG comprimido recubierto</v>
      </c>
      <c r="BB164">
        <f t="shared" si="120"/>
        <v>953119</v>
      </c>
      <c r="BC164" t="str">
        <f t="shared" si="121"/>
        <v>Rosuvastatina 10 mg x 60 comprimidos recubiertos</v>
      </c>
      <c r="BD164" s="11">
        <f t="shared" si="122"/>
        <v>7140</v>
      </c>
      <c r="BE164" s="4" t="str">
        <f t="shared" si="123"/>
        <v>Rosuvastatina 10</v>
      </c>
      <c r="BF164" t="str">
        <f t="shared" si="124"/>
        <v>Rosuvastatina</v>
      </c>
      <c r="BG164" t="str">
        <f t="shared" si="125"/>
        <v/>
      </c>
      <c r="BH164" t="str">
        <f t="shared" si="126"/>
        <v/>
      </c>
      <c r="BI164" t="str">
        <f>+IF(AND(X164="ud.",COUNTIF(Hoja2!$I$3:$I$11,Hoja1!Q164)&gt;0),IF(Hoja1!W164=1,VLOOKUP(Hoja1!Q164,Hoja2!$A:$D,3,0),VLOOKUP(Hoja1!Q164,Hoja2!$A:$D,4,0)),IF(AND(X164="ud.",COUNTIF(Hoja2!$I$3:$I$11,Hoja1!Q164)&lt;0),VLOOKUP(Hoja1!Q164,Hoja2!$A:$B,2,0),VLOOKUP(Hoja1!Q164,Hoja2!$A:$B,2,0)))</f>
        <v>comprimidos recubiertos</v>
      </c>
      <c r="BJ164" t="str">
        <f t="shared" si="127"/>
        <v>10 mg</v>
      </c>
      <c r="BK164">
        <f t="shared" si="128"/>
        <v>60</v>
      </c>
      <c r="BL164" t="str">
        <f t="shared" si="129"/>
        <v>ud.</v>
      </c>
      <c r="BO164">
        <f t="shared" si="130"/>
        <v>953119</v>
      </c>
      <c r="BP164" t="str">
        <f t="shared" si="131"/>
        <v>Rosuvastatina 10 mg x 60 comprimidos recubiertos</v>
      </c>
      <c r="BQ164" s="11">
        <f t="shared" si="132"/>
        <v>7140</v>
      </c>
      <c r="BR164" s="4" t="str">
        <f t="shared" si="133"/>
        <v>Rosuvastatina 10</v>
      </c>
      <c r="BS164" t="str">
        <f t="shared" si="134"/>
        <v>Rosuvastatina</v>
      </c>
      <c r="BT164" t="str">
        <f t="shared" si="135"/>
        <v>comprimidos recubiertos</v>
      </c>
      <c r="BU164" t="str">
        <f t="shared" si="136"/>
        <v>10 mg</v>
      </c>
      <c r="BV164">
        <f t="shared" si="137"/>
        <v>60</v>
      </c>
      <c r="BW164" t="str">
        <f t="shared" si="138"/>
        <v>ud.</v>
      </c>
      <c r="BY164">
        <f>IF(VLOOKUP(BO164,'[1]Informe articulo stock venta'!$B$1:$J$65536,9,0)&gt;0,1,0)</f>
        <v>0</v>
      </c>
      <c r="BZ164" t="str">
        <f t="shared" si="139"/>
        <v>Pinnacle</v>
      </c>
    </row>
    <row r="165" spans="1:78" x14ac:dyDescent="0.2">
      <c r="A165" s="2" t="s">
        <v>816</v>
      </c>
      <c r="B165" s="3">
        <v>11110</v>
      </c>
      <c r="C165">
        <v>6774</v>
      </c>
      <c r="D165">
        <v>968607</v>
      </c>
      <c r="E165" s="2" t="s">
        <v>817</v>
      </c>
      <c r="F165" s="2" t="str">
        <f t="shared" si="142"/>
        <v>(CB) TELMISARTAN</v>
      </c>
      <c r="G165" s="2">
        <f t="shared" si="148"/>
        <v>40</v>
      </c>
      <c r="H165" s="18" t="str">
        <f t="shared" si="114"/>
        <v>Telmisartan 40</v>
      </c>
      <c r="I165" s="2" t="str">
        <f>+VLOOKUP(Q165,Hoja2!A:B,2,0)</f>
        <v>comprimido</v>
      </c>
      <c r="J165" s="2" t="s">
        <v>796</v>
      </c>
      <c r="K165" s="2" t="str">
        <f t="shared" si="115"/>
        <v>Alembic</v>
      </c>
      <c r="L165" s="2" t="s">
        <v>457</v>
      </c>
      <c r="M165" s="2" t="str">
        <f t="shared" si="149"/>
        <v>TELMISARTAN</v>
      </c>
      <c r="N165" s="2"/>
      <c r="O165" s="2"/>
      <c r="P165" s="2" t="s">
        <v>458</v>
      </c>
      <c r="Q165" s="2" t="s">
        <v>65</v>
      </c>
      <c r="R165">
        <v>40</v>
      </c>
      <c r="S165" t="s">
        <v>34</v>
      </c>
      <c r="T165" s="2" t="str">
        <f t="shared" si="150"/>
        <v>40 MG</v>
      </c>
      <c r="U165" s="2"/>
      <c r="V165" s="2"/>
      <c r="W165">
        <v>30</v>
      </c>
      <c r="X165" s="2" t="s">
        <v>35</v>
      </c>
      <c r="Y165" t="str">
        <f>+IF(AND(X165="ud.",COUNTIF(Hoja2!$I$3:$I$11,Hoja1!Q165)&gt;0),Hoja1!W165&amp;" "&amp;IF(Hoja1!W165=1,VLOOKUP(Hoja1!Q165,Hoja2!$A:$D,3,0),VLOOKUP(Hoja1!Q165,Hoja2!$A:$D,4,0)),IF(AND(X165="ud.",COUNTIF(Hoja2!$I$3:$I$11,Hoja1!Q165)&lt;0),Hoja1!W165&amp;" "&amp;"unidad, "&amp;VLOOKUP(Hoja1!Q165,Hoja2!$A:$B,2,0),Hoja1!W165&amp;" "&amp;Hoja1!X165&amp;" "&amp;VLOOKUP(Hoja1!Q165,Hoja2!$A:$B,2,0)))</f>
        <v>30 comprimidos</v>
      </c>
      <c r="Z165" t="str">
        <f>+IF(X165="ud.",IF(W165&lt;&gt;1,W165&amp;" "&amp;VLOOKUP(Q165,Hoja2!A:D,4,0),Hoja1!W165&amp;" "&amp;VLOOKUP(Hoja1!Q165,Hoja2!A:D,3,0)),Hoja1!W165&amp;" "&amp;Hoja1!X165&amp;" "&amp;VLOOKUP(Hoja1!Q165,Hoja2!A:B,2,0))</f>
        <v>30 comprimidos</v>
      </c>
      <c r="AA165" s="2" t="s">
        <v>818</v>
      </c>
      <c r="AB165" s="2" t="s">
        <v>25</v>
      </c>
      <c r="AC165" s="2" t="s">
        <v>26</v>
      </c>
      <c r="AD165" s="2" t="s">
        <v>143</v>
      </c>
      <c r="AE165" s="5">
        <v>5610</v>
      </c>
      <c r="AF165" t="str">
        <f t="shared" si="151"/>
        <v>(CB) TELMISARTAN COM 40 MG X 30</v>
      </c>
      <c r="AG165" t="str">
        <f t="shared" si="116"/>
        <v>ALEMBIC</v>
      </c>
      <c r="AH165" t="str">
        <f t="shared" si="117"/>
        <v>TELMISARTAN 40 MG</v>
      </c>
      <c r="AI165" t="str">
        <f t="shared" si="152"/>
        <v/>
      </c>
      <c r="AJ165" t="str">
        <f t="shared" si="153"/>
        <v/>
      </c>
      <c r="AK165" t="str">
        <f t="shared" si="118"/>
        <v>TELMISARTAN 40 MG</v>
      </c>
      <c r="AL165" t="str">
        <f>+VLOOKUP($Q165,Hoja2!$A:$B,2,0)</f>
        <v>comprimido</v>
      </c>
      <c r="AM165" t="str">
        <f t="shared" si="119"/>
        <v>(CB) TELMISARTAN COM 40 MG X 30 ALEMBIC TELMISARTAN 40 MG comprimido</v>
      </c>
      <c r="BB165">
        <f t="shared" si="120"/>
        <v>968607</v>
      </c>
      <c r="BC165" t="str">
        <f t="shared" si="121"/>
        <v>Telmisartan 40 mg x 30 comprimidos</v>
      </c>
      <c r="BD165" s="11">
        <f t="shared" si="122"/>
        <v>5610</v>
      </c>
      <c r="BE165" s="4" t="str">
        <f t="shared" si="123"/>
        <v>Telmisartan 40</v>
      </c>
      <c r="BF165" t="str">
        <f t="shared" si="124"/>
        <v>Telmisartan</v>
      </c>
      <c r="BG165" t="str">
        <f t="shared" si="125"/>
        <v/>
      </c>
      <c r="BH165" t="str">
        <f t="shared" si="126"/>
        <v/>
      </c>
      <c r="BI165" t="str">
        <f>+IF(AND(X165="ud.",COUNTIF(Hoja2!$I$3:$I$11,Hoja1!Q165)&gt;0),IF(Hoja1!W165=1,VLOOKUP(Hoja1!Q165,Hoja2!$A:$D,3,0),VLOOKUP(Hoja1!Q165,Hoja2!$A:$D,4,0)),IF(AND(X165="ud.",COUNTIF(Hoja2!$I$3:$I$11,Hoja1!Q165)&lt;0),VLOOKUP(Hoja1!Q165,Hoja2!$A:$B,2,0),VLOOKUP(Hoja1!Q165,Hoja2!$A:$B,2,0)))</f>
        <v>comprimidos</v>
      </c>
      <c r="BJ165" t="str">
        <f t="shared" si="127"/>
        <v>40 mg</v>
      </c>
      <c r="BK165">
        <f t="shared" si="128"/>
        <v>30</v>
      </c>
      <c r="BL165" t="str">
        <f t="shared" si="129"/>
        <v>ud.</v>
      </c>
      <c r="BO165">
        <f t="shared" si="130"/>
        <v>968607</v>
      </c>
      <c r="BP165" t="str">
        <f t="shared" si="131"/>
        <v>Telmisartan 40 mg x 30 comprimidos</v>
      </c>
      <c r="BQ165" s="11">
        <f t="shared" si="132"/>
        <v>5610</v>
      </c>
      <c r="BR165" s="4" t="str">
        <f t="shared" si="133"/>
        <v>Telmisartan 40</v>
      </c>
      <c r="BS165" t="str">
        <f t="shared" si="134"/>
        <v>Telmisartan</v>
      </c>
      <c r="BT165" t="str">
        <f t="shared" si="135"/>
        <v>comprimidos</v>
      </c>
      <c r="BU165" t="str">
        <f t="shared" si="136"/>
        <v>40 mg</v>
      </c>
      <c r="BV165">
        <f t="shared" si="137"/>
        <v>30</v>
      </c>
      <c r="BW165" t="str">
        <f t="shared" si="138"/>
        <v>ud.</v>
      </c>
      <c r="BY165">
        <f>IF(VLOOKUP(BO165,'[1]Informe articulo stock venta'!$B$1:$J$65536,9,0)&gt;0,1,0)</f>
        <v>0</v>
      </c>
      <c r="BZ165" t="str">
        <f t="shared" si="139"/>
        <v>Alembic</v>
      </c>
    </row>
    <row r="166" spans="1:78" x14ac:dyDescent="0.2">
      <c r="A166" s="2" t="s">
        <v>819</v>
      </c>
      <c r="B166" s="3">
        <v>11142</v>
      </c>
      <c r="C166">
        <v>6814</v>
      </c>
      <c r="D166">
        <v>972974</v>
      </c>
      <c r="E166" s="2" t="s">
        <v>820</v>
      </c>
      <c r="F166" s="2" t="str">
        <f t="shared" si="142"/>
        <v>(CB) MIRTAVITAE</v>
      </c>
      <c r="G166" s="2">
        <f t="shared" si="148"/>
        <v>30</v>
      </c>
      <c r="H166" s="18" t="str">
        <f t="shared" si="114"/>
        <v>Mirtavitae 30</v>
      </c>
      <c r="I166" s="2" t="str">
        <f>+VLOOKUP(Q166,Hoja2!A:B,2,0)</f>
        <v>comprimido recubierto</v>
      </c>
      <c r="J166" s="2" t="s">
        <v>390</v>
      </c>
      <c r="K166" s="2" t="str">
        <f t="shared" si="115"/>
        <v>Galenicum</v>
      </c>
      <c r="L166" s="2" t="s">
        <v>48</v>
      </c>
      <c r="M166" s="2" t="str">
        <f t="shared" si="149"/>
        <v>MIRTAZAPINA</v>
      </c>
      <c r="N166" s="2"/>
      <c r="O166" s="2"/>
      <c r="P166" s="2" t="s">
        <v>49</v>
      </c>
      <c r="Q166" s="2" t="s">
        <v>33</v>
      </c>
      <c r="R166">
        <v>30</v>
      </c>
      <c r="S166" t="s">
        <v>34</v>
      </c>
      <c r="T166" s="2" t="str">
        <f t="shared" si="150"/>
        <v>30 MG</v>
      </c>
      <c r="U166" s="2"/>
      <c r="V166" s="2"/>
      <c r="W166" s="2">
        <v>30</v>
      </c>
      <c r="X166" s="2" t="s">
        <v>35</v>
      </c>
      <c r="Y166" t="str">
        <f>+IF(AND(X166="ud.",COUNTIF(Hoja2!$I$3:$I$11,Hoja1!Q166)&gt;0),Hoja1!W166&amp;" "&amp;IF(Hoja1!W166=1,VLOOKUP(Hoja1!Q166,Hoja2!$A:$D,3,0),VLOOKUP(Hoja1!Q166,Hoja2!$A:$D,4,0)),IF(AND(X166="ud.",COUNTIF(Hoja2!$I$3:$I$11,Hoja1!Q166)&lt;0),Hoja1!W166&amp;" "&amp;"unidad, "&amp;VLOOKUP(Hoja1!Q166,Hoja2!$A:$B,2,0),Hoja1!W166&amp;" "&amp;Hoja1!X166&amp;" "&amp;VLOOKUP(Hoja1!Q166,Hoja2!$A:$B,2,0)))</f>
        <v>30 comprimidos recubiertos</v>
      </c>
      <c r="Z166" t="str">
        <f>+IF(X166="ud.",IF(W166&lt;&gt;1,W166&amp;" "&amp;VLOOKUP(Q166,Hoja2!A:D,4,0),Hoja1!W166&amp;" "&amp;VLOOKUP(Hoja1!Q166,Hoja2!A:D,3,0)),Hoja1!W166&amp;" "&amp;Hoja1!X166&amp;" "&amp;VLOOKUP(Hoja1!Q166,Hoja2!A:B,2,0))</f>
        <v>30 comprimidos recubiertos</v>
      </c>
      <c r="AA166" s="2" t="s">
        <v>821</v>
      </c>
      <c r="AB166" s="2" t="s">
        <v>25</v>
      </c>
      <c r="AC166" s="2" t="s">
        <v>26</v>
      </c>
      <c r="AD166" s="2" t="s">
        <v>51</v>
      </c>
      <c r="AE166" s="5">
        <v>11020</v>
      </c>
      <c r="AF166" t="str">
        <f t="shared" si="151"/>
        <v>(CB) MIRTAVITAE COM REC 30 MG X 30</v>
      </c>
      <c r="AG166" t="str">
        <f t="shared" si="116"/>
        <v>GALENICUM</v>
      </c>
      <c r="AH166" t="str">
        <f t="shared" si="117"/>
        <v>MIRTAZAPINA 30 MG</v>
      </c>
      <c r="AI166" t="str">
        <f t="shared" si="152"/>
        <v/>
      </c>
      <c r="AJ166" t="str">
        <f t="shared" si="153"/>
        <v/>
      </c>
      <c r="AK166" t="str">
        <f t="shared" si="118"/>
        <v>MIRTAZAPINA 30 MG</v>
      </c>
      <c r="AL166" t="str">
        <f>+VLOOKUP($Q166,Hoja2!$A:$B,2,0)</f>
        <v>comprimido recubierto</v>
      </c>
      <c r="AM166" t="str">
        <f t="shared" si="119"/>
        <v>(CB) MIRTAVITAE COM REC 30 MG X 30 GALENICUM MIRTAZAPINA 30 MG comprimido recubierto</v>
      </c>
      <c r="BB166">
        <f t="shared" si="120"/>
        <v>972974</v>
      </c>
      <c r="BC166" t="str">
        <f t="shared" si="121"/>
        <v>Mirtavitae 30 mg x 30 comprimidos recubiertos</v>
      </c>
      <c r="BD166" s="11">
        <f t="shared" si="122"/>
        <v>11020</v>
      </c>
      <c r="BE166" s="4" t="str">
        <f t="shared" si="123"/>
        <v>Mirtavitae 30</v>
      </c>
      <c r="BF166" t="str">
        <f t="shared" si="124"/>
        <v>Mirtazapina</v>
      </c>
      <c r="BG166" t="str">
        <f t="shared" si="125"/>
        <v/>
      </c>
      <c r="BH166" t="str">
        <f t="shared" si="126"/>
        <v/>
      </c>
      <c r="BI166" t="str">
        <f>+IF(AND(X166="ud.",COUNTIF(Hoja2!$I$3:$I$11,Hoja1!Q166)&gt;0),IF(Hoja1!W166=1,VLOOKUP(Hoja1!Q166,Hoja2!$A:$D,3,0),VLOOKUP(Hoja1!Q166,Hoja2!$A:$D,4,0)),IF(AND(X166="ud.",COUNTIF(Hoja2!$I$3:$I$11,Hoja1!Q166)&lt;0),VLOOKUP(Hoja1!Q166,Hoja2!$A:$B,2,0),VLOOKUP(Hoja1!Q166,Hoja2!$A:$B,2,0)))</f>
        <v>comprimidos recubiertos</v>
      </c>
      <c r="BJ166" t="str">
        <f t="shared" si="127"/>
        <v>30 mg</v>
      </c>
      <c r="BK166">
        <f t="shared" si="128"/>
        <v>30</v>
      </c>
      <c r="BL166" t="str">
        <f t="shared" si="129"/>
        <v>ud.</v>
      </c>
      <c r="BO166">
        <f t="shared" si="130"/>
        <v>972974</v>
      </c>
      <c r="BP166" t="str">
        <f t="shared" si="131"/>
        <v>Mirtavitae 30 mg x 30 comprimidos recubiertos</v>
      </c>
      <c r="BQ166" s="11">
        <f t="shared" si="132"/>
        <v>11020</v>
      </c>
      <c r="BR166" s="4" t="str">
        <f t="shared" si="133"/>
        <v>Mirtavitae 30</v>
      </c>
      <c r="BS166" t="str">
        <f t="shared" si="134"/>
        <v>Mirtazapina</v>
      </c>
      <c r="BT166" t="str">
        <f t="shared" si="135"/>
        <v>comprimidos recubiertos</v>
      </c>
      <c r="BU166" t="str">
        <f t="shared" si="136"/>
        <v>30 mg</v>
      </c>
      <c r="BV166">
        <f t="shared" si="137"/>
        <v>30</v>
      </c>
      <c r="BW166" t="str">
        <f t="shared" si="138"/>
        <v>ud.</v>
      </c>
      <c r="BY166">
        <f>IF(VLOOKUP(BO166,'[1]Informe articulo stock venta'!$B$1:$J$65536,9,0)&gt;0,1,0)</f>
        <v>0</v>
      </c>
      <c r="BZ166" t="str">
        <f t="shared" si="139"/>
        <v>Galenicum</v>
      </c>
    </row>
    <row r="167" spans="1:78" x14ac:dyDescent="0.2">
      <c r="A167" s="2" t="s">
        <v>822</v>
      </c>
      <c r="B167" s="3">
        <v>11160</v>
      </c>
      <c r="C167">
        <v>6833</v>
      </c>
      <c r="D167">
        <v>996965</v>
      </c>
      <c r="E167" s="2" t="s">
        <v>823</v>
      </c>
      <c r="F167" s="2" t="str">
        <f t="shared" si="142"/>
        <v>(CB) PIRFENIDONA</v>
      </c>
      <c r="G167" s="2">
        <f t="shared" si="148"/>
        <v>267</v>
      </c>
      <c r="H167" s="18" t="str">
        <f t="shared" si="114"/>
        <v>Pirfenidona 267</v>
      </c>
      <c r="I167" s="2" t="str">
        <f>+VLOOKUP(Q167,Hoja2!A:B,2,0)</f>
        <v>cápsula</v>
      </c>
      <c r="J167" s="2" t="s">
        <v>824</v>
      </c>
      <c r="K167" s="2" t="str">
        <f t="shared" si="115"/>
        <v>Siron Pharma</v>
      </c>
      <c r="L167" s="2" t="s">
        <v>825</v>
      </c>
      <c r="M167" s="2" t="str">
        <f t="shared" si="149"/>
        <v>PIRFENIDONA</v>
      </c>
      <c r="N167" s="2"/>
      <c r="O167" s="2"/>
      <c r="P167" s="2" t="s">
        <v>179</v>
      </c>
      <c r="Q167" s="2" t="s">
        <v>121</v>
      </c>
      <c r="R167">
        <v>267</v>
      </c>
      <c r="S167" s="2" t="s">
        <v>34</v>
      </c>
      <c r="T167" s="2" t="str">
        <f t="shared" si="150"/>
        <v>267 MG</v>
      </c>
      <c r="U167" s="2"/>
      <c r="V167" s="2"/>
      <c r="W167">
        <v>100</v>
      </c>
      <c r="X167" s="2" t="s">
        <v>35</v>
      </c>
      <c r="Y167" t="str">
        <f>+IF(AND(X167="ud.",COUNTIF(Hoja2!$I$3:$I$11,Hoja1!Q167)&gt;0),Hoja1!W167&amp;" "&amp;IF(Hoja1!W167=1,VLOOKUP(Hoja1!Q167,Hoja2!$A:$D,3,0),VLOOKUP(Hoja1!Q167,Hoja2!$A:$D,4,0)),IF(AND(X167="ud.",COUNTIF(Hoja2!$I$3:$I$11,Hoja1!Q167)&lt;0),Hoja1!W167&amp;" "&amp;"unidad, "&amp;VLOOKUP(Hoja1!Q167,Hoja2!$A:$B,2,0),Hoja1!W167&amp;" "&amp;Hoja1!X167&amp;" "&amp;VLOOKUP(Hoja1!Q167,Hoja2!$A:$B,2,0)))</f>
        <v>100 cápsulas</v>
      </c>
      <c r="Z167" t="str">
        <f>+IF(X167="ud.",IF(W167&lt;&gt;1,W167&amp;" "&amp;VLOOKUP(Q167,Hoja2!A:D,4,0),Hoja1!W167&amp;" "&amp;VLOOKUP(Hoja1!Q167,Hoja2!A:D,3,0)),Hoja1!W167&amp;" "&amp;Hoja1!X167&amp;" "&amp;VLOOKUP(Hoja1!Q167,Hoja2!A:B,2,0))</f>
        <v>100 cápsulas</v>
      </c>
      <c r="AA167" s="2" t="s">
        <v>826</v>
      </c>
      <c r="AB167" s="2" t="s">
        <v>25</v>
      </c>
      <c r="AC167" s="2" t="s">
        <v>26</v>
      </c>
      <c r="AD167" s="2" t="s">
        <v>181</v>
      </c>
      <c r="AE167" s="5">
        <v>65830</v>
      </c>
      <c r="AF167" t="str">
        <f t="shared" si="151"/>
        <v>(CB) PIRFENIDONA CAP 267 MG X 100</v>
      </c>
      <c r="AG167" t="str">
        <f t="shared" si="116"/>
        <v>SIRON PHARMA</v>
      </c>
      <c r="AH167" t="str">
        <f t="shared" si="117"/>
        <v>PIRFENIDONA 267 MG</v>
      </c>
      <c r="AI167" t="str">
        <f t="shared" si="152"/>
        <v/>
      </c>
      <c r="AJ167" t="str">
        <f t="shared" si="153"/>
        <v/>
      </c>
      <c r="AK167" t="str">
        <f t="shared" si="118"/>
        <v>PIRFENIDONA 267 MG</v>
      </c>
      <c r="AL167" t="str">
        <f>+VLOOKUP($Q167,Hoja2!$A:$B,2,0)</f>
        <v>cápsula</v>
      </c>
      <c r="AM167" t="str">
        <f t="shared" si="119"/>
        <v>(CB) PIRFENIDONA CAP 267 MG X 100 SIRON PHARMA PIRFENIDONA 267 MG cápsula</v>
      </c>
      <c r="BB167">
        <f t="shared" si="120"/>
        <v>996965</v>
      </c>
      <c r="BC167" t="str">
        <f t="shared" si="121"/>
        <v>Pirfenidona 267 mg x 100 cápsulas</v>
      </c>
      <c r="BD167" s="11">
        <f t="shared" si="122"/>
        <v>65830</v>
      </c>
      <c r="BE167" s="4" t="str">
        <f t="shared" si="123"/>
        <v>Pirfenidona 267</v>
      </c>
      <c r="BF167" t="str">
        <f t="shared" si="124"/>
        <v>Pirfenidona</v>
      </c>
      <c r="BG167" t="str">
        <f t="shared" si="125"/>
        <v/>
      </c>
      <c r="BH167" t="str">
        <f t="shared" si="126"/>
        <v/>
      </c>
      <c r="BI167" t="str">
        <f>+IF(AND(X167="ud.",COUNTIF(Hoja2!$I$3:$I$11,Hoja1!Q167)&gt;0),IF(Hoja1!W167=1,VLOOKUP(Hoja1!Q167,Hoja2!$A:$D,3,0),VLOOKUP(Hoja1!Q167,Hoja2!$A:$D,4,0)),IF(AND(X167="ud.",COUNTIF(Hoja2!$I$3:$I$11,Hoja1!Q167)&lt;0),VLOOKUP(Hoja1!Q167,Hoja2!$A:$B,2,0),VLOOKUP(Hoja1!Q167,Hoja2!$A:$B,2,0)))</f>
        <v>cápsulas</v>
      </c>
      <c r="BJ167" t="str">
        <f t="shared" si="127"/>
        <v>267 mg</v>
      </c>
      <c r="BK167">
        <f t="shared" si="128"/>
        <v>100</v>
      </c>
      <c r="BL167" t="str">
        <f t="shared" si="129"/>
        <v>ud.</v>
      </c>
      <c r="BO167">
        <f t="shared" si="130"/>
        <v>996965</v>
      </c>
      <c r="BP167" t="str">
        <f t="shared" si="131"/>
        <v>Pirfenidona 267 mg x 100 cápsulas</v>
      </c>
      <c r="BQ167" s="11">
        <f t="shared" si="132"/>
        <v>65830</v>
      </c>
      <c r="BR167" s="4" t="str">
        <f t="shared" si="133"/>
        <v>Pirfenidona 267</v>
      </c>
      <c r="BS167" t="str">
        <f t="shared" si="134"/>
        <v>Pirfenidona</v>
      </c>
      <c r="BT167" t="str">
        <f t="shared" si="135"/>
        <v>cápsulas</v>
      </c>
      <c r="BU167" t="str">
        <f t="shared" si="136"/>
        <v>267 mg</v>
      </c>
      <c r="BV167">
        <f t="shared" si="137"/>
        <v>100</v>
      </c>
      <c r="BW167" t="str">
        <f t="shared" si="138"/>
        <v>ud.</v>
      </c>
      <c r="BY167">
        <f>IF(VLOOKUP(BO167,'[1]Informe articulo stock venta'!$B$1:$J$65536,9,0)&gt;0,1,0)</f>
        <v>1</v>
      </c>
      <c r="BZ167" t="str">
        <f t="shared" si="139"/>
        <v>Siron Pharma</v>
      </c>
    </row>
    <row r="168" spans="1:78" x14ac:dyDescent="0.2">
      <c r="A168" s="2" t="s">
        <v>827</v>
      </c>
      <c r="B168" s="3">
        <v>11161</v>
      </c>
      <c r="C168">
        <v>6834</v>
      </c>
      <c r="D168">
        <v>996972</v>
      </c>
      <c r="E168" s="2" t="s">
        <v>828</v>
      </c>
      <c r="F168" s="2" t="str">
        <f t="shared" si="142"/>
        <v>(CB) EZTIM</v>
      </c>
      <c r="G168" s="2">
        <f t="shared" si="148"/>
        <v>10</v>
      </c>
      <c r="H168" s="18" t="str">
        <f t="shared" si="114"/>
        <v>Eztim 10</v>
      </c>
      <c r="I168" s="2" t="str">
        <f>+VLOOKUP(Q168,Hoja2!A:B,2,0)</f>
        <v>comprimido</v>
      </c>
      <c r="J168" s="2" t="s">
        <v>220</v>
      </c>
      <c r="K168" s="2" t="str">
        <f t="shared" si="115"/>
        <v>Seven Pharma</v>
      </c>
      <c r="L168" s="2" t="s">
        <v>829</v>
      </c>
      <c r="M168" s="2" t="str">
        <f t="shared" si="149"/>
        <v>EZETIMIBA</v>
      </c>
      <c r="N168" s="2"/>
      <c r="O168" s="2"/>
      <c r="P168" s="2" t="s">
        <v>517</v>
      </c>
      <c r="Q168" s="2" t="s">
        <v>65</v>
      </c>
      <c r="R168">
        <v>10</v>
      </c>
      <c r="S168" s="2" t="s">
        <v>34</v>
      </c>
      <c r="T168" s="2" t="str">
        <f t="shared" si="150"/>
        <v>10 MG</v>
      </c>
      <c r="U168" s="2"/>
      <c r="V168" s="2"/>
      <c r="W168">
        <v>28</v>
      </c>
      <c r="X168" s="2" t="s">
        <v>35</v>
      </c>
      <c r="Y168" t="str">
        <f>+IF(AND(X168="ud.",COUNTIF(Hoja2!$I$3:$I$11,Hoja1!Q168)&gt;0),Hoja1!W168&amp;" "&amp;IF(Hoja1!W168=1,VLOOKUP(Hoja1!Q168,Hoja2!$A:$D,3,0),VLOOKUP(Hoja1!Q168,Hoja2!$A:$D,4,0)),IF(AND(X168="ud.",COUNTIF(Hoja2!$I$3:$I$11,Hoja1!Q168)&lt;0),Hoja1!W168&amp;" "&amp;"unidad, "&amp;VLOOKUP(Hoja1!Q168,Hoja2!$A:$B,2,0),Hoja1!W168&amp;" "&amp;Hoja1!X168&amp;" "&amp;VLOOKUP(Hoja1!Q168,Hoja2!$A:$B,2,0)))</f>
        <v>28 comprimidos</v>
      </c>
      <c r="Z168" t="str">
        <f>+IF(X168="ud.",IF(W168&lt;&gt;1,W168&amp;" "&amp;VLOOKUP(Q168,Hoja2!A:D,4,0),Hoja1!W168&amp;" "&amp;VLOOKUP(Hoja1!Q168,Hoja2!A:D,3,0)),Hoja1!W168&amp;" "&amp;Hoja1!X168&amp;" "&amp;VLOOKUP(Hoja1!Q168,Hoja2!A:B,2,0))</f>
        <v>28 comprimidos</v>
      </c>
      <c r="AA168" s="2" t="s">
        <v>830</v>
      </c>
      <c r="AB168" s="2" t="s">
        <v>25</v>
      </c>
      <c r="AC168" s="2" t="s">
        <v>26</v>
      </c>
      <c r="AD168" s="2" t="s">
        <v>143</v>
      </c>
      <c r="AE168" s="5">
        <v>10880</v>
      </c>
      <c r="AF168" t="str">
        <f t="shared" si="151"/>
        <v>(CB) EZTIM COM 10 MG X 28</v>
      </c>
      <c r="AG168" t="str">
        <f t="shared" si="116"/>
        <v>SEVEN PHARMA</v>
      </c>
      <c r="AH168" t="str">
        <f t="shared" si="117"/>
        <v>EZETIMIBA 10 MG</v>
      </c>
      <c r="AI168" t="str">
        <f t="shared" si="152"/>
        <v/>
      </c>
      <c r="AJ168" t="str">
        <f t="shared" si="153"/>
        <v/>
      </c>
      <c r="AK168" t="str">
        <f t="shared" si="118"/>
        <v>EZETIMIBA 10 MG</v>
      </c>
      <c r="AL168" t="str">
        <f>+VLOOKUP($Q168,Hoja2!$A:$B,2,0)</f>
        <v>comprimido</v>
      </c>
      <c r="AM168" t="str">
        <f t="shared" si="119"/>
        <v>(CB) EZTIM COM 10 MG X 28 SEVEN PHARMA EZETIMIBA 10 MG comprimido</v>
      </c>
      <c r="BB168">
        <f t="shared" si="120"/>
        <v>996972</v>
      </c>
      <c r="BC168" t="str">
        <f t="shared" si="121"/>
        <v>Eztim 10 mg x 28 comprimidos</v>
      </c>
      <c r="BD168" s="11">
        <f t="shared" si="122"/>
        <v>10880</v>
      </c>
      <c r="BE168" s="4" t="str">
        <f t="shared" si="123"/>
        <v>Eztim 10</v>
      </c>
      <c r="BF168" t="str">
        <f t="shared" si="124"/>
        <v>Ezetimiba</v>
      </c>
      <c r="BG168" t="str">
        <f t="shared" si="125"/>
        <v/>
      </c>
      <c r="BH168" t="str">
        <f t="shared" si="126"/>
        <v/>
      </c>
      <c r="BI168" t="str">
        <f>+IF(AND(X168="ud.",COUNTIF(Hoja2!$I$3:$I$11,Hoja1!Q168)&gt;0),IF(Hoja1!W168=1,VLOOKUP(Hoja1!Q168,Hoja2!$A:$D,3,0),VLOOKUP(Hoja1!Q168,Hoja2!$A:$D,4,0)),IF(AND(X168="ud.",COUNTIF(Hoja2!$I$3:$I$11,Hoja1!Q168)&lt;0),VLOOKUP(Hoja1!Q168,Hoja2!$A:$B,2,0),VLOOKUP(Hoja1!Q168,Hoja2!$A:$B,2,0)))</f>
        <v>comprimidos</v>
      </c>
      <c r="BJ168" t="str">
        <f t="shared" si="127"/>
        <v>10 mg</v>
      </c>
      <c r="BK168">
        <f t="shared" si="128"/>
        <v>28</v>
      </c>
      <c r="BL168" t="str">
        <f t="shared" si="129"/>
        <v>ud.</v>
      </c>
      <c r="BO168">
        <f t="shared" si="130"/>
        <v>996972</v>
      </c>
      <c r="BP168" t="str">
        <f t="shared" si="131"/>
        <v>Eztim 10 mg x 28 comprimidos</v>
      </c>
      <c r="BQ168" s="11">
        <f t="shared" si="132"/>
        <v>10880</v>
      </c>
      <c r="BR168" s="4" t="str">
        <f t="shared" si="133"/>
        <v>Eztim 10</v>
      </c>
      <c r="BS168" t="str">
        <f t="shared" si="134"/>
        <v>Ezetimiba</v>
      </c>
      <c r="BT168" t="str">
        <f t="shared" si="135"/>
        <v>comprimidos</v>
      </c>
      <c r="BU168" t="str">
        <f t="shared" si="136"/>
        <v>10 mg</v>
      </c>
      <c r="BV168">
        <f t="shared" si="137"/>
        <v>28</v>
      </c>
      <c r="BW168" t="str">
        <f t="shared" si="138"/>
        <v>ud.</v>
      </c>
      <c r="BY168">
        <f>IF(VLOOKUP(BO168,'[1]Informe articulo stock venta'!$B$1:$J$65536,9,0)&gt;0,1,0)</f>
        <v>0</v>
      </c>
      <c r="BZ168" t="str">
        <f t="shared" si="139"/>
        <v>Seven Pharma</v>
      </c>
    </row>
    <row r="169" spans="1:78" x14ac:dyDescent="0.2">
      <c r="A169" s="2" t="s">
        <v>831</v>
      </c>
      <c r="B169" s="3">
        <v>11175</v>
      </c>
      <c r="C169">
        <v>6850</v>
      </c>
      <c r="D169">
        <v>1002709</v>
      </c>
      <c r="E169" s="2" t="s">
        <v>832</v>
      </c>
      <c r="F169" s="2" t="str">
        <f t="shared" si="142"/>
        <v>(CB) ACIDO VALPROICO</v>
      </c>
      <c r="G169" s="2">
        <f t="shared" si="148"/>
        <v>200</v>
      </c>
      <c r="H169" s="18" t="str">
        <f t="shared" si="114"/>
        <v>Acido Valproico 200</v>
      </c>
      <c r="I169" s="2" t="str">
        <f>+VLOOKUP(Q169,Hoja2!A:B,2,0)</f>
        <v>comprimido recubierto</v>
      </c>
      <c r="J169" s="2" t="s">
        <v>512</v>
      </c>
      <c r="K169" s="2" t="str">
        <f t="shared" si="115"/>
        <v>Andromaco</v>
      </c>
      <c r="L169" s="2" t="s">
        <v>833</v>
      </c>
      <c r="M169" s="2" t="str">
        <f t="shared" si="149"/>
        <v>ACIDO VALPROICO</v>
      </c>
      <c r="N169" s="2"/>
      <c r="O169" s="2"/>
      <c r="P169" s="2" t="s">
        <v>307</v>
      </c>
      <c r="Q169" s="2" t="s">
        <v>33</v>
      </c>
      <c r="R169" s="2">
        <v>200</v>
      </c>
      <c r="S169" s="2" t="s">
        <v>34</v>
      </c>
      <c r="T169" s="2" t="str">
        <f t="shared" si="150"/>
        <v>200 MG</v>
      </c>
      <c r="U169" s="2"/>
      <c r="V169" s="2"/>
      <c r="W169" s="2">
        <v>30</v>
      </c>
      <c r="X169" s="2" t="s">
        <v>35</v>
      </c>
      <c r="Y169" t="str">
        <f>+IF(AND(X169="ud.",COUNTIF(Hoja2!$I$3:$I$11,Hoja1!Q169)&gt;0),Hoja1!W169&amp;" "&amp;IF(Hoja1!W169=1,VLOOKUP(Hoja1!Q169,Hoja2!$A:$D,3,0),VLOOKUP(Hoja1!Q169,Hoja2!$A:$D,4,0)),IF(AND(X169="ud.",COUNTIF(Hoja2!$I$3:$I$11,Hoja1!Q169)&lt;0),Hoja1!W169&amp;" "&amp;"unidad, "&amp;VLOOKUP(Hoja1!Q169,Hoja2!$A:$B,2,0),Hoja1!W169&amp;" "&amp;Hoja1!X169&amp;" "&amp;VLOOKUP(Hoja1!Q169,Hoja2!$A:$B,2,0)))</f>
        <v>30 comprimidos recubiertos</v>
      </c>
      <c r="Z169" t="str">
        <f>+IF(X169="ud.",IF(W169&lt;&gt;1,W169&amp;" "&amp;VLOOKUP(Q169,Hoja2!A:D,4,0),Hoja1!W169&amp;" "&amp;VLOOKUP(Hoja1!Q169,Hoja2!A:D,3,0)),Hoja1!W169&amp;" "&amp;Hoja1!X169&amp;" "&amp;VLOOKUP(Hoja1!Q169,Hoja2!A:B,2,0))</f>
        <v>30 comprimidos recubiertos</v>
      </c>
      <c r="AA169" s="2" t="s">
        <v>834</v>
      </c>
      <c r="AB169" s="2" t="s">
        <v>25</v>
      </c>
      <c r="AC169" s="2" t="s">
        <v>26</v>
      </c>
      <c r="AD169" s="2" t="s">
        <v>51</v>
      </c>
      <c r="AE169" s="5">
        <v>3940</v>
      </c>
      <c r="AF169" t="str">
        <f t="shared" si="151"/>
        <v>(CB) ACIDO VALPROICO COM REC 200 MG X 30</v>
      </c>
      <c r="AG169" t="str">
        <f t="shared" si="116"/>
        <v>ANDROMACO</v>
      </c>
      <c r="AH169" t="str">
        <f t="shared" si="117"/>
        <v>ACIDO VALPROICO 200 MG</v>
      </c>
      <c r="AI169" t="str">
        <f t="shared" si="152"/>
        <v/>
      </c>
      <c r="AJ169" t="str">
        <f t="shared" si="153"/>
        <v/>
      </c>
      <c r="AK169" t="str">
        <f t="shared" si="118"/>
        <v>ACIDO VALPROICO 200 MG</v>
      </c>
      <c r="AL169" t="str">
        <f>+VLOOKUP($Q169,Hoja2!$A:$B,2,0)</f>
        <v>comprimido recubierto</v>
      </c>
      <c r="AM169" t="str">
        <f t="shared" si="119"/>
        <v>(CB) ACIDO VALPROICO COM REC 200 MG X 30 ANDROMACO ACIDO VALPROICO 200 MG comprimido recubierto</v>
      </c>
      <c r="BB169">
        <f t="shared" si="120"/>
        <v>1002709</v>
      </c>
      <c r="BC169" t="str">
        <f t="shared" si="121"/>
        <v>Acido Valproico 200 mg x 30 comprimidos recubiertos</v>
      </c>
      <c r="BD169" s="11">
        <f t="shared" si="122"/>
        <v>3940</v>
      </c>
      <c r="BE169" s="4" t="str">
        <f t="shared" si="123"/>
        <v>Acido Valproico 200</v>
      </c>
      <c r="BF169" t="str">
        <f t="shared" si="124"/>
        <v>Acido Valproico</v>
      </c>
      <c r="BG169" t="str">
        <f t="shared" si="125"/>
        <v/>
      </c>
      <c r="BH169" t="str">
        <f t="shared" si="126"/>
        <v/>
      </c>
      <c r="BI169" t="str">
        <f>+IF(AND(X169="ud.",COUNTIF(Hoja2!$I$3:$I$11,Hoja1!Q169)&gt;0),IF(Hoja1!W169=1,VLOOKUP(Hoja1!Q169,Hoja2!$A:$D,3,0),VLOOKUP(Hoja1!Q169,Hoja2!$A:$D,4,0)),IF(AND(X169="ud.",COUNTIF(Hoja2!$I$3:$I$11,Hoja1!Q169)&lt;0),VLOOKUP(Hoja1!Q169,Hoja2!$A:$B,2,0),VLOOKUP(Hoja1!Q169,Hoja2!$A:$B,2,0)))</f>
        <v>comprimidos recubiertos</v>
      </c>
      <c r="BJ169" t="str">
        <f t="shared" si="127"/>
        <v>200 mg</v>
      </c>
      <c r="BK169">
        <f t="shared" si="128"/>
        <v>30</v>
      </c>
      <c r="BL169" t="str">
        <f t="shared" si="129"/>
        <v>ud.</v>
      </c>
      <c r="BO169">
        <f t="shared" si="130"/>
        <v>1002709</v>
      </c>
      <c r="BP169" t="str">
        <f t="shared" si="131"/>
        <v>Acido Valproico 200 mg x 30 comprimidos recubiertos</v>
      </c>
      <c r="BQ169" s="11">
        <f t="shared" si="132"/>
        <v>3940</v>
      </c>
      <c r="BR169" s="4" t="str">
        <f t="shared" si="133"/>
        <v>Acido Valproico 200</v>
      </c>
      <c r="BS169" t="str">
        <f t="shared" si="134"/>
        <v>Acido Valproico</v>
      </c>
      <c r="BT169" t="str">
        <f t="shared" si="135"/>
        <v>comprimidos recubiertos</v>
      </c>
      <c r="BU169" t="str">
        <f t="shared" si="136"/>
        <v>200 mg</v>
      </c>
      <c r="BV169">
        <f t="shared" si="137"/>
        <v>30</v>
      </c>
      <c r="BW169" t="str">
        <f t="shared" si="138"/>
        <v>ud.</v>
      </c>
      <c r="BY169">
        <f>IF(VLOOKUP(BO169,'[1]Informe articulo stock venta'!$B$1:$J$65536,9,0)&gt;0,1,0)</f>
        <v>0</v>
      </c>
      <c r="BZ169" t="str">
        <f t="shared" si="139"/>
        <v>Andromaco</v>
      </c>
    </row>
    <row r="170" spans="1:78" x14ac:dyDescent="0.2">
      <c r="A170" s="2" t="s">
        <v>835</v>
      </c>
      <c r="B170" s="3">
        <v>11176</v>
      </c>
      <c r="C170">
        <v>6851</v>
      </c>
      <c r="D170">
        <v>1002769</v>
      </c>
      <c r="E170" s="2" t="s">
        <v>836</v>
      </c>
      <c r="F170" s="2" t="str">
        <f t="shared" si="142"/>
        <v>(CB) RIVAROXABAN</v>
      </c>
      <c r="G170" s="2">
        <f t="shared" si="148"/>
        <v>20</v>
      </c>
      <c r="H170" s="18" t="str">
        <f t="shared" si="114"/>
        <v>Rivaroxaban 20</v>
      </c>
      <c r="I170" s="2" t="str">
        <f>+VLOOKUP(Q170,Hoja2!A:B,2,0)</f>
        <v>comprimido recubierto</v>
      </c>
      <c r="J170" s="2" t="s">
        <v>438</v>
      </c>
      <c r="K170" s="2" t="str">
        <f t="shared" si="115"/>
        <v>Pinnacle</v>
      </c>
      <c r="L170" s="2" t="s">
        <v>575</v>
      </c>
      <c r="M170" s="2" t="str">
        <f t="shared" si="149"/>
        <v>RIVAROXABAN</v>
      </c>
      <c r="N170" s="2"/>
      <c r="O170" s="2"/>
      <c r="P170" s="2" t="s">
        <v>141</v>
      </c>
      <c r="Q170" s="2" t="s">
        <v>33</v>
      </c>
      <c r="R170" s="2">
        <v>20</v>
      </c>
      <c r="S170" s="2" t="s">
        <v>34</v>
      </c>
      <c r="T170" s="2" t="str">
        <f t="shared" si="150"/>
        <v>20 MG</v>
      </c>
      <c r="U170" s="2"/>
      <c r="V170" s="2"/>
      <c r="W170" s="2">
        <v>56</v>
      </c>
      <c r="X170" s="2" t="s">
        <v>35</v>
      </c>
      <c r="Y170" t="str">
        <f>+IF(AND(X170="ud.",COUNTIF(Hoja2!$I$3:$I$11,Hoja1!Q170)&gt;0),Hoja1!W170&amp;" "&amp;IF(Hoja1!W170=1,VLOOKUP(Hoja1!Q170,Hoja2!$A:$D,3,0),VLOOKUP(Hoja1!Q170,Hoja2!$A:$D,4,0)),IF(AND(X170="ud.",COUNTIF(Hoja2!$I$3:$I$11,Hoja1!Q170)&lt;0),Hoja1!W170&amp;" "&amp;"unidad, "&amp;VLOOKUP(Hoja1!Q170,Hoja2!$A:$B,2,0),Hoja1!W170&amp;" "&amp;Hoja1!X170&amp;" "&amp;VLOOKUP(Hoja1!Q170,Hoja2!$A:$B,2,0)))</f>
        <v>56 comprimidos recubiertos</v>
      </c>
      <c r="Z170" t="str">
        <f>+IF(X170="ud.",IF(W170&lt;&gt;1,W170&amp;" "&amp;VLOOKUP(Q170,Hoja2!A:D,4,0),Hoja1!W170&amp;" "&amp;VLOOKUP(Hoja1!Q170,Hoja2!A:D,3,0)),Hoja1!W170&amp;" "&amp;Hoja1!X170&amp;" "&amp;VLOOKUP(Hoja1!Q170,Hoja2!A:B,2,0))</f>
        <v>56 comprimidos recubiertos</v>
      </c>
      <c r="AA170" s="2" t="s">
        <v>837</v>
      </c>
      <c r="AB170" s="2" t="s">
        <v>25</v>
      </c>
      <c r="AC170" s="2" t="s">
        <v>26</v>
      </c>
      <c r="AD170" s="2" t="s">
        <v>143</v>
      </c>
      <c r="AE170" s="5">
        <v>6750</v>
      </c>
      <c r="AF170" t="str">
        <f t="shared" si="151"/>
        <v>(CB) RIVAROXABAN COM REC 20 MG X 56</v>
      </c>
      <c r="AG170" t="str">
        <f t="shared" si="116"/>
        <v>PINNACLE</v>
      </c>
      <c r="AH170" t="str">
        <f t="shared" si="117"/>
        <v>RIVAROXABAN 20 MG</v>
      </c>
      <c r="AI170" t="str">
        <f t="shared" si="152"/>
        <v/>
      </c>
      <c r="AJ170" t="str">
        <f t="shared" si="153"/>
        <v/>
      </c>
      <c r="AK170" t="str">
        <f t="shared" si="118"/>
        <v>RIVAROXABAN 20 MG</v>
      </c>
      <c r="AL170" t="str">
        <f>+VLOOKUP($Q170,Hoja2!$A:$B,2,0)</f>
        <v>comprimido recubierto</v>
      </c>
      <c r="AM170" t="str">
        <f t="shared" si="119"/>
        <v>(CB) RIVAROXABAN COM REC 20 MG X 56 PINNACLE RIVAROXABAN 20 MG comprimido recubierto</v>
      </c>
      <c r="BB170">
        <f t="shared" si="120"/>
        <v>1002769</v>
      </c>
      <c r="BC170" t="str">
        <f t="shared" si="121"/>
        <v>Rivaroxaban 20 mg x 56 comprimidos recubiertos</v>
      </c>
      <c r="BD170" s="11">
        <f t="shared" si="122"/>
        <v>6750</v>
      </c>
      <c r="BE170" s="4" t="str">
        <f t="shared" si="123"/>
        <v>Rivaroxaban 20</v>
      </c>
      <c r="BF170" t="str">
        <f t="shared" si="124"/>
        <v>Rivaroxaban</v>
      </c>
      <c r="BG170" t="str">
        <f t="shared" si="125"/>
        <v/>
      </c>
      <c r="BH170" t="str">
        <f t="shared" si="126"/>
        <v/>
      </c>
      <c r="BI170" t="str">
        <f>+IF(AND(X170="ud.",COUNTIF(Hoja2!$I$3:$I$11,Hoja1!Q170)&gt;0),IF(Hoja1!W170=1,VLOOKUP(Hoja1!Q170,Hoja2!$A:$D,3,0),VLOOKUP(Hoja1!Q170,Hoja2!$A:$D,4,0)),IF(AND(X170="ud.",COUNTIF(Hoja2!$I$3:$I$11,Hoja1!Q170)&lt;0),VLOOKUP(Hoja1!Q170,Hoja2!$A:$B,2,0),VLOOKUP(Hoja1!Q170,Hoja2!$A:$B,2,0)))</f>
        <v>comprimidos recubiertos</v>
      </c>
      <c r="BJ170" t="str">
        <f t="shared" si="127"/>
        <v>20 mg</v>
      </c>
      <c r="BK170">
        <f t="shared" si="128"/>
        <v>56</v>
      </c>
      <c r="BL170" t="str">
        <f t="shared" si="129"/>
        <v>ud.</v>
      </c>
      <c r="BO170">
        <f t="shared" si="130"/>
        <v>1002769</v>
      </c>
      <c r="BP170" t="str">
        <f t="shared" si="131"/>
        <v>Rivaroxaban 20 mg x 56 comprimidos recubiertos</v>
      </c>
      <c r="BQ170" s="11">
        <f t="shared" si="132"/>
        <v>6750</v>
      </c>
      <c r="BR170" s="4" t="str">
        <f t="shared" si="133"/>
        <v>Rivaroxaban 20</v>
      </c>
      <c r="BS170" t="str">
        <f t="shared" si="134"/>
        <v>Rivaroxaban</v>
      </c>
      <c r="BT170" t="str">
        <f t="shared" si="135"/>
        <v>comprimidos recubiertos</v>
      </c>
      <c r="BU170" t="str">
        <f t="shared" si="136"/>
        <v>20 mg</v>
      </c>
      <c r="BV170">
        <f t="shared" si="137"/>
        <v>56</v>
      </c>
      <c r="BW170" t="str">
        <f t="shared" si="138"/>
        <v>ud.</v>
      </c>
      <c r="BY170">
        <f>IF(VLOOKUP(BO170,'[1]Informe articulo stock venta'!$B$1:$J$65536,9,0)&gt;0,1,0)</f>
        <v>1</v>
      </c>
      <c r="BZ170" t="str">
        <f t="shared" si="139"/>
        <v>Pinnacle</v>
      </c>
    </row>
    <row r="171" spans="1:78" x14ac:dyDescent="0.2">
      <c r="A171" s="2" t="s">
        <v>838</v>
      </c>
      <c r="B171" s="3">
        <v>11214</v>
      </c>
      <c r="C171">
        <v>6893</v>
      </c>
      <c r="D171">
        <v>1027536</v>
      </c>
      <c r="E171" s="2" t="s">
        <v>839</v>
      </c>
      <c r="F171" s="2" t="str">
        <f t="shared" si="142"/>
        <v>(CB) ALFEXA</v>
      </c>
      <c r="G171" s="2">
        <f t="shared" si="148"/>
        <v>180</v>
      </c>
      <c r="H171" s="18" t="str">
        <f t="shared" si="114"/>
        <v>Alfexa 180</v>
      </c>
      <c r="I171" s="2" t="str">
        <f>+VLOOKUP(Q171,Hoja2!A:B,2,0)</f>
        <v>comprimido recubierto</v>
      </c>
      <c r="J171" s="2" t="s">
        <v>177</v>
      </c>
      <c r="K171" s="2" t="str">
        <f t="shared" si="115"/>
        <v>Ascend</v>
      </c>
      <c r="L171" s="2" t="s">
        <v>840</v>
      </c>
      <c r="M171" s="2" t="str">
        <f t="shared" si="149"/>
        <v>FEXOFENADINA</v>
      </c>
      <c r="N171" s="2"/>
      <c r="O171" s="2"/>
      <c r="P171" s="2" t="s">
        <v>21</v>
      </c>
      <c r="Q171" s="2" t="s">
        <v>33</v>
      </c>
      <c r="R171">
        <v>180</v>
      </c>
      <c r="S171" s="2" t="s">
        <v>34</v>
      </c>
      <c r="T171" s="2" t="str">
        <f t="shared" si="150"/>
        <v>180 MG</v>
      </c>
      <c r="U171" s="2"/>
      <c r="V171" s="2"/>
      <c r="W171">
        <v>30</v>
      </c>
      <c r="X171" s="2" t="s">
        <v>35</v>
      </c>
      <c r="Y171" t="str">
        <f>+IF(AND(X171="ud.",COUNTIF(Hoja2!$I$3:$I$11,Hoja1!Q171)&gt;0),Hoja1!W171&amp;" "&amp;IF(Hoja1!W171=1,VLOOKUP(Hoja1!Q171,Hoja2!$A:$D,3,0),VLOOKUP(Hoja1!Q171,Hoja2!$A:$D,4,0)),IF(AND(X171="ud.",COUNTIF(Hoja2!$I$3:$I$11,Hoja1!Q171)&lt;0),Hoja1!W171&amp;" "&amp;"unidad, "&amp;VLOOKUP(Hoja1!Q171,Hoja2!$A:$B,2,0),Hoja1!W171&amp;" "&amp;Hoja1!X171&amp;" "&amp;VLOOKUP(Hoja1!Q171,Hoja2!$A:$B,2,0)))</f>
        <v>30 comprimidos recubiertos</v>
      </c>
      <c r="Z171" t="str">
        <f>+IF(X171="ud.",IF(W171&lt;&gt;1,W171&amp;" "&amp;VLOOKUP(Q171,Hoja2!A:D,4,0),Hoja1!W171&amp;" "&amp;VLOOKUP(Hoja1!Q171,Hoja2!A:D,3,0)),Hoja1!W171&amp;" "&amp;Hoja1!X171&amp;" "&amp;VLOOKUP(Hoja1!Q171,Hoja2!A:B,2,0))</f>
        <v>30 comprimidos recubiertos</v>
      </c>
      <c r="AA171" s="2" t="s">
        <v>841</v>
      </c>
      <c r="AB171" s="2" t="s">
        <v>25</v>
      </c>
      <c r="AC171" s="2" t="s">
        <v>26</v>
      </c>
      <c r="AD171" s="2" t="s">
        <v>842</v>
      </c>
      <c r="AE171" s="5">
        <v>10820</v>
      </c>
      <c r="AF171" t="str">
        <f t="shared" si="151"/>
        <v>(CB) ALFEXA COM REC 180 MG X 30</v>
      </c>
      <c r="AG171" t="str">
        <f t="shared" si="116"/>
        <v>ASCEND</v>
      </c>
      <c r="AH171" t="str">
        <f t="shared" si="117"/>
        <v>FEXOFENADINA 180 MG</v>
      </c>
      <c r="AI171" t="str">
        <f t="shared" si="152"/>
        <v/>
      </c>
      <c r="AJ171" t="str">
        <f t="shared" si="153"/>
        <v/>
      </c>
      <c r="AK171" t="str">
        <f t="shared" si="118"/>
        <v>FEXOFENADINA 180 MG</v>
      </c>
      <c r="AL171" t="str">
        <f>+VLOOKUP($Q171,Hoja2!$A:$B,2,0)</f>
        <v>comprimido recubierto</v>
      </c>
      <c r="AM171" t="str">
        <f t="shared" si="119"/>
        <v>(CB) ALFEXA COM REC 180 MG X 30 ASCEND FEXOFENADINA 180 MG comprimido recubierto</v>
      </c>
      <c r="BB171">
        <f t="shared" si="120"/>
        <v>1027536</v>
      </c>
      <c r="BC171" t="str">
        <f t="shared" si="121"/>
        <v>Alfexa 180 mg x 30 comprimidos recubiertos</v>
      </c>
      <c r="BD171" s="11">
        <f t="shared" si="122"/>
        <v>10820</v>
      </c>
      <c r="BE171" s="4" t="str">
        <f t="shared" si="123"/>
        <v>Alfexa 180</v>
      </c>
      <c r="BF171" t="str">
        <f t="shared" si="124"/>
        <v>Fexofenadina</v>
      </c>
      <c r="BG171" t="str">
        <f t="shared" si="125"/>
        <v/>
      </c>
      <c r="BH171" t="str">
        <f t="shared" si="126"/>
        <v/>
      </c>
      <c r="BI171" t="str">
        <f>+IF(AND(X171="ud.",COUNTIF(Hoja2!$I$3:$I$11,Hoja1!Q171)&gt;0),IF(Hoja1!W171=1,VLOOKUP(Hoja1!Q171,Hoja2!$A:$D,3,0),VLOOKUP(Hoja1!Q171,Hoja2!$A:$D,4,0)),IF(AND(X171="ud.",COUNTIF(Hoja2!$I$3:$I$11,Hoja1!Q171)&lt;0),VLOOKUP(Hoja1!Q171,Hoja2!$A:$B,2,0),VLOOKUP(Hoja1!Q171,Hoja2!$A:$B,2,0)))</f>
        <v>comprimidos recubiertos</v>
      </c>
      <c r="BJ171" t="str">
        <f t="shared" si="127"/>
        <v>180 mg</v>
      </c>
      <c r="BK171">
        <f t="shared" si="128"/>
        <v>30</v>
      </c>
      <c r="BL171" t="str">
        <f t="shared" si="129"/>
        <v>ud.</v>
      </c>
      <c r="BO171">
        <f t="shared" si="130"/>
        <v>1027536</v>
      </c>
      <c r="BP171" t="str">
        <f t="shared" si="131"/>
        <v>Alfexa 180 mg x 30 comprimidos recubiertos</v>
      </c>
      <c r="BQ171" s="11">
        <f t="shared" si="132"/>
        <v>10820</v>
      </c>
      <c r="BR171" s="4" t="str">
        <f t="shared" si="133"/>
        <v>Alfexa 180</v>
      </c>
      <c r="BS171" t="str">
        <f t="shared" si="134"/>
        <v>Fexofenadina</v>
      </c>
      <c r="BT171" t="str">
        <f t="shared" si="135"/>
        <v>comprimidos recubiertos</v>
      </c>
      <c r="BU171" t="str">
        <f t="shared" si="136"/>
        <v>180 mg</v>
      </c>
      <c r="BV171">
        <f t="shared" si="137"/>
        <v>30</v>
      </c>
      <c r="BW171" t="str">
        <f t="shared" si="138"/>
        <v>ud.</v>
      </c>
      <c r="BY171">
        <f>IF(VLOOKUP(BO171,'[1]Informe articulo stock venta'!$B$1:$J$65536,9,0)&gt;0,1,0)</f>
        <v>1</v>
      </c>
      <c r="BZ171" t="str">
        <f t="shared" si="139"/>
        <v>Ascend</v>
      </c>
    </row>
    <row r="172" spans="1:78" x14ac:dyDescent="0.2">
      <c r="A172" t="s">
        <v>843</v>
      </c>
      <c r="B172" s="3">
        <v>11238</v>
      </c>
      <c r="C172">
        <v>6922</v>
      </c>
      <c r="D172">
        <v>1090005</v>
      </c>
      <c r="E172" s="2" t="s">
        <v>844</v>
      </c>
      <c r="F172" s="2" t="str">
        <f t="shared" si="142"/>
        <v>(CB) VILDAVITAE PLUS</v>
      </c>
      <c r="G172" s="2" t="str">
        <f t="shared" si="148"/>
        <v>50/1000</v>
      </c>
      <c r="H172" s="18" t="str">
        <f t="shared" si="114"/>
        <v>Vildavitae Plus 50/1000</v>
      </c>
      <c r="I172" s="2" t="str">
        <f>+VLOOKUP(Q172,Hoja2!A:B,2,0)</f>
        <v>comprimido recubierto</v>
      </c>
      <c r="J172" s="2" t="s">
        <v>390</v>
      </c>
      <c r="K172" s="2" t="str">
        <f t="shared" si="115"/>
        <v>Galenicum</v>
      </c>
      <c r="L172" s="2" t="s">
        <v>85</v>
      </c>
      <c r="M172" s="2" t="s">
        <v>79</v>
      </c>
      <c r="N172" s="2" t="s">
        <v>892</v>
      </c>
      <c r="O172" s="2"/>
      <c r="P172" s="2" t="s">
        <v>80</v>
      </c>
      <c r="Q172" s="2" t="s">
        <v>33</v>
      </c>
      <c r="R172" s="2" t="s">
        <v>243</v>
      </c>
      <c r="S172" s="2" t="s">
        <v>34</v>
      </c>
      <c r="T172" s="2" t="s">
        <v>918</v>
      </c>
      <c r="U172" s="2" t="s">
        <v>926</v>
      </c>
      <c r="V172" s="2"/>
      <c r="W172" s="2">
        <v>60</v>
      </c>
      <c r="X172" s="2" t="s">
        <v>35</v>
      </c>
      <c r="Y172" t="str">
        <f>+IF(AND(X172="ud.",COUNTIF(Hoja2!$I$3:$I$11,Hoja1!Q172)&gt;0),Hoja1!W172&amp;" "&amp;IF(Hoja1!W172=1,VLOOKUP(Hoja1!Q172,Hoja2!$A:$D,3,0),VLOOKUP(Hoja1!Q172,Hoja2!$A:$D,4,0)),IF(AND(X172="ud.",COUNTIF(Hoja2!$I$3:$I$11,Hoja1!Q172)&lt;0),Hoja1!W172&amp;" "&amp;"unidad, "&amp;VLOOKUP(Hoja1!Q172,Hoja2!$A:$B,2,0),Hoja1!W172&amp;" "&amp;Hoja1!X172&amp;" "&amp;VLOOKUP(Hoja1!Q172,Hoja2!$A:$B,2,0)))</f>
        <v>60 comprimidos recubiertos</v>
      </c>
      <c r="Z172" t="str">
        <f>+IF(X172="ud.",IF(W172&lt;&gt;1,W172&amp;" "&amp;VLOOKUP(Q172,Hoja2!A:D,4,0),Hoja1!W172&amp;" "&amp;VLOOKUP(Hoja1!Q172,Hoja2!A:D,3,0)),Hoja1!W172&amp;" "&amp;Hoja1!X172&amp;" "&amp;VLOOKUP(Hoja1!Q172,Hoja2!A:B,2,0))</f>
        <v>60 comprimidos recubiertos</v>
      </c>
      <c r="AA172" s="2" t="s">
        <v>845</v>
      </c>
      <c r="AB172" s="2" t="s">
        <v>25</v>
      </c>
      <c r="AC172" s="2" t="s">
        <v>26</v>
      </c>
      <c r="AD172" s="2" t="s">
        <v>82</v>
      </c>
      <c r="AE172" s="5">
        <v>21630</v>
      </c>
      <c r="AF172" t="str">
        <f t="shared" si="151"/>
        <v>(CB) VILDAVITAE PLUS COM REC 50/1000 X 60</v>
      </c>
      <c r="AG172" t="str">
        <f t="shared" si="116"/>
        <v>GALENICUM</v>
      </c>
      <c r="AH172" t="str">
        <f t="shared" si="117"/>
        <v>VILDAGLIPTINA 50 MG</v>
      </c>
      <c r="AI172" t="str">
        <f t="shared" si="152"/>
        <v>METFORMINA 1000 MG</v>
      </c>
      <c r="AJ172" t="str">
        <f t="shared" si="153"/>
        <v/>
      </c>
      <c r="AK172" t="str">
        <f t="shared" si="118"/>
        <v>VILDAGLIPTINA 50 MG METFORMINA 1000 MG</v>
      </c>
      <c r="AL172" t="str">
        <f>+VLOOKUP($Q172,Hoja2!$A:$B,2,0)</f>
        <v>comprimido recubierto</v>
      </c>
      <c r="AM172" t="str">
        <f t="shared" si="119"/>
        <v>(CB) VILDAVITAE PLUS COM REC 50/1000 X 60 GALENICUM VILDAGLIPTINA 50 MG METFORMINA 1000 MG comprimido recubierto</v>
      </c>
      <c r="BB172">
        <f t="shared" si="120"/>
        <v>1090005</v>
      </c>
      <c r="BC172" t="str">
        <f t="shared" si="121"/>
        <v>Vildavitae Plus 50/1000 mg x 60 comprimidos recubiertos</v>
      </c>
      <c r="BD172" s="11">
        <f t="shared" si="122"/>
        <v>21630</v>
      </c>
      <c r="BE172" s="4" t="str">
        <f t="shared" si="123"/>
        <v>Vildavitae Plus 50/1000</v>
      </c>
      <c r="BF172" t="str">
        <f t="shared" si="124"/>
        <v>Vildagliptina</v>
      </c>
      <c r="BG172" t="str">
        <f t="shared" si="125"/>
        <v>Metformina</v>
      </c>
      <c r="BH172" t="str">
        <f t="shared" si="126"/>
        <v/>
      </c>
      <c r="BI172" t="str">
        <f>+IF(AND(X172="ud.",COUNTIF(Hoja2!$I$3:$I$11,Hoja1!Q172)&gt;0),IF(Hoja1!W172=1,VLOOKUP(Hoja1!Q172,Hoja2!$A:$D,3,0),VLOOKUP(Hoja1!Q172,Hoja2!$A:$D,4,0)),IF(AND(X172="ud.",COUNTIF(Hoja2!$I$3:$I$11,Hoja1!Q172)&lt;0),VLOOKUP(Hoja1!Q172,Hoja2!$A:$B,2,0),VLOOKUP(Hoja1!Q172,Hoja2!$A:$B,2,0)))</f>
        <v>comprimidos recubiertos</v>
      </c>
      <c r="BJ172" t="str">
        <f t="shared" si="127"/>
        <v>50/1000 mg</v>
      </c>
      <c r="BK172">
        <f t="shared" si="128"/>
        <v>60</v>
      </c>
      <c r="BL172" t="str">
        <f t="shared" si="129"/>
        <v>ud.</v>
      </c>
      <c r="BO172">
        <f t="shared" si="130"/>
        <v>1090005</v>
      </c>
      <c r="BP172" t="str">
        <f t="shared" si="131"/>
        <v>Vildavitae Plus 50/1000 mg x 60 comprimidos recubiertos</v>
      </c>
      <c r="BQ172" s="11">
        <f t="shared" si="132"/>
        <v>21630</v>
      </c>
      <c r="BR172" s="4" t="str">
        <f t="shared" si="133"/>
        <v>Vildavitae Plus 50/1000</v>
      </c>
      <c r="BS172" t="str">
        <f t="shared" si="134"/>
        <v>Vildagliptina;Metformina</v>
      </c>
      <c r="BT172" t="str">
        <f t="shared" si="135"/>
        <v>comprimidos recubiertos</v>
      </c>
      <c r="BU172" t="str">
        <f t="shared" si="136"/>
        <v>50/1000 mg</v>
      </c>
      <c r="BV172">
        <f t="shared" si="137"/>
        <v>60</v>
      </c>
      <c r="BW172" t="str">
        <f t="shared" si="138"/>
        <v>ud.</v>
      </c>
      <c r="BX172" t="s">
        <v>1045</v>
      </c>
      <c r="BY172">
        <f>IF(VLOOKUP(BO172,'[1]Informe articulo stock venta'!$B$1:$J$65536,9,0)&gt;0,1,0)</f>
        <v>0</v>
      </c>
      <c r="BZ172" t="str">
        <f t="shared" si="139"/>
        <v>Galenicum</v>
      </c>
    </row>
    <row r="173" spans="1:78" x14ac:dyDescent="0.2">
      <c r="A173" s="2" t="s">
        <v>846</v>
      </c>
      <c r="B173" s="3">
        <v>11239</v>
      </c>
      <c r="C173">
        <v>6923</v>
      </c>
      <c r="D173">
        <v>1090009</v>
      </c>
      <c r="E173" s="2" t="s">
        <v>847</v>
      </c>
      <c r="F173" s="2" t="str">
        <f t="shared" si="142"/>
        <v>(CB) CLOTRIMAZOL</v>
      </c>
      <c r="G173" s="2">
        <f t="shared" si="148"/>
        <v>500</v>
      </c>
      <c r="H173" s="18" t="str">
        <f t="shared" si="114"/>
        <v>Clotrimazol 500</v>
      </c>
      <c r="I173" s="2" t="str">
        <f>+VLOOKUP(Q173,Hoja2!A:B,2,0)</f>
        <v>óvulo</v>
      </c>
      <c r="J173" s="2" t="s">
        <v>566</v>
      </c>
      <c r="K173" s="2" t="str">
        <f t="shared" si="115"/>
        <v>Pasteur</v>
      </c>
      <c r="L173" s="2" t="s">
        <v>848</v>
      </c>
      <c r="M173" s="2" t="str">
        <f t="shared" ref="M173:M176" si="154">+L173</f>
        <v>CLOTRIMAZOL</v>
      </c>
      <c r="N173" s="2"/>
      <c r="O173" s="2"/>
      <c r="P173" s="2" t="s">
        <v>185</v>
      </c>
      <c r="Q173" t="s">
        <v>849</v>
      </c>
      <c r="R173">
        <v>500</v>
      </c>
      <c r="S173" s="2" t="s">
        <v>34</v>
      </c>
      <c r="T173" s="2" t="str">
        <f t="shared" ref="T173:T176" si="155">+UPPER(R173&amp;" "&amp;S173)</f>
        <v>500 MG</v>
      </c>
      <c r="W173">
        <v>1</v>
      </c>
      <c r="X173" s="2" t="s">
        <v>35</v>
      </c>
      <c r="Y173" t="str">
        <f>+IF(AND(X173="ud.",COUNTIF(Hoja2!$I$3:$I$11,Hoja1!Q173)&gt;0),Hoja1!W173&amp;" "&amp;IF(Hoja1!W173=1,VLOOKUP(Hoja1!Q173,Hoja2!$A:$D,3,0),VLOOKUP(Hoja1!Q173,Hoja2!$A:$D,4,0)),IF(AND(X173="ud.",COUNTIF(Hoja2!$I$3:$I$11,Hoja1!Q173)&lt;0),Hoja1!W173&amp;" "&amp;"unidad, "&amp;VLOOKUP(Hoja1!Q173,Hoja2!$A:$B,2,0),Hoja1!W173&amp;" "&amp;Hoja1!X173&amp;" "&amp;VLOOKUP(Hoja1!Q173,Hoja2!$A:$B,2,0)))</f>
        <v>1 óvulo</v>
      </c>
      <c r="Z173" t="str">
        <f>+IF(X173="ud.",IF(W173&lt;&gt;1,W173&amp;" "&amp;VLOOKUP(Q173,Hoja2!A:D,4,0),Hoja1!W173&amp;" "&amp;VLOOKUP(Hoja1!Q173,Hoja2!A:D,3,0)),Hoja1!W173&amp;" "&amp;Hoja1!X173&amp;" "&amp;VLOOKUP(Hoja1!Q173,Hoja2!A:B,2,0))</f>
        <v>1 óvulo</v>
      </c>
      <c r="AA173" s="2" t="s">
        <v>850</v>
      </c>
      <c r="AB173" s="2" t="s">
        <v>25</v>
      </c>
      <c r="AC173" s="2" t="s">
        <v>26</v>
      </c>
      <c r="AD173" s="2" t="s">
        <v>164</v>
      </c>
      <c r="AE173" s="5">
        <v>1270</v>
      </c>
      <c r="AF173" t="str">
        <f t="shared" si="151"/>
        <v>(CB) CLOTRIMAZOL OVU 500 MG X 1</v>
      </c>
      <c r="AG173" t="str">
        <f t="shared" si="116"/>
        <v>PASTEUR</v>
      </c>
      <c r="AH173" t="str">
        <f t="shared" si="117"/>
        <v>CLOTRIMAZOL 500 MG</v>
      </c>
      <c r="AI173" t="str">
        <f t="shared" si="152"/>
        <v/>
      </c>
      <c r="AJ173" t="str">
        <f t="shared" si="153"/>
        <v/>
      </c>
      <c r="AK173" t="str">
        <f t="shared" si="118"/>
        <v>CLOTRIMAZOL 500 MG</v>
      </c>
      <c r="AL173" t="str">
        <f>+VLOOKUP($Q173,Hoja2!$A:$B,2,0)</f>
        <v>óvulo</v>
      </c>
      <c r="AM173" t="str">
        <f t="shared" si="119"/>
        <v>(CB) CLOTRIMAZOL OVU 500 MG X 1 PASTEUR CLOTRIMAZOL 500 MG óvulo</v>
      </c>
      <c r="BB173">
        <f t="shared" si="120"/>
        <v>1090009</v>
      </c>
      <c r="BC173" t="str">
        <f t="shared" si="121"/>
        <v>Clotrimazol 500 mg x 1 óvulo</v>
      </c>
      <c r="BD173" s="11">
        <f t="shared" si="122"/>
        <v>1270</v>
      </c>
      <c r="BE173" s="4" t="str">
        <f t="shared" si="123"/>
        <v>Clotrimazol 500</v>
      </c>
      <c r="BF173" t="str">
        <f t="shared" si="124"/>
        <v>Clotrimazol</v>
      </c>
      <c r="BG173" t="str">
        <f t="shared" si="125"/>
        <v/>
      </c>
      <c r="BH173" t="str">
        <f t="shared" si="126"/>
        <v/>
      </c>
      <c r="BI173" t="str">
        <f>+IF(AND(X173="ud.",COUNTIF(Hoja2!$I$3:$I$11,Hoja1!Q173)&gt;0),IF(Hoja1!W173=1,VLOOKUP(Hoja1!Q173,Hoja2!$A:$D,3,0),VLOOKUP(Hoja1!Q173,Hoja2!$A:$D,4,0)),IF(AND(X173="ud.",COUNTIF(Hoja2!$I$3:$I$11,Hoja1!Q173)&lt;0),VLOOKUP(Hoja1!Q173,Hoja2!$A:$B,2,0),VLOOKUP(Hoja1!Q173,Hoja2!$A:$B,2,0)))</f>
        <v>óvulo</v>
      </c>
      <c r="BJ173" t="str">
        <f t="shared" si="127"/>
        <v>500 mg</v>
      </c>
      <c r="BK173">
        <f t="shared" si="128"/>
        <v>1</v>
      </c>
      <c r="BL173" t="str">
        <f t="shared" si="129"/>
        <v>ud.</v>
      </c>
      <c r="BO173">
        <f t="shared" si="130"/>
        <v>1090009</v>
      </c>
      <c r="BP173" t="str">
        <f t="shared" si="131"/>
        <v>Clotrimazol 500 mg x 1 óvulo</v>
      </c>
      <c r="BQ173" s="11">
        <f t="shared" si="132"/>
        <v>1270</v>
      </c>
      <c r="BR173" s="4" t="str">
        <f t="shared" si="133"/>
        <v>Clotrimazol 500</v>
      </c>
      <c r="BS173" t="str">
        <f t="shared" si="134"/>
        <v>Clotrimazol</v>
      </c>
      <c r="BT173" t="str">
        <f t="shared" si="135"/>
        <v>óvulo</v>
      </c>
      <c r="BU173" t="str">
        <f t="shared" si="136"/>
        <v>500 mg</v>
      </c>
      <c r="BV173">
        <f t="shared" si="137"/>
        <v>1</v>
      </c>
      <c r="BW173" t="str">
        <f t="shared" si="138"/>
        <v>ud.</v>
      </c>
      <c r="BY173">
        <f>IF(VLOOKUP(BO173,'[1]Informe articulo stock venta'!$B$1:$J$65536,9,0)&gt;0,1,0)</f>
        <v>1</v>
      </c>
      <c r="BZ173" t="str">
        <f t="shared" si="139"/>
        <v>Pasteur</v>
      </c>
    </row>
    <row r="174" spans="1:78" x14ac:dyDescent="0.2">
      <c r="A174" t="s">
        <v>851</v>
      </c>
      <c r="B174" s="3">
        <v>11274</v>
      </c>
      <c r="C174">
        <v>6962</v>
      </c>
      <c r="D174">
        <v>1121860</v>
      </c>
      <c r="E174" s="2" t="s">
        <v>852</v>
      </c>
      <c r="F174" s="2" t="str">
        <f t="shared" ref="F174:F205" si="156">+MID(E174,1,FIND(Q174,E174,1)-2)</f>
        <v>(CB) NORTIUM XR</v>
      </c>
      <c r="G174" s="2">
        <f t="shared" si="148"/>
        <v>150</v>
      </c>
      <c r="H174" s="18" t="str">
        <f t="shared" si="114"/>
        <v>Nortium Xr 150</v>
      </c>
      <c r="I174" s="2" t="str">
        <f>+VLOOKUP(Q174,Hoja2!A:B,2,0)</f>
        <v>comprimido de liberación prolongada</v>
      </c>
      <c r="J174" s="2" t="s">
        <v>177</v>
      </c>
      <c r="K174" s="2" t="str">
        <f t="shared" si="115"/>
        <v>Ascend</v>
      </c>
      <c r="L174" s="2" t="s">
        <v>591</v>
      </c>
      <c r="M174" s="2" t="str">
        <f t="shared" si="154"/>
        <v>QUETIAPINA</v>
      </c>
      <c r="N174" s="2"/>
      <c r="O174" s="2"/>
      <c r="P174" s="2" t="s">
        <v>348</v>
      </c>
      <c r="Q174" s="2" t="s">
        <v>235</v>
      </c>
      <c r="R174">
        <v>150</v>
      </c>
      <c r="S174" t="s">
        <v>34</v>
      </c>
      <c r="T174" s="2" t="str">
        <f t="shared" si="155"/>
        <v>150 MG</v>
      </c>
      <c r="U174" s="2"/>
      <c r="V174" s="2"/>
      <c r="W174">
        <v>30</v>
      </c>
      <c r="X174" t="s">
        <v>35</v>
      </c>
      <c r="Y174" t="str">
        <f>+IF(AND(X174="ud.",COUNTIF(Hoja2!$I$3:$I$11,Hoja1!Q174)&gt;0),Hoja1!W174&amp;" "&amp;IF(Hoja1!W174=1,VLOOKUP(Hoja1!Q174,Hoja2!$A:$D,3,0),VLOOKUP(Hoja1!Q174,Hoja2!$A:$D,4,0)),IF(AND(X174="ud.",COUNTIF(Hoja2!$I$3:$I$11,Hoja1!Q174)&lt;0),Hoja1!W174&amp;" "&amp;"unidad, "&amp;VLOOKUP(Hoja1!Q174,Hoja2!$A:$B,2,0),Hoja1!W174&amp;" "&amp;Hoja1!X174&amp;" "&amp;VLOOKUP(Hoja1!Q174,Hoja2!$A:$B,2,0)))</f>
        <v>30 comprimidos de liberación prolongada</v>
      </c>
      <c r="Z174" t="str">
        <f>+IF(X174="ud.",IF(W174&lt;&gt;1,W174&amp;" "&amp;VLOOKUP(Q174,Hoja2!A:D,4,0),Hoja1!W174&amp;" "&amp;VLOOKUP(Hoja1!Q174,Hoja2!A:D,3,0)),Hoja1!W174&amp;" "&amp;Hoja1!X174&amp;" "&amp;VLOOKUP(Hoja1!Q174,Hoja2!A:B,2,0))</f>
        <v>30 comprimidos de liberación prolongada</v>
      </c>
      <c r="AB174" t="s">
        <v>25</v>
      </c>
      <c r="AC174" t="s">
        <v>26</v>
      </c>
      <c r="AD174" t="s">
        <v>51</v>
      </c>
      <c r="AE174" s="5">
        <v>24330</v>
      </c>
      <c r="AF174" t="str">
        <f t="shared" si="151"/>
        <v>(CB) NORTIUM XR COM LP 150 MG X 30</v>
      </c>
      <c r="AG174" t="str">
        <f t="shared" si="116"/>
        <v>ASCEND</v>
      </c>
      <c r="AH174" t="str">
        <f t="shared" si="117"/>
        <v>QUETIAPINA 150 MG</v>
      </c>
      <c r="AI174" t="str">
        <f t="shared" si="152"/>
        <v/>
      </c>
      <c r="AJ174" t="str">
        <f t="shared" si="153"/>
        <v/>
      </c>
      <c r="AK174" t="str">
        <f t="shared" si="118"/>
        <v>QUETIAPINA 150 MG</v>
      </c>
      <c r="AL174" t="str">
        <f>+VLOOKUP($Q174,Hoja2!$A:$B,2,0)</f>
        <v>comprimido de liberación prolongada</v>
      </c>
      <c r="AM174" t="str">
        <f t="shared" si="119"/>
        <v>(CB) NORTIUM XR COM LP 150 MG X 30 ASCEND QUETIAPINA 150 MG comprimido de liberación prolongada</v>
      </c>
      <c r="BB174">
        <f t="shared" si="120"/>
        <v>1121860</v>
      </c>
      <c r="BC174" t="str">
        <f t="shared" si="121"/>
        <v>Nortium Xr 150 mg x 30 comprimidos de liberación prolongada</v>
      </c>
      <c r="BD174" s="11">
        <f t="shared" si="122"/>
        <v>24330</v>
      </c>
      <c r="BE174" s="4" t="str">
        <f t="shared" si="123"/>
        <v>Nortium Xr 150</v>
      </c>
      <c r="BF174" t="str">
        <f t="shared" si="124"/>
        <v>Quetiapina</v>
      </c>
      <c r="BG174" t="str">
        <f t="shared" si="125"/>
        <v/>
      </c>
      <c r="BH174" t="str">
        <f t="shared" si="126"/>
        <v/>
      </c>
      <c r="BI174" t="str">
        <f>+IF(AND(X174="ud.",COUNTIF(Hoja2!$I$3:$I$11,Hoja1!Q174)&gt;0),IF(Hoja1!W174=1,VLOOKUP(Hoja1!Q174,Hoja2!$A:$D,3,0),VLOOKUP(Hoja1!Q174,Hoja2!$A:$D,4,0)),IF(AND(X174="ud.",COUNTIF(Hoja2!$I$3:$I$11,Hoja1!Q174)&lt;0),VLOOKUP(Hoja1!Q174,Hoja2!$A:$B,2,0),VLOOKUP(Hoja1!Q174,Hoja2!$A:$B,2,0)))</f>
        <v>comprimidos de liberación prolongada</v>
      </c>
      <c r="BJ174" t="str">
        <f t="shared" si="127"/>
        <v>150 mg</v>
      </c>
      <c r="BK174">
        <f t="shared" si="128"/>
        <v>30</v>
      </c>
      <c r="BL174" t="str">
        <f t="shared" si="129"/>
        <v>ud.</v>
      </c>
      <c r="BO174">
        <f t="shared" si="130"/>
        <v>1121860</v>
      </c>
      <c r="BP174" t="str">
        <f t="shared" si="131"/>
        <v>Nortium Xr 150 mg x 30 comprimidos de liberación prolongada</v>
      </c>
      <c r="BQ174" s="11">
        <f t="shared" si="132"/>
        <v>24330</v>
      </c>
      <c r="BR174" s="4" t="str">
        <f t="shared" si="133"/>
        <v>Nortium Xr 150</v>
      </c>
      <c r="BS174" t="str">
        <f t="shared" si="134"/>
        <v>Quetiapina</v>
      </c>
      <c r="BT174" t="str">
        <f t="shared" si="135"/>
        <v>comprimidos de liberación prolongada</v>
      </c>
      <c r="BU174" t="str">
        <f t="shared" si="136"/>
        <v>150 mg</v>
      </c>
      <c r="BV174">
        <f t="shared" si="137"/>
        <v>30</v>
      </c>
      <c r="BW174" t="str">
        <f t="shared" si="138"/>
        <v>ud.</v>
      </c>
      <c r="BY174">
        <f>IF(VLOOKUP(BO174,'[1]Informe articulo stock venta'!$B$1:$J$65536,9,0)&gt;0,1,0)</f>
        <v>0</v>
      </c>
      <c r="BZ174" t="str">
        <f t="shared" si="139"/>
        <v>Ascend</v>
      </c>
    </row>
    <row r="175" spans="1:78" x14ac:dyDescent="0.2">
      <c r="A175" s="2" t="s">
        <v>853</v>
      </c>
      <c r="B175" s="3">
        <v>11346</v>
      </c>
      <c r="C175">
        <v>7044</v>
      </c>
      <c r="D175">
        <v>1363515</v>
      </c>
      <c r="E175" s="2" t="s">
        <v>854</v>
      </c>
      <c r="F175" s="2" t="str">
        <f t="shared" si="156"/>
        <v>(CB) CABERTRIX</v>
      </c>
      <c r="G175" s="2">
        <f t="shared" si="148"/>
        <v>0.5</v>
      </c>
      <c r="H175" s="18" t="str">
        <f t="shared" si="114"/>
        <v>Cabertrix 0,5</v>
      </c>
      <c r="I175" s="2" t="str">
        <f>+VLOOKUP(Q175,Hoja2!A:B,2,0)</f>
        <v>comprimido</v>
      </c>
      <c r="J175" s="2" t="s">
        <v>96</v>
      </c>
      <c r="K175" s="2" t="str">
        <f t="shared" si="115"/>
        <v>Tecnofarma</v>
      </c>
      <c r="L175" s="2" t="s">
        <v>63</v>
      </c>
      <c r="M175" s="2" t="str">
        <f t="shared" si="154"/>
        <v>CABERGOLINA</v>
      </c>
      <c r="N175" s="2"/>
      <c r="O175" s="2"/>
      <c r="P175" s="2" t="s">
        <v>64</v>
      </c>
      <c r="Q175" s="2" t="s">
        <v>65</v>
      </c>
      <c r="R175">
        <v>0.5</v>
      </c>
      <c r="S175" t="s">
        <v>34</v>
      </c>
      <c r="T175" s="2" t="str">
        <f t="shared" si="155"/>
        <v>0,5 MG</v>
      </c>
      <c r="U175" s="2"/>
      <c r="V175" s="2"/>
      <c r="W175">
        <v>4</v>
      </c>
      <c r="X175" t="s">
        <v>35</v>
      </c>
      <c r="Y175" t="str">
        <f>+IF(AND(X175="ud.",COUNTIF(Hoja2!$I$3:$I$11,Hoja1!Q175)&gt;0),Hoja1!W175&amp;" "&amp;IF(Hoja1!W175=1,VLOOKUP(Hoja1!Q175,Hoja2!$A:$D,3,0),VLOOKUP(Hoja1!Q175,Hoja2!$A:$D,4,0)),IF(AND(X175="ud.",COUNTIF(Hoja2!$I$3:$I$11,Hoja1!Q175)&lt;0),Hoja1!W175&amp;" "&amp;"unidad, "&amp;VLOOKUP(Hoja1!Q175,Hoja2!$A:$B,2,0),Hoja1!W175&amp;" "&amp;Hoja1!X175&amp;" "&amp;VLOOKUP(Hoja1!Q175,Hoja2!$A:$B,2,0)))</f>
        <v>4 comprimidos</v>
      </c>
      <c r="Z175" t="str">
        <f>+IF(X175="ud.",IF(W175&lt;&gt;1,W175&amp;" "&amp;VLOOKUP(Q175,Hoja2!A:D,4,0),Hoja1!W175&amp;" "&amp;VLOOKUP(Hoja1!Q175,Hoja2!A:D,3,0)),Hoja1!W175&amp;" "&amp;Hoja1!X175&amp;" "&amp;VLOOKUP(Hoja1!Q175,Hoja2!A:B,2,0))</f>
        <v>4 comprimidos</v>
      </c>
      <c r="AA175" t="s">
        <v>855</v>
      </c>
      <c r="AB175" t="s">
        <v>25</v>
      </c>
      <c r="AC175" t="s">
        <v>26</v>
      </c>
      <c r="AD175" t="s">
        <v>67</v>
      </c>
      <c r="AE175" s="5">
        <v>16340</v>
      </c>
      <c r="AF175" t="str">
        <f t="shared" si="151"/>
        <v>(CB) CABERTRIX COM 0,5 MG X 4</v>
      </c>
      <c r="AG175" t="str">
        <f t="shared" si="116"/>
        <v>TECNOFARMA</v>
      </c>
      <c r="AH175" t="str">
        <f t="shared" si="117"/>
        <v>CABERGOLINA 0,5 MG</v>
      </c>
      <c r="AI175" t="str">
        <f t="shared" si="152"/>
        <v/>
      </c>
      <c r="AJ175" t="str">
        <f t="shared" si="153"/>
        <v/>
      </c>
      <c r="AK175" t="str">
        <f t="shared" si="118"/>
        <v>CABERGOLINA 0,5 MG</v>
      </c>
      <c r="AL175" t="str">
        <f>+VLOOKUP($Q175,Hoja2!$A:$B,2,0)</f>
        <v>comprimido</v>
      </c>
      <c r="AM175" t="str">
        <f t="shared" si="119"/>
        <v>(CB) CABERTRIX COM 0,5 MG X 4 TECNOFARMA CABERGOLINA 0,5 MG comprimido</v>
      </c>
      <c r="BB175">
        <f t="shared" si="120"/>
        <v>1363515</v>
      </c>
      <c r="BC175" t="str">
        <f t="shared" si="121"/>
        <v>Cabertrix 0,5 mg x 4 comprimidos</v>
      </c>
      <c r="BD175" s="11">
        <f t="shared" si="122"/>
        <v>16340</v>
      </c>
      <c r="BE175" s="4" t="str">
        <f t="shared" si="123"/>
        <v>Cabertrix 0,5</v>
      </c>
      <c r="BF175" t="str">
        <f t="shared" si="124"/>
        <v>Cabergolina</v>
      </c>
      <c r="BG175" t="str">
        <f t="shared" si="125"/>
        <v/>
      </c>
      <c r="BH175" t="str">
        <f t="shared" si="126"/>
        <v/>
      </c>
      <c r="BI175" t="str">
        <f>+IF(AND(X175="ud.",COUNTIF(Hoja2!$I$3:$I$11,Hoja1!Q175)&gt;0),IF(Hoja1!W175=1,VLOOKUP(Hoja1!Q175,Hoja2!$A:$D,3,0),VLOOKUP(Hoja1!Q175,Hoja2!$A:$D,4,0)),IF(AND(X175="ud.",COUNTIF(Hoja2!$I$3:$I$11,Hoja1!Q175)&lt;0),VLOOKUP(Hoja1!Q175,Hoja2!$A:$B,2,0),VLOOKUP(Hoja1!Q175,Hoja2!$A:$B,2,0)))</f>
        <v>comprimidos</v>
      </c>
      <c r="BJ175" t="str">
        <f t="shared" si="127"/>
        <v>0,5 mg</v>
      </c>
      <c r="BK175">
        <f t="shared" si="128"/>
        <v>4</v>
      </c>
      <c r="BL175" t="str">
        <f t="shared" si="129"/>
        <v>ud.</v>
      </c>
      <c r="BO175">
        <f t="shared" si="130"/>
        <v>1363515</v>
      </c>
      <c r="BP175" t="str">
        <f t="shared" si="131"/>
        <v>Cabertrix 0,5 mg x 4 comprimidos</v>
      </c>
      <c r="BQ175" s="11">
        <f t="shared" si="132"/>
        <v>16340</v>
      </c>
      <c r="BR175" s="4" t="str">
        <f t="shared" si="133"/>
        <v>Cabertrix 0,5</v>
      </c>
      <c r="BS175" t="str">
        <f t="shared" si="134"/>
        <v>Cabergolina</v>
      </c>
      <c r="BT175" t="str">
        <f t="shared" si="135"/>
        <v>comprimidos</v>
      </c>
      <c r="BU175" t="str">
        <f t="shared" si="136"/>
        <v>0,5 mg</v>
      </c>
      <c r="BV175">
        <f t="shared" si="137"/>
        <v>4</v>
      </c>
      <c r="BW175" t="str">
        <f t="shared" si="138"/>
        <v>ud.</v>
      </c>
      <c r="BY175">
        <f>IF(VLOOKUP(BO175,'[1]Informe articulo stock venta'!$B$1:$J$65536,9,0)&gt;0,1,0)</f>
        <v>1</v>
      </c>
      <c r="BZ175" t="str">
        <f t="shared" si="139"/>
        <v>Tecnofarma</v>
      </c>
    </row>
    <row r="176" spans="1:78" x14ac:dyDescent="0.2">
      <c r="A176" s="2" t="s">
        <v>856</v>
      </c>
      <c r="B176" s="3">
        <v>11355</v>
      </c>
      <c r="C176">
        <v>7053</v>
      </c>
      <c r="D176">
        <v>1382305</v>
      </c>
      <c r="E176" s="2" t="s">
        <v>857</v>
      </c>
      <c r="F176" s="2" t="str">
        <f t="shared" si="156"/>
        <v>(CB) FLUSONA</v>
      </c>
      <c r="G176" s="2">
        <f t="shared" si="148"/>
        <v>125</v>
      </c>
      <c r="H176" s="18" t="str">
        <f t="shared" si="114"/>
        <v>Flusona 125</v>
      </c>
      <c r="I176" s="2" t="str">
        <f>+VLOOKUP(Q176,Hoja2!A:B,2,0)</f>
        <v>aerosol para inhalación</v>
      </c>
      <c r="J176" s="2" t="s">
        <v>40</v>
      </c>
      <c r="K176" s="2" t="str">
        <f t="shared" si="115"/>
        <v>Abbott</v>
      </c>
      <c r="L176" t="s">
        <v>385</v>
      </c>
      <c r="M176" s="2" t="str">
        <f t="shared" si="154"/>
        <v>FLUTICASONA</v>
      </c>
      <c r="P176" t="s">
        <v>56</v>
      </c>
      <c r="Q176" t="s">
        <v>386</v>
      </c>
      <c r="R176">
        <v>125</v>
      </c>
      <c r="S176" t="s">
        <v>72</v>
      </c>
      <c r="T176" s="2" t="str">
        <f t="shared" si="155"/>
        <v>125 MCG</v>
      </c>
      <c r="W176" s="2">
        <v>120</v>
      </c>
      <c r="X176" s="2" t="s">
        <v>73</v>
      </c>
      <c r="Y176" t="str">
        <f>+IF(AND(X176="ud.",COUNTIF(Hoja2!$I$3:$I$11,Hoja1!Q176)&gt;0),Hoja1!W176&amp;" "&amp;IF(Hoja1!W176=1,VLOOKUP(Hoja1!Q176,Hoja2!$A:$D,3,0),VLOOKUP(Hoja1!Q176,Hoja2!$A:$D,4,0)),IF(AND(X176="ud.",COUNTIF(Hoja2!$I$3:$I$11,Hoja1!Q176)&lt;0),Hoja1!W176&amp;" "&amp;"unidad, "&amp;VLOOKUP(Hoja1!Q176,Hoja2!$A:$B,2,0),Hoja1!W176&amp;" "&amp;Hoja1!X176&amp;" "&amp;VLOOKUP(Hoja1!Q176,Hoja2!$A:$B,2,0)))</f>
        <v>120 dss. aerosol para inhalación</v>
      </c>
      <c r="Z176" t="str">
        <f>+IF(X176="ud.",IF(W176&lt;&gt;1,W176&amp;" "&amp;VLOOKUP(Q176,Hoja2!A:D,4,0),Hoja1!W176&amp;" "&amp;VLOOKUP(Hoja1!Q176,Hoja2!A:D,3,0)),Hoja1!W176&amp;" "&amp;Hoja1!X176&amp;" "&amp;VLOOKUP(Hoja1!Q176,Hoja2!A:B,2,0))</f>
        <v>120 dss. aerosol para inhalación</v>
      </c>
      <c r="AA176" s="2" t="s">
        <v>858</v>
      </c>
      <c r="AB176" s="2" t="s">
        <v>44</v>
      </c>
      <c r="AC176" s="2" t="s">
        <v>26</v>
      </c>
      <c r="AD176" s="2" t="s">
        <v>75</v>
      </c>
      <c r="AE176" s="5">
        <v>10760</v>
      </c>
      <c r="AF176" t="str">
        <f t="shared" si="151"/>
        <v>(CB) FLUSONA AER INH 125 MCG X 120 DSS</v>
      </c>
      <c r="AG176" t="str">
        <f t="shared" si="116"/>
        <v>ABBOTT</v>
      </c>
      <c r="AH176" t="str">
        <f t="shared" si="117"/>
        <v>FLUTICASONA 125 MCG</v>
      </c>
      <c r="AI176" t="str">
        <f t="shared" si="152"/>
        <v/>
      </c>
      <c r="AJ176" t="str">
        <f t="shared" si="153"/>
        <v/>
      </c>
      <c r="AK176" t="str">
        <f t="shared" si="118"/>
        <v>FLUTICASONA 125 MCG</v>
      </c>
      <c r="AL176" t="str">
        <f>+VLOOKUP($Q176,Hoja2!$A:$B,2,0)</f>
        <v>aerosol para inhalación</v>
      </c>
      <c r="AM176" t="str">
        <f t="shared" si="119"/>
        <v>(CB) FLUSONA AER INH 125 MCG X 120 DSS ABBOTT FLUTICASONA 125 MCG aerosol para inhalación</v>
      </c>
      <c r="BB176">
        <f t="shared" si="120"/>
        <v>1382305</v>
      </c>
      <c r="BC176" t="str">
        <f t="shared" si="121"/>
        <v>Flusona 125 mcg x 120 dss. aerosol para inhalación</v>
      </c>
      <c r="BD176" s="11">
        <f t="shared" si="122"/>
        <v>10760</v>
      </c>
      <c r="BE176" s="4" t="str">
        <f t="shared" si="123"/>
        <v>Flusona 125</v>
      </c>
      <c r="BF176" t="str">
        <f t="shared" si="124"/>
        <v>Fluticasona</v>
      </c>
      <c r="BG176" t="str">
        <f t="shared" si="125"/>
        <v/>
      </c>
      <c r="BH176" t="str">
        <f t="shared" si="126"/>
        <v/>
      </c>
      <c r="BI176" t="str">
        <f>+IF(AND(X176="ud.",COUNTIF(Hoja2!$I$3:$I$11,Hoja1!Q176)&gt;0),IF(Hoja1!W176=1,VLOOKUP(Hoja1!Q176,Hoja2!$A:$D,3,0),VLOOKUP(Hoja1!Q176,Hoja2!$A:$D,4,0)),IF(AND(X176="ud.",COUNTIF(Hoja2!$I$3:$I$11,Hoja1!Q176)&lt;0),VLOOKUP(Hoja1!Q176,Hoja2!$A:$B,2,0),VLOOKUP(Hoja1!Q176,Hoja2!$A:$B,2,0)))</f>
        <v>aerosol para inhalación</v>
      </c>
      <c r="BJ176" t="str">
        <f t="shared" si="127"/>
        <v>125 mcg</v>
      </c>
      <c r="BK176">
        <f t="shared" si="128"/>
        <v>120</v>
      </c>
      <c r="BL176" t="str">
        <f t="shared" si="129"/>
        <v>dss.</v>
      </c>
      <c r="BO176">
        <f t="shared" si="130"/>
        <v>1382305</v>
      </c>
      <c r="BP176" t="str">
        <f t="shared" si="131"/>
        <v>Flusona 125 mcg x 120 dss. aerosol para inhalación</v>
      </c>
      <c r="BQ176" s="11">
        <f t="shared" si="132"/>
        <v>10760</v>
      </c>
      <c r="BR176" s="4" t="str">
        <f t="shared" si="133"/>
        <v>Flusona 125</v>
      </c>
      <c r="BS176" t="str">
        <f t="shared" si="134"/>
        <v>Fluticasona</v>
      </c>
      <c r="BT176" t="str">
        <f t="shared" si="135"/>
        <v>aerosol para inhalación</v>
      </c>
      <c r="BU176" t="str">
        <f t="shared" si="136"/>
        <v>125 mcg</v>
      </c>
      <c r="BV176">
        <f t="shared" si="137"/>
        <v>120</v>
      </c>
      <c r="BW176" t="str">
        <f t="shared" si="138"/>
        <v>dss.</v>
      </c>
      <c r="BY176">
        <f>IF(VLOOKUP(BO176,'[1]Informe articulo stock venta'!$B$1:$J$65536,9,0)&gt;0,1,0)</f>
        <v>1</v>
      </c>
      <c r="BZ176" t="str">
        <f t="shared" si="139"/>
        <v>Abbott</v>
      </c>
    </row>
    <row r="177" spans="1:78" x14ac:dyDescent="0.2">
      <c r="A177" s="2" t="s">
        <v>859</v>
      </c>
      <c r="B177" s="3">
        <v>11356</v>
      </c>
      <c r="C177">
        <v>7054</v>
      </c>
      <c r="D177">
        <v>1382307</v>
      </c>
      <c r="E177" s="2" t="s">
        <v>860</v>
      </c>
      <c r="F177" s="2" t="str">
        <f t="shared" si="156"/>
        <v>(CB) SPIOLTO RESPIMAT</v>
      </c>
      <c r="G177" s="2" t="str">
        <f t="shared" si="148"/>
        <v>2,5/2,5</v>
      </c>
      <c r="H177" s="18" t="str">
        <f t="shared" si="114"/>
        <v>Spiolto Respimat 2,5/2,5</v>
      </c>
      <c r="I177" s="2" t="str">
        <f>+VLOOKUP(Q177,Hoja2!A:B,2,0)</f>
        <v>solución para inhalación</v>
      </c>
      <c r="J177" s="2" t="s">
        <v>139</v>
      </c>
      <c r="K177" s="2" t="str">
        <f t="shared" si="115"/>
        <v>Boehringer Ingelheim</v>
      </c>
      <c r="L177" s="2" t="s">
        <v>861</v>
      </c>
      <c r="M177" s="2" t="s">
        <v>483</v>
      </c>
      <c r="N177" s="2" t="s">
        <v>917</v>
      </c>
      <c r="O177" s="2"/>
      <c r="P177" s="2" t="s">
        <v>484</v>
      </c>
      <c r="Q177" s="2" t="s">
        <v>485</v>
      </c>
      <c r="R177" s="2" t="s">
        <v>862</v>
      </c>
      <c r="S177" s="2" t="s">
        <v>72</v>
      </c>
      <c r="T177" s="2" t="s">
        <v>949</v>
      </c>
      <c r="U177" s="2" t="s">
        <v>949</v>
      </c>
      <c r="V177" s="2"/>
      <c r="W177" s="2">
        <v>30</v>
      </c>
      <c r="X177" s="2" t="s">
        <v>73</v>
      </c>
      <c r="Y177" t="str">
        <f>+IF(AND(X177="ud.",COUNTIF(Hoja2!$I$3:$I$11,Hoja1!Q177)&gt;0),Hoja1!W177&amp;" "&amp;IF(Hoja1!W177=1,VLOOKUP(Hoja1!Q177,Hoja2!$A:$D,3,0),VLOOKUP(Hoja1!Q177,Hoja2!$A:$D,4,0)),IF(AND(X177="ud.",COUNTIF(Hoja2!$I$3:$I$11,Hoja1!Q177)&lt;0),Hoja1!W177&amp;" "&amp;"unidad, "&amp;VLOOKUP(Hoja1!Q177,Hoja2!$A:$B,2,0),Hoja1!W177&amp;" "&amp;Hoja1!X177&amp;" "&amp;VLOOKUP(Hoja1!Q177,Hoja2!$A:$B,2,0)))</f>
        <v>30 dss. solución para inhalación</v>
      </c>
      <c r="Z177" t="str">
        <f>+IF(X177="ud.",IF(W177&lt;&gt;1,W177&amp;" "&amp;VLOOKUP(Q177,Hoja2!A:D,4,0),Hoja1!W177&amp;" "&amp;VLOOKUP(Hoja1!Q177,Hoja2!A:D,3,0)),Hoja1!W177&amp;" "&amp;Hoja1!X177&amp;" "&amp;VLOOKUP(Hoja1!Q177,Hoja2!A:B,2,0))</f>
        <v>30 dss. solución para inhalación</v>
      </c>
      <c r="AA177" s="2" t="s">
        <v>863</v>
      </c>
      <c r="AB177" s="2" t="s">
        <v>25</v>
      </c>
      <c r="AC177" s="2" t="s">
        <v>26</v>
      </c>
      <c r="AD177" s="2" t="s">
        <v>75</v>
      </c>
      <c r="AE177" s="5">
        <v>49490</v>
      </c>
      <c r="AF177" t="str">
        <f t="shared" si="151"/>
        <v>(CB) SPIOLTO RESPIMAT SOL INH 2,5/2,5 MCG X 30 DSS</v>
      </c>
      <c r="AG177" t="str">
        <f t="shared" si="116"/>
        <v>BOEHRINGER INGELHEIM</v>
      </c>
      <c r="AH177" t="str">
        <f t="shared" si="117"/>
        <v>TIOTROPIO 2,5 MCG</v>
      </c>
      <c r="AI177" t="str">
        <f t="shared" si="152"/>
        <v>OLODATEROL 2,5 MCG</v>
      </c>
      <c r="AJ177" t="str">
        <f t="shared" si="153"/>
        <v/>
      </c>
      <c r="AK177" t="str">
        <f t="shared" si="118"/>
        <v>TIOTROPIO 2,5 MCG OLODATEROL 2,5 MCG</v>
      </c>
      <c r="AL177" t="str">
        <f>+VLOOKUP($Q177,Hoja2!$A:$B,2,0)</f>
        <v>solución para inhalación</v>
      </c>
      <c r="AM177" t="str">
        <f t="shared" si="119"/>
        <v>(CB) SPIOLTO RESPIMAT SOL INH 2,5/2,5 MCG X 30 DSS BOEHRINGER INGELHEIM TIOTROPIO 2,5 MCG OLODATEROL 2,5 MCG solución para inhalación</v>
      </c>
      <c r="BB177">
        <f t="shared" si="120"/>
        <v>1382307</v>
      </c>
      <c r="BC177" t="str">
        <f t="shared" si="121"/>
        <v>Spiolto Respimat 2,5/2,5 mcg x 30 dss. solución para inhalación</v>
      </c>
      <c r="BD177" s="11">
        <f t="shared" si="122"/>
        <v>49490</v>
      </c>
      <c r="BE177" s="4" t="str">
        <f t="shared" si="123"/>
        <v>Spiolto Respimat 2,5/2,5</v>
      </c>
      <c r="BF177" t="str">
        <f t="shared" si="124"/>
        <v>Tiotropio</v>
      </c>
      <c r="BG177" t="str">
        <f t="shared" si="125"/>
        <v>Olodaterol</v>
      </c>
      <c r="BH177" t="str">
        <f t="shared" si="126"/>
        <v/>
      </c>
      <c r="BI177" t="str">
        <f>+IF(AND(X177="ud.",COUNTIF(Hoja2!$I$3:$I$11,Hoja1!Q177)&gt;0),IF(Hoja1!W177=1,VLOOKUP(Hoja1!Q177,Hoja2!$A:$D,3,0),VLOOKUP(Hoja1!Q177,Hoja2!$A:$D,4,0)),IF(AND(X177="ud.",COUNTIF(Hoja2!$I$3:$I$11,Hoja1!Q177)&lt;0),VLOOKUP(Hoja1!Q177,Hoja2!$A:$B,2,0),VLOOKUP(Hoja1!Q177,Hoja2!$A:$B,2,0)))</f>
        <v>solución para inhalación</v>
      </c>
      <c r="BJ177" t="str">
        <f t="shared" si="127"/>
        <v>2,5/2,5 mcg</v>
      </c>
      <c r="BK177">
        <f t="shared" si="128"/>
        <v>30</v>
      </c>
      <c r="BL177" t="str">
        <f t="shared" si="129"/>
        <v>dss.</v>
      </c>
      <c r="BO177">
        <f t="shared" si="130"/>
        <v>1382307</v>
      </c>
      <c r="BP177" t="str">
        <f t="shared" si="131"/>
        <v>Spiolto Respimat 2,5/2,5 mcg x 30 dss. solución para inhalación</v>
      </c>
      <c r="BQ177" s="11">
        <f t="shared" si="132"/>
        <v>49490</v>
      </c>
      <c r="BR177" s="4" t="str">
        <f t="shared" si="133"/>
        <v>Spiolto Respimat 2,5/2,5</v>
      </c>
      <c r="BS177" t="str">
        <f t="shared" si="134"/>
        <v>Tiotropio;Olodaterol</v>
      </c>
      <c r="BT177" t="str">
        <f t="shared" si="135"/>
        <v>solución para inhalación</v>
      </c>
      <c r="BU177" t="str">
        <f t="shared" si="136"/>
        <v>2,5/2,5 mcg</v>
      </c>
      <c r="BV177">
        <f t="shared" si="137"/>
        <v>30</v>
      </c>
      <c r="BW177" t="str">
        <f t="shared" si="138"/>
        <v>dss.</v>
      </c>
      <c r="BY177">
        <f>IF(VLOOKUP(BO177,'[1]Informe articulo stock venta'!$B$1:$J$65536,9,0)&gt;0,1,0)</f>
        <v>0</v>
      </c>
      <c r="BZ177" t="str">
        <f t="shared" si="139"/>
        <v>Boehringer Ingelheim</v>
      </c>
    </row>
    <row r="178" spans="1:78" x14ac:dyDescent="0.2">
      <c r="A178" s="2" t="s">
        <v>864</v>
      </c>
      <c r="B178" s="3">
        <v>11357</v>
      </c>
      <c r="C178">
        <v>7055</v>
      </c>
      <c r="D178">
        <v>1382308</v>
      </c>
      <c r="E178" s="2" t="s">
        <v>865</v>
      </c>
      <c r="F178" s="2" t="str">
        <f t="shared" si="156"/>
        <v>(CB) DABIFIB</v>
      </c>
      <c r="G178" s="2">
        <f t="shared" si="148"/>
        <v>150</v>
      </c>
      <c r="H178" s="18" t="str">
        <f t="shared" si="114"/>
        <v>Dabifib 150</v>
      </c>
      <c r="I178" s="2" t="str">
        <f>+VLOOKUP(Q178,Hoja2!A:B,2,0)</f>
        <v>cápsula</v>
      </c>
      <c r="J178" s="2" t="s">
        <v>866</v>
      </c>
      <c r="K178" s="2" t="str">
        <f t="shared" si="115"/>
        <v>Msn</v>
      </c>
      <c r="L178" s="2" t="s">
        <v>867</v>
      </c>
      <c r="M178" s="2" t="str">
        <f t="shared" ref="M178:M181" si="157">+L178</f>
        <v>DABIGATRAN</v>
      </c>
      <c r="N178" s="2"/>
      <c r="O178" s="2"/>
      <c r="P178" s="2" t="s">
        <v>141</v>
      </c>
      <c r="Q178" s="2" t="s">
        <v>121</v>
      </c>
      <c r="R178" s="2">
        <v>150</v>
      </c>
      <c r="S178" s="2" t="s">
        <v>34</v>
      </c>
      <c r="T178" s="2" t="str">
        <f t="shared" ref="T178:T181" si="158">+UPPER(R178&amp;" "&amp;S178)</f>
        <v>150 MG</v>
      </c>
      <c r="U178" s="2"/>
      <c r="V178" s="2"/>
      <c r="W178" s="2">
        <v>60</v>
      </c>
      <c r="X178" s="2" t="s">
        <v>35</v>
      </c>
      <c r="Y178" t="str">
        <f>+IF(AND(X178="ud.",COUNTIF(Hoja2!$I$3:$I$11,Hoja1!Q178)&gt;0),Hoja1!W178&amp;" "&amp;IF(Hoja1!W178=1,VLOOKUP(Hoja1!Q178,Hoja2!$A:$D,3,0),VLOOKUP(Hoja1!Q178,Hoja2!$A:$D,4,0)),IF(AND(X178="ud.",COUNTIF(Hoja2!$I$3:$I$11,Hoja1!Q178)&lt;0),Hoja1!W178&amp;" "&amp;"unidad, "&amp;VLOOKUP(Hoja1!Q178,Hoja2!$A:$B,2,0),Hoja1!W178&amp;" "&amp;Hoja1!X178&amp;" "&amp;VLOOKUP(Hoja1!Q178,Hoja2!$A:$B,2,0)))</f>
        <v>60 cápsulas</v>
      </c>
      <c r="Z178" t="str">
        <f>+IF(X178="ud.",IF(W178&lt;&gt;1,W178&amp;" "&amp;VLOOKUP(Q178,Hoja2!A:D,4,0),Hoja1!W178&amp;" "&amp;VLOOKUP(Hoja1!Q178,Hoja2!A:D,3,0)),Hoja1!W178&amp;" "&amp;Hoja1!X178&amp;" "&amp;VLOOKUP(Hoja1!Q178,Hoja2!A:B,2,0))</f>
        <v>60 cápsulas</v>
      </c>
      <c r="AA178" s="2" t="s">
        <v>868</v>
      </c>
      <c r="AB178" s="2" t="s">
        <v>25</v>
      </c>
      <c r="AC178" s="2" t="s">
        <v>26</v>
      </c>
      <c r="AD178" s="2" t="s">
        <v>143</v>
      </c>
      <c r="AE178" s="5">
        <v>41390</v>
      </c>
      <c r="AF178" t="str">
        <f t="shared" si="151"/>
        <v>(CB) DABIFIB CAP 150 MG X 60</v>
      </c>
      <c r="AG178" t="str">
        <f t="shared" si="116"/>
        <v>MSN</v>
      </c>
      <c r="AH178" t="str">
        <f t="shared" si="117"/>
        <v>DABIGATRAN 150 MG</v>
      </c>
      <c r="AI178" t="str">
        <f t="shared" si="152"/>
        <v/>
      </c>
      <c r="AJ178" t="str">
        <f t="shared" si="153"/>
        <v/>
      </c>
      <c r="AK178" t="str">
        <f t="shared" si="118"/>
        <v>DABIGATRAN 150 MG</v>
      </c>
      <c r="AL178" t="str">
        <f>+VLOOKUP($Q178,Hoja2!$A:$B,2,0)</f>
        <v>cápsula</v>
      </c>
      <c r="AM178" t="str">
        <f t="shared" si="119"/>
        <v>(CB) DABIFIB CAP 150 MG X 60 MSN DABIGATRAN 150 MG cápsula</v>
      </c>
      <c r="BB178">
        <f t="shared" si="120"/>
        <v>1382308</v>
      </c>
      <c r="BC178" t="str">
        <f t="shared" si="121"/>
        <v>Dabifib 150 mg x 60 cápsulas</v>
      </c>
      <c r="BD178" s="11">
        <f t="shared" si="122"/>
        <v>41390</v>
      </c>
      <c r="BE178" s="4" t="str">
        <f t="shared" si="123"/>
        <v>Dabifib 150</v>
      </c>
      <c r="BF178" t="str">
        <f t="shared" si="124"/>
        <v>Dabigatran</v>
      </c>
      <c r="BG178" t="str">
        <f t="shared" si="125"/>
        <v/>
      </c>
      <c r="BH178" t="str">
        <f t="shared" si="126"/>
        <v/>
      </c>
      <c r="BI178" t="str">
        <f>+IF(AND(X178="ud.",COUNTIF(Hoja2!$I$3:$I$11,Hoja1!Q178)&gt;0),IF(Hoja1!W178=1,VLOOKUP(Hoja1!Q178,Hoja2!$A:$D,3,0),VLOOKUP(Hoja1!Q178,Hoja2!$A:$D,4,0)),IF(AND(X178="ud.",COUNTIF(Hoja2!$I$3:$I$11,Hoja1!Q178)&lt;0),VLOOKUP(Hoja1!Q178,Hoja2!$A:$B,2,0),VLOOKUP(Hoja1!Q178,Hoja2!$A:$B,2,0)))</f>
        <v>cápsulas</v>
      </c>
      <c r="BJ178" t="str">
        <f t="shared" si="127"/>
        <v>150 mg</v>
      </c>
      <c r="BK178">
        <f t="shared" si="128"/>
        <v>60</v>
      </c>
      <c r="BL178" t="str">
        <f t="shared" si="129"/>
        <v>ud.</v>
      </c>
      <c r="BO178">
        <f t="shared" si="130"/>
        <v>1382308</v>
      </c>
      <c r="BP178" t="str">
        <f t="shared" si="131"/>
        <v>Dabifib 150 mg x 60 cápsulas</v>
      </c>
      <c r="BQ178" s="11">
        <f t="shared" si="132"/>
        <v>41390</v>
      </c>
      <c r="BR178" s="4" t="str">
        <f t="shared" si="133"/>
        <v>Dabifib 150</v>
      </c>
      <c r="BS178" t="str">
        <f t="shared" si="134"/>
        <v>Dabigatran</v>
      </c>
      <c r="BT178" t="str">
        <f t="shared" si="135"/>
        <v>cápsulas</v>
      </c>
      <c r="BU178" t="str">
        <f t="shared" si="136"/>
        <v>150 mg</v>
      </c>
      <c r="BV178">
        <f t="shared" si="137"/>
        <v>60</v>
      </c>
      <c r="BW178" t="str">
        <f t="shared" si="138"/>
        <v>ud.</v>
      </c>
      <c r="BX178" t="s">
        <v>1033</v>
      </c>
      <c r="BY178">
        <f>IF(VLOOKUP(BO178,'[1]Informe articulo stock venta'!$B$1:$J$65536,9,0)&gt;0,1,0)</f>
        <v>1</v>
      </c>
      <c r="BZ178" t="str">
        <f t="shared" si="139"/>
        <v>Msn</v>
      </c>
    </row>
    <row r="179" spans="1:78" x14ac:dyDescent="0.2">
      <c r="A179" s="2" t="s">
        <v>869</v>
      </c>
      <c r="B179" s="3">
        <v>11358</v>
      </c>
      <c r="C179">
        <v>7056</v>
      </c>
      <c r="D179">
        <v>1382309</v>
      </c>
      <c r="E179" s="2" t="s">
        <v>870</v>
      </c>
      <c r="F179" s="2" t="str">
        <f t="shared" si="156"/>
        <v>(CB) FIBROLOW LIDOSE</v>
      </c>
      <c r="G179" s="2">
        <f t="shared" si="148"/>
        <v>200</v>
      </c>
      <c r="H179" s="18" t="str">
        <f t="shared" si="114"/>
        <v>Fibrolow Lidose 200</v>
      </c>
      <c r="I179" s="2" t="str">
        <f>+VLOOKUP(Q179,Hoja2!A:B,2,0)</f>
        <v>cápsula</v>
      </c>
      <c r="J179" s="2" t="s">
        <v>189</v>
      </c>
      <c r="K179" s="2" t="str">
        <f t="shared" si="115"/>
        <v>Saval</v>
      </c>
      <c r="L179" s="2" t="s">
        <v>871</v>
      </c>
      <c r="M179" s="2" t="str">
        <f t="shared" si="157"/>
        <v>FENOFIBRATO</v>
      </c>
      <c r="N179" s="2"/>
      <c r="O179" s="2"/>
      <c r="P179" s="2" t="s">
        <v>517</v>
      </c>
      <c r="Q179" s="2" t="s">
        <v>121</v>
      </c>
      <c r="R179" s="2">
        <v>200</v>
      </c>
      <c r="S179" s="2" t="s">
        <v>34</v>
      </c>
      <c r="T179" s="2" t="str">
        <f t="shared" si="158"/>
        <v>200 MG</v>
      </c>
      <c r="U179" s="2"/>
      <c r="V179" s="2"/>
      <c r="W179" s="2">
        <v>30</v>
      </c>
      <c r="X179" s="2" t="s">
        <v>35</v>
      </c>
      <c r="Y179" t="str">
        <f>+IF(AND(X179="ud.",COUNTIF(Hoja2!$I$3:$I$11,Hoja1!Q179)&gt;0),Hoja1!W179&amp;" "&amp;IF(Hoja1!W179=1,VLOOKUP(Hoja1!Q179,Hoja2!$A:$D,3,0),VLOOKUP(Hoja1!Q179,Hoja2!$A:$D,4,0)),IF(AND(X179="ud.",COUNTIF(Hoja2!$I$3:$I$11,Hoja1!Q179)&lt;0),Hoja1!W179&amp;" "&amp;"unidad, "&amp;VLOOKUP(Hoja1!Q179,Hoja2!$A:$B,2,0),Hoja1!W179&amp;" "&amp;Hoja1!X179&amp;" "&amp;VLOOKUP(Hoja1!Q179,Hoja2!$A:$B,2,0)))</f>
        <v>30 cápsulas</v>
      </c>
      <c r="Z179" t="str">
        <f>+IF(X179="ud.",IF(W179&lt;&gt;1,W179&amp;" "&amp;VLOOKUP(Q179,Hoja2!A:D,4,0),Hoja1!W179&amp;" "&amp;VLOOKUP(Hoja1!Q179,Hoja2!A:D,3,0)),Hoja1!W179&amp;" "&amp;Hoja1!X179&amp;" "&amp;VLOOKUP(Hoja1!Q179,Hoja2!A:B,2,0))</f>
        <v>30 cápsulas</v>
      </c>
      <c r="AA179" s="2" t="s">
        <v>872</v>
      </c>
      <c r="AB179" t="s">
        <v>25</v>
      </c>
      <c r="AC179" t="s">
        <v>26</v>
      </c>
      <c r="AD179" t="s">
        <v>143</v>
      </c>
      <c r="AE179" s="5">
        <v>15750</v>
      </c>
      <c r="AF179" t="str">
        <f t="shared" si="151"/>
        <v>(CB) FIBROLOW LIDOSE CAP 200 MG X 30</v>
      </c>
      <c r="AG179" t="str">
        <f t="shared" si="116"/>
        <v>SAVAL</v>
      </c>
      <c r="AH179" t="str">
        <f t="shared" si="117"/>
        <v>FENOFIBRATO 200 MG</v>
      </c>
      <c r="AI179" t="str">
        <f t="shared" si="152"/>
        <v/>
      </c>
      <c r="AJ179" t="str">
        <f t="shared" si="153"/>
        <v/>
      </c>
      <c r="AK179" t="str">
        <f t="shared" si="118"/>
        <v>FENOFIBRATO 200 MG</v>
      </c>
      <c r="AL179" t="str">
        <f>+VLOOKUP($Q179,Hoja2!$A:$B,2,0)</f>
        <v>cápsula</v>
      </c>
      <c r="AM179" t="str">
        <f t="shared" si="119"/>
        <v>(CB) FIBROLOW LIDOSE CAP 200 MG X 30 SAVAL FENOFIBRATO 200 MG cápsula</v>
      </c>
      <c r="BB179">
        <f t="shared" si="120"/>
        <v>1382309</v>
      </c>
      <c r="BC179" t="str">
        <f t="shared" si="121"/>
        <v>Fibrolow Lidose 200 mg x 30 cápsulas</v>
      </c>
      <c r="BD179" s="11">
        <f t="shared" si="122"/>
        <v>15750</v>
      </c>
      <c r="BE179" s="4" t="str">
        <f t="shared" si="123"/>
        <v>Fibrolow Lidose 200</v>
      </c>
      <c r="BF179" t="str">
        <f t="shared" si="124"/>
        <v>Fenofibrato</v>
      </c>
      <c r="BG179" t="str">
        <f t="shared" si="125"/>
        <v/>
      </c>
      <c r="BH179" t="str">
        <f t="shared" si="126"/>
        <v/>
      </c>
      <c r="BI179" t="str">
        <f>+IF(AND(X179="ud.",COUNTIF(Hoja2!$I$3:$I$11,Hoja1!Q179)&gt;0),IF(Hoja1!W179=1,VLOOKUP(Hoja1!Q179,Hoja2!$A:$D,3,0),VLOOKUP(Hoja1!Q179,Hoja2!$A:$D,4,0)),IF(AND(X179="ud.",COUNTIF(Hoja2!$I$3:$I$11,Hoja1!Q179)&lt;0),VLOOKUP(Hoja1!Q179,Hoja2!$A:$B,2,0),VLOOKUP(Hoja1!Q179,Hoja2!$A:$B,2,0)))</f>
        <v>cápsulas</v>
      </c>
      <c r="BJ179" t="str">
        <f t="shared" si="127"/>
        <v>200 mg</v>
      </c>
      <c r="BK179">
        <f t="shared" si="128"/>
        <v>30</v>
      </c>
      <c r="BL179" t="str">
        <f t="shared" si="129"/>
        <v>ud.</v>
      </c>
      <c r="BO179">
        <f t="shared" si="130"/>
        <v>1382309</v>
      </c>
      <c r="BP179" t="str">
        <f t="shared" si="131"/>
        <v>Fibrolow Lidose 200 mg x 30 cápsulas</v>
      </c>
      <c r="BQ179" s="11">
        <f t="shared" si="132"/>
        <v>15750</v>
      </c>
      <c r="BR179" s="4" t="str">
        <f t="shared" si="133"/>
        <v>Fibrolow Lidose 200</v>
      </c>
      <c r="BS179" t="str">
        <f t="shared" si="134"/>
        <v>Fenofibrato</v>
      </c>
      <c r="BT179" t="str">
        <f t="shared" si="135"/>
        <v>cápsulas</v>
      </c>
      <c r="BU179" t="str">
        <f t="shared" si="136"/>
        <v>200 mg</v>
      </c>
      <c r="BV179">
        <f t="shared" si="137"/>
        <v>30</v>
      </c>
      <c r="BW179" t="str">
        <f t="shared" si="138"/>
        <v>ud.</v>
      </c>
      <c r="BY179">
        <f>IF(VLOOKUP(BO179,'[1]Informe articulo stock venta'!$B$1:$J$65536,9,0)&gt;0,1,0)</f>
        <v>0</v>
      </c>
      <c r="BZ179" t="str">
        <f t="shared" si="139"/>
        <v>Saval</v>
      </c>
    </row>
    <row r="180" spans="1:78" x14ac:dyDescent="0.2">
      <c r="A180" s="2" t="s">
        <v>873</v>
      </c>
      <c r="B180" s="3">
        <v>11359</v>
      </c>
      <c r="C180">
        <v>7057</v>
      </c>
      <c r="D180">
        <v>1382356</v>
      </c>
      <c r="E180" s="2" t="s">
        <v>874</v>
      </c>
      <c r="F180" s="2" t="str">
        <f t="shared" si="156"/>
        <v>(CB) ACTRAPID</v>
      </c>
      <c r="G180" s="2">
        <f t="shared" si="148"/>
        <v>100</v>
      </c>
      <c r="H180" s="18" t="str">
        <f t="shared" si="114"/>
        <v>Actrapid 100</v>
      </c>
      <c r="I180" s="2" t="str">
        <f>+VLOOKUP(Q180,Hoja2!A:B,2,0)</f>
        <v>solución inyectable</v>
      </c>
      <c r="J180" s="2" t="s">
        <v>109</v>
      </c>
      <c r="K180" s="2" t="str">
        <f t="shared" si="115"/>
        <v>Novo Nordisk</v>
      </c>
      <c r="L180" s="2" t="s">
        <v>875</v>
      </c>
      <c r="M180" s="2" t="str">
        <f t="shared" si="157"/>
        <v>INSULINA CRISTALINA</v>
      </c>
      <c r="N180" s="2"/>
      <c r="O180" s="2"/>
      <c r="P180" s="2" t="s">
        <v>80</v>
      </c>
      <c r="Q180" s="2" t="s">
        <v>135</v>
      </c>
      <c r="R180" s="2">
        <v>100</v>
      </c>
      <c r="S180" s="2" t="s">
        <v>479</v>
      </c>
      <c r="T180" s="2" t="str">
        <f t="shared" si="158"/>
        <v>100 UI</v>
      </c>
      <c r="U180" s="2"/>
      <c r="V180" s="2"/>
      <c r="W180" s="2">
        <v>1</v>
      </c>
      <c r="X180" s="2" t="s">
        <v>35</v>
      </c>
      <c r="Y180" t="str">
        <f>+IF(AND(X180="ud.",COUNTIF(Hoja2!$I$3:$I$11,Hoja1!Q180)&gt;0),Hoja1!W180&amp;" "&amp;IF(Hoja1!W180=1,VLOOKUP(Hoja1!Q180,Hoja2!$A:$D,3,0),VLOOKUP(Hoja1!Q180,Hoja2!$A:$D,4,0)),IF(AND(X180="ud.",COUNTIF(Hoja2!$I$3:$I$11,Hoja1!Q180)&lt;0),Hoja1!W180&amp;" "&amp;"unidad, "&amp;VLOOKUP(Hoja1!Q180,Hoja2!$A:$B,2,0),Hoja1!W180&amp;" "&amp;Hoja1!X180&amp;" "&amp;VLOOKUP(Hoja1!Q180,Hoja2!$A:$B,2,0)))</f>
        <v>1 ud. solución inyectable</v>
      </c>
      <c r="Z180" t="str">
        <f>+IF(X180="ud.",IF(W180&lt;&gt;1,W180&amp;" "&amp;VLOOKUP(Q180,Hoja2!A:D,4,0),Hoja1!W180&amp;" "&amp;VLOOKUP(Hoja1!Q180,Hoja2!A:D,3,0)),Hoja1!W180&amp;" "&amp;Hoja1!X180&amp;" "&amp;VLOOKUP(Hoja1!Q180,Hoja2!A:B,2,0))</f>
        <v xml:space="preserve">1 </v>
      </c>
      <c r="AA180" s="2" t="s">
        <v>876</v>
      </c>
      <c r="AB180" t="s">
        <v>25</v>
      </c>
      <c r="AC180" t="s">
        <v>26</v>
      </c>
      <c r="AD180" t="s">
        <v>82</v>
      </c>
      <c r="AE180" s="5">
        <v>12160</v>
      </c>
      <c r="AF180" t="str">
        <f t="shared" si="151"/>
        <v>(CB) ACTRAPID SOL INY 100 UI/ML X 10 ML X 1 (rapida)</v>
      </c>
      <c r="AG180" t="str">
        <f t="shared" si="116"/>
        <v>NOVO NORDISK</v>
      </c>
      <c r="AH180" t="str">
        <f t="shared" si="117"/>
        <v>INSULINA CRISTALINA 100 UI</v>
      </c>
      <c r="AI180" t="str">
        <f t="shared" si="152"/>
        <v/>
      </c>
      <c r="AJ180" t="str">
        <f t="shared" si="153"/>
        <v/>
      </c>
      <c r="AK180" t="str">
        <f t="shared" si="118"/>
        <v>INSULINA CRISTALINA 100 UI</v>
      </c>
      <c r="AL180" t="str">
        <f>+VLOOKUP($Q180,Hoja2!$A:$B,2,0)</f>
        <v>solución inyectable</v>
      </c>
      <c r="AM180" t="str">
        <f t="shared" si="119"/>
        <v>(CB) ACTRAPID SOL INY 100 UI/ML X 10 ML X 1 (rapida) NOVO NORDISK INSULINA CRISTALINA 100 UI solución inyectable</v>
      </c>
      <c r="BB180">
        <f t="shared" si="120"/>
        <v>1382356</v>
      </c>
      <c r="BC180" t="str">
        <f t="shared" si="121"/>
        <v>Actrapid 100 UI x 1 ud. solución inyectable</v>
      </c>
      <c r="BD180" s="11">
        <f t="shared" si="122"/>
        <v>12160</v>
      </c>
      <c r="BE180" s="4" t="str">
        <f t="shared" si="123"/>
        <v>Actrapid 100</v>
      </c>
      <c r="BF180" t="str">
        <f t="shared" si="124"/>
        <v>Insulina Cristalina</v>
      </c>
      <c r="BG180" t="str">
        <f t="shared" si="125"/>
        <v/>
      </c>
      <c r="BH180" t="str">
        <f t="shared" si="126"/>
        <v/>
      </c>
      <c r="BI180" t="str">
        <f>+IF(AND(X180="ud.",COUNTIF(Hoja2!$I$3:$I$11,Hoja1!Q180)&gt;0),IF(Hoja1!W180=1,VLOOKUP(Hoja1!Q180,Hoja2!$A:$D,3,0),VLOOKUP(Hoja1!Q180,Hoja2!$A:$D,4,0)),IF(AND(X180="ud.",COUNTIF(Hoja2!$I$3:$I$11,Hoja1!Q180)&lt;0),VLOOKUP(Hoja1!Q180,Hoja2!$A:$B,2,0),VLOOKUP(Hoja1!Q180,Hoja2!$A:$B,2,0)))</f>
        <v>solución inyectable</v>
      </c>
      <c r="BJ180" t="str">
        <f t="shared" si="127"/>
        <v>100 UI</v>
      </c>
      <c r="BK180">
        <f t="shared" si="128"/>
        <v>1</v>
      </c>
      <c r="BL180" t="str">
        <f t="shared" si="129"/>
        <v>ud.</v>
      </c>
      <c r="BO180">
        <f t="shared" si="130"/>
        <v>1382356</v>
      </c>
      <c r="BP180" t="str">
        <f t="shared" si="131"/>
        <v>Actrapid 100 UI x 1 ud. solución inyectable</v>
      </c>
      <c r="BQ180" s="11">
        <f t="shared" si="132"/>
        <v>12160</v>
      </c>
      <c r="BR180" s="4" t="str">
        <f t="shared" si="133"/>
        <v>Actrapid 100</v>
      </c>
      <c r="BS180" t="str">
        <f t="shared" si="134"/>
        <v>Insulina Cristalina</v>
      </c>
      <c r="BT180" t="str">
        <f t="shared" si="135"/>
        <v>solución inyectable</v>
      </c>
      <c r="BU180" t="str">
        <f t="shared" si="136"/>
        <v>100 UI</v>
      </c>
      <c r="BV180">
        <f t="shared" si="137"/>
        <v>1</v>
      </c>
      <c r="BW180" t="str">
        <f t="shared" si="138"/>
        <v>ud.</v>
      </c>
      <c r="BY180">
        <f>IF(VLOOKUP(BO180,'[1]Informe articulo stock venta'!$B$1:$J$65536,9,0)&gt;0,1,0)</f>
        <v>1</v>
      </c>
      <c r="BZ180" t="str">
        <f t="shared" si="139"/>
        <v>Novo Nordisk</v>
      </c>
    </row>
    <row r="181" spans="1:78" x14ac:dyDescent="0.2">
      <c r="A181" s="2" t="s">
        <v>877</v>
      </c>
      <c r="B181" s="3">
        <v>11640</v>
      </c>
      <c r="C181">
        <v>7073</v>
      </c>
      <c r="D181">
        <v>1552690</v>
      </c>
      <c r="E181" s="2" t="s">
        <v>878</v>
      </c>
      <c r="F181" s="2" t="str">
        <f t="shared" si="156"/>
        <v>(CB) DULOXETINA</v>
      </c>
      <c r="G181" s="2">
        <f t="shared" si="148"/>
        <v>60</v>
      </c>
      <c r="H181" s="18" t="str">
        <f t="shared" si="114"/>
        <v>Duloxetina 60</v>
      </c>
      <c r="I181" s="2" t="str">
        <f>+VLOOKUP(Q181,Hoja2!A:B,2,0)</f>
        <v>cápsula</v>
      </c>
      <c r="J181" s="2" t="s">
        <v>796</v>
      </c>
      <c r="K181" s="2" t="str">
        <f t="shared" si="115"/>
        <v>Alembic</v>
      </c>
      <c r="L181" s="2" t="s">
        <v>879</v>
      </c>
      <c r="M181" s="2" t="str">
        <f t="shared" si="157"/>
        <v>DULOXETINA</v>
      </c>
      <c r="N181" s="2"/>
      <c r="O181" s="2"/>
      <c r="P181" s="2" t="s">
        <v>49</v>
      </c>
      <c r="Q181" s="2" t="s">
        <v>121</v>
      </c>
      <c r="R181">
        <v>60</v>
      </c>
      <c r="S181" s="2" t="s">
        <v>34</v>
      </c>
      <c r="T181" s="2" t="str">
        <f t="shared" si="158"/>
        <v>60 MG</v>
      </c>
      <c r="U181" s="2"/>
      <c r="V181" s="2"/>
      <c r="W181">
        <v>30</v>
      </c>
      <c r="X181" s="2" t="s">
        <v>35</v>
      </c>
      <c r="Y181" t="str">
        <f>+IF(AND(X181="ud.",COUNTIF(Hoja2!$I$3:$I$11,Hoja1!Q181)&gt;0),Hoja1!W181&amp;" "&amp;IF(Hoja1!W181=1,VLOOKUP(Hoja1!Q181,Hoja2!$A:$D,3,0),VLOOKUP(Hoja1!Q181,Hoja2!$A:$D,4,0)),IF(AND(X181="ud.",COUNTIF(Hoja2!$I$3:$I$11,Hoja1!Q181)&lt;0),Hoja1!W181&amp;" "&amp;"unidad, "&amp;VLOOKUP(Hoja1!Q181,Hoja2!$A:$B,2,0),Hoja1!W181&amp;" "&amp;Hoja1!X181&amp;" "&amp;VLOOKUP(Hoja1!Q181,Hoja2!$A:$B,2,0)))</f>
        <v>30 cápsulas</v>
      </c>
      <c r="Z181" t="str">
        <f>+IF(X181="ud.",IF(W181&lt;&gt;1,W181&amp;" "&amp;VLOOKUP(Q181,Hoja2!A:D,4,0),Hoja1!W181&amp;" "&amp;VLOOKUP(Hoja1!Q181,Hoja2!A:D,3,0)),Hoja1!W181&amp;" "&amp;Hoja1!X181&amp;" "&amp;VLOOKUP(Hoja1!Q181,Hoja2!A:B,2,0))</f>
        <v>30 cápsulas</v>
      </c>
      <c r="AA181" s="2" t="s">
        <v>880</v>
      </c>
      <c r="AB181" s="2" t="s">
        <v>25</v>
      </c>
      <c r="AC181" s="2" t="s">
        <v>26</v>
      </c>
      <c r="AD181" s="2" t="s">
        <v>51</v>
      </c>
      <c r="AE181" s="5">
        <v>4890</v>
      </c>
      <c r="AF181" t="str">
        <f t="shared" si="151"/>
        <v>(CB) DULOXETINA CAP GRA 60 MG X 30</v>
      </c>
      <c r="AG181" t="str">
        <f t="shared" si="116"/>
        <v>ALEMBIC</v>
      </c>
      <c r="AH181" t="str">
        <f t="shared" si="117"/>
        <v>DULOXETINA 60 MG</v>
      </c>
      <c r="AI181" t="str">
        <f t="shared" si="152"/>
        <v/>
      </c>
      <c r="AJ181" t="str">
        <f t="shared" si="153"/>
        <v/>
      </c>
      <c r="AK181" t="str">
        <f t="shared" si="118"/>
        <v>DULOXETINA 60 MG</v>
      </c>
      <c r="AL181" t="str">
        <f>+VLOOKUP($Q181,Hoja2!$A:$B,2,0)</f>
        <v>cápsula</v>
      </c>
      <c r="AM181" t="str">
        <f t="shared" si="119"/>
        <v>(CB) DULOXETINA CAP GRA 60 MG X 30 ALEMBIC DULOXETINA 60 MG cápsula</v>
      </c>
      <c r="BB181">
        <f t="shared" si="120"/>
        <v>1552690</v>
      </c>
      <c r="BC181" t="str">
        <f t="shared" si="121"/>
        <v>Duloxetina 60 mg x 30 cápsulas</v>
      </c>
      <c r="BD181" s="11">
        <f t="shared" si="122"/>
        <v>4890</v>
      </c>
      <c r="BE181" s="4" t="str">
        <f t="shared" si="123"/>
        <v>Duloxetina 60</v>
      </c>
      <c r="BF181" t="str">
        <f t="shared" si="124"/>
        <v>Duloxetina</v>
      </c>
      <c r="BG181" t="str">
        <f t="shared" si="125"/>
        <v/>
      </c>
      <c r="BH181" t="str">
        <f t="shared" si="126"/>
        <v/>
      </c>
      <c r="BI181" t="str">
        <f>+IF(AND(X181="ud.",COUNTIF(Hoja2!$I$3:$I$11,Hoja1!Q181)&gt;0),IF(Hoja1!W181=1,VLOOKUP(Hoja1!Q181,Hoja2!$A:$D,3,0),VLOOKUP(Hoja1!Q181,Hoja2!$A:$D,4,0)),IF(AND(X181="ud.",COUNTIF(Hoja2!$I$3:$I$11,Hoja1!Q181)&lt;0),VLOOKUP(Hoja1!Q181,Hoja2!$A:$B,2,0),VLOOKUP(Hoja1!Q181,Hoja2!$A:$B,2,0)))</f>
        <v>cápsulas</v>
      </c>
      <c r="BJ181" t="str">
        <f t="shared" si="127"/>
        <v>60 mg</v>
      </c>
      <c r="BK181">
        <f t="shared" si="128"/>
        <v>30</v>
      </c>
      <c r="BL181" t="str">
        <f t="shared" si="129"/>
        <v>ud.</v>
      </c>
      <c r="BO181">
        <f t="shared" si="130"/>
        <v>1552690</v>
      </c>
      <c r="BP181" t="str">
        <f t="shared" si="131"/>
        <v>Duloxetina 60 mg x 30 cápsulas</v>
      </c>
      <c r="BQ181" s="11">
        <f t="shared" si="132"/>
        <v>4890</v>
      </c>
      <c r="BR181" s="4" t="str">
        <f t="shared" si="133"/>
        <v>Duloxetina 60</v>
      </c>
      <c r="BS181" t="str">
        <f t="shared" si="134"/>
        <v>Duloxetina</v>
      </c>
      <c r="BT181" t="str">
        <f t="shared" si="135"/>
        <v>cápsulas</v>
      </c>
      <c r="BU181" t="str">
        <f t="shared" si="136"/>
        <v>60 mg</v>
      </c>
      <c r="BV181">
        <f t="shared" si="137"/>
        <v>30</v>
      </c>
      <c r="BW181" t="str">
        <f t="shared" si="138"/>
        <v>ud.</v>
      </c>
      <c r="BY181">
        <f>IF(VLOOKUP(BO181,'[1]Informe articulo stock venta'!$B$1:$J$65536,9,0)&gt;0,1,0)</f>
        <v>1</v>
      </c>
      <c r="BZ181" t="str">
        <f t="shared" si="139"/>
        <v>Alembic</v>
      </c>
    </row>
    <row r="182" spans="1:78" x14ac:dyDescent="0.2">
      <c r="A182" s="2" t="s">
        <v>881</v>
      </c>
      <c r="B182" s="3">
        <v>11641</v>
      </c>
      <c r="C182">
        <v>7074</v>
      </c>
      <c r="D182">
        <v>1553344</v>
      </c>
      <c r="E182" s="2" t="s">
        <v>882</v>
      </c>
      <c r="F182" s="2" t="str">
        <f t="shared" si="156"/>
        <v>(CB) AURITUSS</v>
      </c>
      <c r="G182" s="2" t="str">
        <f t="shared" si="148"/>
        <v>25/250</v>
      </c>
      <c r="H182" s="18" t="str">
        <f t="shared" si="114"/>
        <v>Aurituss 25/250</v>
      </c>
      <c r="I182" s="2" t="str">
        <f>+VLOOKUP(Q182,Hoja2!A:B,2,0)</f>
        <v>aerosol para inhalación</v>
      </c>
      <c r="J182" s="2" t="s">
        <v>40</v>
      </c>
      <c r="K182" s="2" t="str">
        <f t="shared" si="115"/>
        <v>Abbott</v>
      </c>
      <c r="L182" s="2" t="s">
        <v>472</v>
      </c>
      <c r="M182" s="2" t="s">
        <v>903</v>
      </c>
      <c r="N182" s="2" t="s">
        <v>385</v>
      </c>
      <c r="O182" s="2"/>
      <c r="P182" s="2" t="s">
        <v>473</v>
      </c>
      <c r="Q182" s="2" t="s">
        <v>386</v>
      </c>
      <c r="R182" s="2" t="s">
        <v>579</v>
      </c>
      <c r="S182" s="2" t="s">
        <v>72</v>
      </c>
      <c r="T182" s="2" t="s">
        <v>934</v>
      </c>
      <c r="U182" s="2" t="s">
        <v>942</v>
      </c>
      <c r="V182" s="2"/>
      <c r="W182" s="2">
        <v>120</v>
      </c>
      <c r="X182" s="2" t="s">
        <v>73</v>
      </c>
      <c r="Y182" t="str">
        <f>+IF(AND(X182="ud.",COUNTIF(Hoja2!$I$3:$I$11,Hoja1!Q182)&gt;0),Hoja1!W182&amp;" "&amp;IF(Hoja1!W182=1,VLOOKUP(Hoja1!Q182,Hoja2!$A:$D,3,0),VLOOKUP(Hoja1!Q182,Hoja2!$A:$D,4,0)),IF(AND(X182="ud.",COUNTIF(Hoja2!$I$3:$I$11,Hoja1!Q182)&lt;0),Hoja1!W182&amp;" "&amp;"unidad, "&amp;VLOOKUP(Hoja1!Q182,Hoja2!$A:$B,2,0),Hoja1!W182&amp;" "&amp;Hoja1!X182&amp;" "&amp;VLOOKUP(Hoja1!Q182,Hoja2!$A:$B,2,0)))</f>
        <v>120 dss. aerosol para inhalación</v>
      </c>
      <c r="Z182" t="str">
        <f>+IF(X182="ud.",IF(W182&lt;&gt;1,W182&amp;" "&amp;VLOOKUP(Q182,Hoja2!A:D,4,0),Hoja1!W182&amp;" "&amp;VLOOKUP(Hoja1!Q182,Hoja2!A:D,3,0)),Hoja1!W182&amp;" "&amp;Hoja1!X182&amp;" "&amp;VLOOKUP(Hoja1!Q182,Hoja2!A:B,2,0))</f>
        <v>120 dss. aerosol para inhalación</v>
      </c>
      <c r="AA182" s="2" t="s">
        <v>883</v>
      </c>
      <c r="AB182" t="s">
        <v>44</v>
      </c>
      <c r="AC182" t="s">
        <v>26</v>
      </c>
      <c r="AD182" t="s">
        <v>75</v>
      </c>
      <c r="AE182" s="5">
        <v>6800</v>
      </c>
      <c r="AF182" t="str">
        <f t="shared" si="151"/>
        <v>(CB) AURITUSS AER INH 25/250 MCG X 120 DSS</v>
      </c>
      <c r="AG182" t="str">
        <f t="shared" si="116"/>
        <v>ABBOTT</v>
      </c>
      <c r="AH182" t="str">
        <f t="shared" si="117"/>
        <v>SALMETEROL 25 MCG</v>
      </c>
      <c r="AI182" t="str">
        <f t="shared" si="152"/>
        <v>FLUTICASONA 250 MCG</v>
      </c>
      <c r="AJ182" t="str">
        <f t="shared" si="153"/>
        <v/>
      </c>
      <c r="AK182" t="str">
        <f t="shared" si="118"/>
        <v>SALMETEROL 25 MCG FLUTICASONA 250 MCG</v>
      </c>
      <c r="AL182" t="str">
        <f>+VLOOKUP($Q182,Hoja2!$A:$B,2,0)</f>
        <v>aerosol para inhalación</v>
      </c>
      <c r="AM182" t="str">
        <f t="shared" si="119"/>
        <v>(CB) AURITUSS AER INH 25/250 MCG X 120 DSS ABBOTT SALMETEROL 25 MCG FLUTICASONA 250 MCG aerosol para inhalación</v>
      </c>
      <c r="BB182">
        <f t="shared" si="120"/>
        <v>1553344</v>
      </c>
      <c r="BC182" t="str">
        <f t="shared" si="121"/>
        <v>Aurituss 25/250 mcg x 120 dss. aerosol para inhalación</v>
      </c>
      <c r="BD182" s="11">
        <f t="shared" si="122"/>
        <v>6800</v>
      </c>
      <c r="BE182" s="4" t="str">
        <f t="shared" si="123"/>
        <v>Aurituss 25/250</v>
      </c>
      <c r="BF182" t="str">
        <f t="shared" si="124"/>
        <v>Salmeterol</v>
      </c>
      <c r="BG182" t="str">
        <f t="shared" si="125"/>
        <v>Fluticasona</v>
      </c>
      <c r="BH182" t="str">
        <f t="shared" si="126"/>
        <v/>
      </c>
      <c r="BI182" t="str">
        <f>+IF(AND(X182="ud.",COUNTIF(Hoja2!$I$3:$I$11,Hoja1!Q182)&gt;0),IF(Hoja1!W182=1,VLOOKUP(Hoja1!Q182,Hoja2!$A:$D,3,0),VLOOKUP(Hoja1!Q182,Hoja2!$A:$D,4,0)),IF(AND(X182="ud.",COUNTIF(Hoja2!$I$3:$I$11,Hoja1!Q182)&lt;0),VLOOKUP(Hoja1!Q182,Hoja2!$A:$B,2,0),VLOOKUP(Hoja1!Q182,Hoja2!$A:$B,2,0)))</f>
        <v>aerosol para inhalación</v>
      </c>
      <c r="BJ182" t="str">
        <f t="shared" si="127"/>
        <v>25/250 mcg</v>
      </c>
      <c r="BK182">
        <f t="shared" si="128"/>
        <v>120</v>
      </c>
      <c r="BL182" t="str">
        <f t="shared" si="129"/>
        <v>dss.</v>
      </c>
      <c r="BO182">
        <f t="shared" si="130"/>
        <v>1553344</v>
      </c>
      <c r="BP182" t="str">
        <f t="shared" si="131"/>
        <v>Aurituss 25/250 mcg x 120 dss. aerosol para inhalación</v>
      </c>
      <c r="BQ182" s="11">
        <f t="shared" si="132"/>
        <v>6800</v>
      </c>
      <c r="BR182" s="4" t="str">
        <f t="shared" si="133"/>
        <v>Aurituss 25/250</v>
      </c>
      <c r="BS182" t="str">
        <f t="shared" si="134"/>
        <v>Salmeterol;Fluticasona</v>
      </c>
      <c r="BT182" t="str">
        <f t="shared" si="135"/>
        <v>aerosol para inhalación</v>
      </c>
      <c r="BU182" t="str">
        <f t="shared" si="136"/>
        <v>25/250 mcg</v>
      </c>
      <c r="BV182">
        <f t="shared" si="137"/>
        <v>120</v>
      </c>
      <c r="BW182" t="str">
        <f t="shared" si="138"/>
        <v>dss.</v>
      </c>
      <c r="BY182">
        <f>IF(VLOOKUP(BO182,'[1]Informe articulo stock venta'!$B$1:$J$65536,9,0)&gt;0,1,0)</f>
        <v>1</v>
      </c>
      <c r="BZ182" t="str">
        <f t="shared" si="139"/>
        <v>Abbott</v>
      </c>
    </row>
    <row r="183" spans="1:78" x14ac:dyDescent="0.2">
      <c r="A183" s="2" t="s">
        <v>884</v>
      </c>
      <c r="B183" s="3">
        <v>11642</v>
      </c>
      <c r="C183">
        <v>7075</v>
      </c>
      <c r="D183">
        <v>1553788</v>
      </c>
      <c r="E183" s="2" t="s">
        <v>885</v>
      </c>
      <c r="F183" s="2" t="str">
        <f t="shared" si="156"/>
        <v>(CB) HEMOVAL</v>
      </c>
      <c r="G183" s="2">
        <f t="shared" si="148"/>
        <v>100</v>
      </c>
      <c r="H183" s="18" t="str">
        <f t="shared" si="114"/>
        <v>Hemoval 100</v>
      </c>
      <c r="I183" s="2" t="str">
        <f>+VLOOKUP(Q183,Hoja2!A:B,2,0)</f>
        <v>comprimido masticable</v>
      </c>
      <c r="J183" s="2" t="s">
        <v>189</v>
      </c>
      <c r="K183" s="2" t="str">
        <f t="shared" si="115"/>
        <v>Saval</v>
      </c>
      <c r="L183" s="2" t="s">
        <v>886</v>
      </c>
      <c r="M183" s="2" t="str">
        <f>+L183</f>
        <v>COMPLEJO DE HIERRO III</v>
      </c>
      <c r="N183" s="2"/>
      <c r="O183" s="2"/>
      <c r="P183" s="2" t="s">
        <v>887</v>
      </c>
      <c r="Q183" s="2" t="s">
        <v>634</v>
      </c>
      <c r="R183" s="2">
        <v>100</v>
      </c>
      <c r="S183" s="2" t="s">
        <v>34</v>
      </c>
      <c r="T183" s="2" t="str">
        <f>+UPPER(R183&amp;" "&amp;S183)</f>
        <v>100 MG</v>
      </c>
      <c r="U183" s="2"/>
      <c r="V183" s="2"/>
      <c r="W183" s="2">
        <v>40</v>
      </c>
      <c r="X183" s="2" t="s">
        <v>35</v>
      </c>
      <c r="Y183" t="str">
        <f>+IF(AND(X183="ud.",COUNTIF(Hoja2!$I$3:$I$11,Hoja1!Q183)&gt;0),Hoja1!W183&amp;" "&amp;IF(Hoja1!W183=1,VLOOKUP(Hoja1!Q183,Hoja2!$A:$D,3,0),VLOOKUP(Hoja1!Q183,Hoja2!$A:$D,4,0)),IF(AND(X183="ud.",COUNTIF(Hoja2!$I$3:$I$11,Hoja1!Q183)&lt;0),Hoja1!W183&amp;" "&amp;"unidad, "&amp;VLOOKUP(Hoja1!Q183,Hoja2!$A:$B,2,0),Hoja1!W183&amp;" "&amp;Hoja1!X183&amp;" "&amp;VLOOKUP(Hoja1!Q183,Hoja2!$A:$B,2,0)))</f>
        <v>40 ud. comprimido masticable</v>
      </c>
      <c r="Z183" t="str">
        <f>+IF(X183="ud.",IF(W183&lt;&gt;1,W183&amp;" "&amp;VLOOKUP(Q183,Hoja2!A:D,4,0),Hoja1!W183&amp;" "&amp;VLOOKUP(Hoja1!Q183,Hoja2!A:D,3,0)),Hoja1!W183&amp;" "&amp;Hoja1!X183&amp;" "&amp;VLOOKUP(Hoja1!Q183,Hoja2!A:B,2,0))</f>
        <v>40 comprimidos masticables</v>
      </c>
      <c r="AA183" s="2" t="s">
        <v>888</v>
      </c>
      <c r="AB183" s="2" t="s">
        <v>25</v>
      </c>
      <c r="AC183" s="2" t="s">
        <v>26</v>
      </c>
      <c r="AD183" s="2" t="s">
        <v>296</v>
      </c>
      <c r="AE183" s="5">
        <v>10240</v>
      </c>
      <c r="AF183" t="str">
        <f t="shared" si="151"/>
        <v>(CB) HEMOVAL COM MAS 100 MG X 40</v>
      </c>
      <c r="AG183" t="str">
        <f t="shared" si="116"/>
        <v>SAVAL</v>
      </c>
      <c r="AH183" t="str">
        <f t="shared" si="117"/>
        <v>COMPLEJO DE HIERRO III 100 MG</v>
      </c>
      <c r="AI183" t="str">
        <f t="shared" si="152"/>
        <v/>
      </c>
      <c r="AJ183" t="str">
        <f t="shared" si="153"/>
        <v/>
      </c>
      <c r="AK183" t="str">
        <f t="shared" si="118"/>
        <v>COMPLEJO DE HIERRO III 100 MG</v>
      </c>
      <c r="AL183" t="str">
        <f>+VLOOKUP($Q183,Hoja2!$A:$B,2,0)</f>
        <v>comprimido masticable</v>
      </c>
      <c r="AM183" t="str">
        <f t="shared" si="119"/>
        <v>(CB) HEMOVAL COM MAS 100 MG X 40 SAVAL COMPLEJO DE HIERRO III 100 MG comprimido masticable</v>
      </c>
      <c r="BB183">
        <f t="shared" si="120"/>
        <v>1553788</v>
      </c>
      <c r="BC183" t="str">
        <f t="shared" si="121"/>
        <v>Hemoval 100 mg x 40 ud. comprimido masticable</v>
      </c>
      <c r="BD183" s="11">
        <f t="shared" si="122"/>
        <v>10240</v>
      </c>
      <c r="BE183" s="4" t="str">
        <f t="shared" si="123"/>
        <v>Hemoval 100</v>
      </c>
      <c r="BF183" t="str">
        <f t="shared" si="124"/>
        <v>Complejo De Hierro Iii</v>
      </c>
      <c r="BG183" t="str">
        <f t="shared" si="125"/>
        <v/>
      </c>
      <c r="BH183" t="str">
        <f t="shared" si="126"/>
        <v/>
      </c>
      <c r="BI183" t="str">
        <f>+IF(AND(X183="ud.",COUNTIF(Hoja2!$I$3:$I$11,Hoja1!Q183)&gt;0),IF(Hoja1!W183=1,VLOOKUP(Hoja1!Q183,Hoja2!$A:$D,3,0),VLOOKUP(Hoja1!Q183,Hoja2!$A:$D,4,0)),IF(AND(X183="ud.",COUNTIF(Hoja2!$I$3:$I$11,Hoja1!Q183)&lt;0),VLOOKUP(Hoja1!Q183,Hoja2!$A:$B,2,0),VLOOKUP(Hoja1!Q183,Hoja2!$A:$B,2,0)))</f>
        <v>comprimido masticable</v>
      </c>
      <c r="BJ183" t="str">
        <f t="shared" si="127"/>
        <v>100 mg</v>
      </c>
      <c r="BK183">
        <f t="shared" si="128"/>
        <v>40</v>
      </c>
      <c r="BL183" t="str">
        <f t="shared" si="129"/>
        <v>ud.</v>
      </c>
      <c r="BO183">
        <f t="shared" si="130"/>
        <v>1553788</v>
      </c>
      <c r="BP183" t="str">
        <f t="shared" si="131"/>
        <v>Hemoval 100 mg x 40 ud. comprimido masticable</v>
      </c>
      <c r="BQ183" s="11">
        <f t="shared" si="132"/>
        <v>10240</v>
      </c>
      <c r="BR183" s="4" t="str">
        <f t="shared" si="133"/>
        <v>Hemoval 100</v>
      </c>
      <c r="BS183" t="str">
        <f t="shared" si="134"/>
        <v>Complejo De Hierro Iii</v>
      </c>
      <c r="BT183" t="str">
        <f t="shared" si="135"/>
        <v>comprimido masticable</v>
      </c>
      <c r="BU183" t="str">
        <f t="shared" si="136"/>
        <v>100 mg</v>
      </c>
      <c r="BV183">
        <f t="shared" si="137"/>
        <v>40</v>
      </c>
      <c r="BW183" t="str">
        <f t="shared" si="138"/>
        <v>ud.</v>
      </c>
      <c r="BY183">
        <f>IF(VLOOKUP(BO183,'[1]Informe articulo stock venta'!$B$1:$J$65536,9,0)&gt;0,1,0)</f>
        <v>1</v>
      </c>
      <c r="BZ183" t="str">
        <f t="shared" si="139"/>
        <v>Saval</v>
      </c>
    </row>
    <row r="184" spans="1:78" x14ac:dyDescent="0.2">
      <c r="A184" s="2" t="s">
        <v>889</v>
      </c>
      <c r="B184" s="3">
        <v>11646</v>
      </c>
      <c r="C184">
        <v>7080</v>
      </c>
      <c r="D184">
        <v>1621570</v>
      </c>
      <c r="E184" s="2" t="s">
        <v>890</v>
      </c>
      <c r="F184" s="2" t="str">
        <f t="shared" si="156"/>
        <v>(CB) VILDAGLIPTINA/METFORMINA</v>
      </c>
      <c r="G184" s="2" t="str">
        <f t="shared" si="148"/>
        <v>50/850</v>
      </c>
      <c r="H184" s="18" t="str">
        <f t="shared" si="114"/>
        <v>Vildagliptina/Metformina 50/850</v>
      </c>
      <c r="I184" s="2" t="str">
        <f>+VLOOKUP(Q184,Hoja2!A:B,2,0)</f>
        <v>comprimido recubierto</v>
      </c>
      <c r="J184" s="2" t="s">
        <v>220</v>
      </c>
      <c r="K184" s="2" t="str">
        <f t="shared" si="115"/>
        <v>Seven Pharma</v>
      </c>
      <c r="L184" s="2" t="s">
        <v>85</v>
      </c>
      <c r="M184" s="2" t="s">
        <v>79</v>
      </c>
      <c r="N184" s="2" t="s">
        <v>892</v>
      </c>
      <c r="O184" s="2"/>
      <c r="P184" s="2" t="s">
        <v>80</v>
      </c>
      <c r="Q184" s="2" t="s">
        <v>33</v>
      </c>
      <c r="R184" s="2" t="s">
        <v>86</v>
      </c>
      <c r="S184" s="2" t="s">
        <v>34</v>
      </c>
      <c r="T184" s="2" t="s">
        <v>918</v>
      </c>
      <c r="U184" s="2" t="s">
        <v>919</v>
      </c>
      <c r="V184" s="2"/>
      <c r="W184" s="2">
        <v>60</v>
      </c>
      <c r="X184" s="2" t="s">
        <v>35</v>
      </c>
      <c r="Y184" t="str">
        <f>+IF(AND(X184="ud.",COUNTIF(Hoja2!$I$3:$I$11,Hoja1!Q184)&gt;0),Hoja1!W184&amp;" "&amp;IF(Hoja1!W184=1,VLOOKUP(Hoja1!Q184,Hoja2!$A:$D,3,0),VLOOKUP(Hoja1!Q184,Hoja2!$A:$D,4,0)),IF(AND(X184="ud.",COUNTIF(Hoja2!$I$3:$I$11,Hoja1!Q184)&lt;0),Hoja1!W184&amp;" "&amp;"unidad, "&amp;VLOOKUP(Hoja1!Q184,Hoja2!$A:$B,2,0),Hoja1!W184&amp;" "&amp;Hoja1!X184&amp;" "&amp;VLOOKUP(Hoja1!Q184,Hoja2!$A:$B,2,0)))</f>
        <v>60 comprimidos recubiertos</v>
      </c>
      <c r="Z184" t="str">
        <f>+IF(X184="ud.",IF(W184&lt;&gt;1,W184&amp;" "&amp;VLOOKUP(Q184,Hoja2!A:D,4,0),Hoja1!W184&amp;" "&amp;VLOOKUP(Hoja1!Q184,Hoja2!A:D,3,0)),Hoja1!W184&amp;" "&amp;Hoja1!X184&amp;" "&amp;VLOOKUP(Hoja1!Q184,Hoja2!A:B,2,0))</f>
        <v>60 comprimidos recubiertos</v>
      </c>
      <c r="AA184" s="2" t="s">
        <v>891</v>
      </c>
      <c r="AB184" s="2" t="s">
        <v>25</v>
      </c>
      <c r="AC184" s="2" t="s">
        <v>26</v>
      </c>
      <c r="AD184" s="2" t="s">
        <v>82</v>
      </c>
      <c r="AE184" s="5">
        <v>19030</v>
      </c>
      <c r="AF184" t="str">
        <f t="shared" si="151"/>
        <v>(CB) VILDAGLIPTINA/METFORMINA COM REC 50/850 X 60</v>
      </c>
      <c r="AG184" t="str">
        <f t="shared" si="116"/>
        <v>SEVEN PHARMA</v>
      </c>
      <c r="AH184" t="str">
        <f t="shared" si="117"/>
        <v>VILDAGLIPTINA 50 MG</v>
      </c>
      <c r="AI184" t="str">
        <f t="shared" si="152"/>
        <v>METFORMINA 850 MG</v>
      </c>
      <c r="AJ184" t="str">
        <f t="shared" si="153"/>
        <v/>
      </c>
      <c r="AK184" t="str">
        <f t="shared" si="118"/>
        <v>VILDAGLIPTINA 50 MG METFORMINA 850 MG</v>
      </c>
      <c r="AL184" t="str">
        <f>+VLOOKUP($Q184,Hoja2!$A:$B,2,0)</f>
        <v>comprimido recubierto</v>
      </c>
      <c r="AM184" t="str">
        <f t="shared" si="119"/>
        <v>(CB) VILDAGLIPTINA/METFORMINA COM REC 50/850 X 60 SEVEN PHARMA VILDAGLIPTINA 50 MG METFORMINA 850 MG comprimido recubierto</v>
      </c>
      <c r="BB184">
        <f t="shared" si="120"/>
        <v>1621570</v>
      </c>
      <c r="BC184" t="str">
        <f t="shared" si="121"/>
        <v>Vildagliptina/Metformina 50/850 mg x 60 comprimidos recubiertos</v>
      </c>
      <c r="BD184" s="11">
        <f t="shared" si="122"/>
        <v>19030</v>
      </c>
      <c r="BE184" s="4" t="str">
        <f t="shared" si="123"/>
        <v>Vildagliptina/Metformina 50/850</v>
      </c>
      <c r="BF184" t="str">
        <f t="shared" si="124"/>
        <v>Vildagliptina</v>
      </c>
      <c r="BG184" t="str">
        <f t="shared" si="125"/>
        <v>Metformina</v>
      </c>
      <c r="BH184" t="str">
        <f t="shared" si="126"/>
        <v/>
      </c>
      <c r="BI184" t="str">
        <f>+IF(AND(X184="ud.",COUNTIF(Hoja2!$I$3:$I$11,Hoja1!Q184)&gt;0),IF(Hoja1!W184=1,VLOOKUP(Hoja1!Q184,Hoja2!$A:$D,3,0),VLOOKUP(Hoja1!Q184,Hoja2!$A:$D,4,0)),IF(AND(X184="ud.",COUNTIF(Hoja2!$I$3:$I$11,Hoja1!Q184)&lt;0),VLOOKUP(Hoja1!Q184,Hoja2!$A:$B,2,0),VLOOKUP(Hoja1!Q184,Hoja2!$A:$B,2,0)))</f>
        <v>comprimidos recubiertos</v>
      </c>
      <c r="BJ184" t="str">
        <f t="shared" si="127"/>
        <v>50/850 mg</v>
      </c>
      <c r="BK184">
        <f t="shared" si="128"/>
        <v>60</v>
      </c>
      <c r="BL184" t="str">
        <f t="shared" si="129"/>
        <v>ud.</v>
      </c>
      <c r="BO184">
        <f t="shared" si="130"/>
        <v>1621570</v>
      </c>
      <c r="BP184" t="str">
        <f t="shared" si="131"/>
        <v>Vildagliptina/Metformina 50/850 mg x 60 comprimidos recubiertos</v>
      </c>
      <c r="BQ184" s="11">
        <f t="shared" si="132"/>
        <v>19030</v>
      </c>
      <c r="BR184" s="4" t="str">
        <f t="shared" si="133"/>
        <v>Vildagliptina/Metformina 50/850</v>
      </c>
      <c r="BS184" t="str">
        <f t="shared" si="134"/>
        <v>Vildagliptina;Metformina</v>
      </c>
      <c r="BT184" t="str">
        <f t="shared" si="135"/>
        <v>comprimidos recubiertos</v>
      </c>
      <c r="BU184" t="str">
        <f t="shared" si="136"/>
        <v>50/850 mg</v>
      </c>
      <c r="BV184">
        <f t="shared" si="137"/>
        <v>60</v>
      </c>
      <c r="BW184" t="str">
        <f t="shared" si="138"/>
        <v>ud.</v>
      </c>
      <c r="BX184" t="s">
        <v>1045</v>
      </c>
      <c r="BY184">
        <f>IF(VLOOKUP(BO184,'[1]Informe articulo stock venta'!$B$1:$J$65536,9,0)&gt;0,1,0)</f>
        <v>1</v>
      </c>
      <c r="BZ184" t="str">
        <f t="shared" si="139"/>
        <v>Seven Pharma</v>
      </c>
    </row>
    <row r="185" spans="1:78" x14ac:dyDescent="0.2">
      <c r="A185" s="2" t="s">
        <v>1036</v>
      </c>
      <c r="B185" s="3">
        <v>3779</v>
      </c>
      <c r="C185">
        <v>5124</v>
      </c>
      <c r="D185">
        <v>829005</v>
      </c>
      <c r="E185" s="2" t="s">
        <v>1037</v>
      </c>
      <c r="F185" s="2" t="str">
        <f t="shared" si="156"/>
        <v>(CB) GALVUS MET</v>
      </c>
      <c r="G185" s="2" t="str">
        <f t="shared" si="148"/>
        <v>50/500</v>
      </c>
      <c r="H185" s="18" t="str">
        <f t="shared" si="114"/>
        <v>Galvus Met 50/500</v>
      </c>
      <c r="I185" s="2" t="str">
        <f>+VLOOKUP(Q185,Hoja2!A:B,2,0)</f>
        <v>comprimido recubierto</v>
      </c>
      <c r="J185" s="2" t="s">
        <v>78</v>
      </c>
      <c r="K185" s="2" t="str">
        <f t="shared" si="115"/>
        <v>Novartis</v>
      </c>
      <c r="L185" s="2" t="s">
        <v>85</v>
      </c>
      <c r="M185" s="2" t="s">
        <v>79</v>
      </c>
      <c r="N185" s="2" t="s">
        <v>892</v>
      </c>
      <c r="O185" s="2"/>
      <c r="P185" s="2" t="s">
        <v>80</v>
      </c>
      <c r="Q185" s="2" t="s">
        <v>33</v>
      </c>
      <c r="R185" s="2" t="s">
        <v>661</v>
      </c>
      <c r="S185" s="2" t="s">
        <v>34</v>
      </c>
      <c r="T185" s="2" t="s">
        <v>918</v>
      </c>
      <c r="U185" s="2" t="s">
        <v>947</v>
      </c>
      <c r="V185" s="2"/>
      <c r="W185" s="2">
        <v>56</v>
      </c>
      <c r="X185" s="2" t="s">
        <v>35</v>
      </c>
      <c r="Y185" t="str">
        <f>+IF(AND(X185="ud.",COUNTIF(Hoja2!$I$3:$I$11,Hoja1!Q185)&gt;0),Hoja1!W185&amp;" "&amp;IF(Hoja1!W185=1,VLOOKUP(Hoja1!Q185,Hoja2!$A:$D,3,0),VLOOKUP(Hoja1!Q185,Hoja2!$A:$D,4,0)),IF(AND(X185="ud.",COUNTIF(Hoja2!$I$3:$I$11,Hoja1!Q185)&lt;0),Hoja1!W185&amp;" "&amp;"unidad, "&amp;VLOOKUP(Hoja1!Q185,Hoja2!$A:$B,2,0),Hoja1!W185&amp;" "&amp;Hoja1!X185&amp;" "&amp;VLOOKUP(Hoja1!Q185,Hoja2!$A:$B,2,0)))</f>
        <v>56 comprimidos recubiertos</v>
      </c>
      <c r="Z185" t="str">
        <f>+IF(X185="ud.",IF(W185&lt;&gt;1,W185&amp;" "&amp;VLOOKUP(Q185,Hoja2!A:D,4,0),Hoja1!W185&amp;" "&amp;VLOOKUP(Hoja1!Q185,Hoja2!A:D,3,0)),Hoja1!W185&amp;" "&amp;Hoja1!X185&amp;" "&amp;VLOOKUP(Hoja1!Q185,Hoja2!A:B,2,0))</f>
        <v>56 comprimidos recubiertos</v>
      </c>
      <c r="AA185" s="2" t="s">
        <v>1038</v>
      </c>
      <c r="AB185" s="2" t="s">
        <v>25</v>
      </c>
      <c r="AC185" s="2" t="s">
        <v>26</v>
      </c>
      <c r="AD185" s="2" t="s">
        <v>82</v>
      </c>
      <c r="AE185" s="5">
        <v>38550</v>
      </c>
      <c r="AF185" t="str">
        <f t="shared" si="151"/>
        <v>(CB) GALVUS MET COM REC 50/500 MG X 56</v>
      </c>
      <c r="AG185" t="str">
        <f t="shared" ref="AG185" si="159">+J185</f>
        <v>NOVARTIS</v>
      </c>
      <c r="AH185" t="str">
        <f t="shared" ref="AH185" si="160">+M185&amp;" "&amp;T185</f>
        <v>VILDAGLIPTINA 50 MG</v>
      </c>
      <c r="AI185" t="str">
        <f t="shared" si="152"/>
        <v>METFORMINA 500 MG</v>
      </c>
      <c r="AJ185" t="str">
        <f t="shared" si="153"/>
        <v/>
      </c>
      <c r="AK185" t="str">
        <f t="shared" ref="AK185" si="161">+IF(AND(AI185="",AJ185=""),AH185,IF(AND(AJ185="",AI185&lt;&gt;""),AH185&amp;" "&amp;AI185,AH185&amp;" "&amp;AI185&amp;" "&amp;AJ185))</f>
        <v>VILDAGLIPTINA 50 MG METFORMINA 500 MG</v>
      </c>
      <c r="AL185" t="str">
        <f>+VLOOKUP($Q185,Hoja2!$A:$B,2,0)</f>
        <v>comprimido recubierto</v>
      </c>
      <c r="AM185" t="str">
        <f t="shared" ref="AM185" si="162">+AF185&amp;" "&amp;AG185&amp;" "&amp;AK185&amp;" "&amp;AL185</f>
        <v>(CB) GALVUS MET COM REC 50/500 MG X 56 NOVARTIS VILDAGLIPTINA 50 MG METFORMINA 500 MG comprimido recubierto</v>
      </c>
      <c r="BB185">
        <f t="shared" ref="BB185" si="163">+D185</f>
        <v>829005</v>
      </c>
      <c r="BC185" t="str">
        <f t="shared" ref="BC185" si="164">+H185&amp;" "&amp;IF(S185="","x ",S185&amp;" x ")&amp;Y185</f>
        <v>Galvus Met 50/500 mg x 56 comprimidos recubiertos</v>
      </c>
      <c r="BD185" s="11">
        <f t="shared" ref="BD185" si="165">+AE185</f>
        <v>38550</v>
      </c>
      <c r="BE185" s="4" t="str">
        <f t="shared" ref="BE185" si="166">+H185</f>
        <v>Galvus Met 50/500</v>
      </c>
      <c r="BF185" t="str">
        <f t="shared" ref="BF185" si="167">+PROPER(M185)</f>
        <v>Vildagliptina</v>
      </c>
      <c r="BG185" t="str">
        <f t="shared" ref="BG185" si="168">+PROPER(N185)</f>
        <v>Metformina</v>
      </c>
      <c r="BH185" t="str">
        <f t="shared" ref="BH185" si="169">+PROPER(O185)</f>
        <v/>
      </c>
      <c r="BI185" t="str">
        <f>+IF(AND(X185="ud.",COUNTIF(Hoja2!$I$3:$I$11,Hoja1!Q185)&gt;0),IF(Hoja1!W185=1,VLOOKUP(Hoja1!Q185,Hoja2!$A:$D,3,0),VLOOKUP(Hoja1!Q185,Hoja2!$A:$D,4,0)),IF(AND(X185="ud.",COUNTIF(Hoja2!$I$3:$I$11,Hoja1!Q185)&lt;0),VLOOKUP(Hoja1!Q185,Hoja2!$A:$B,2,0),VLOOKUP(Hoja1!Q185,Hoja2!$A:$B,2,0)))</f>
        <v>comprimidos recubiertos</v>
      </c>
      <c r="BJ185" t="str">
        <f t="shared" ref="BJ185" si="170">+G185&amp;" "&amp;S185</f>
        <v>50/500 mg</v>
      </c>
      <c r="BK185">
        <f t="shared" ref="BK185" si="171">+W185</f>
        <v>56</v>
      </c>
      <c r="BL185" t="str">
        <f t="shared" ref="BL185" si="172">+X185</f>
        <v>ud.</v>
      </c>
      <c r="BO185">
        <f t="shared" ref="BO185" si="173">+BB185</f>
        <v>829005</v>
      </c>
      <c r="BP185" t="str">
        <f t="shared" ref="BP185" si="174">+BC185</f>
        <v>Galvus Met 50/500 mg x 56 comprimidos recubiertos</v>
      </c>
      <c r="BQ185" s="11">
        <f t="shared" ref="BQ185" si="175">+BD185</f>
        <v>38550</v>
      </c>
      <c r="BR185" s="4" t="str">
        <f t="shared" ref="BR185" si="176">+BE185</f>
        <v>Galvus Met 50/500</v>
      </c>
      <c r="BS185" t="str">
        <f t="shared" ref="BS185" si="177">+IF(AND(BG185="",BH185=""),BF185,IF(AND(BG185&lt;&gt;"",BH185=""),BF185&amp;";"&amp;BG185,BF185&amp;";"&amp;BG185&amp;";"&amp;BH185))</f>
        <v>Vildagliptina;Metformina</v>
      </c>
      <c r="BT185" t="str">
        <f t="shared" ref="BT185" si="178">+BI185</f>
        <v>comprimidos recubiertos</v>
      </c>
      <c r="BU185" t="str">
        <f t="shared" ref="BU185" si="179">+BJ185</f>
        <v>50/500 mg</v>
      </c>
      <c r="BV185">
        <f t="shared" ref="BV185" si="180">+BK185</f>
        <v>56</v>
      </c>
      <c r="BW185" t="str">
        <f t="shared" ref="BW185" si="181">+BL185</f>
        <v>ud.</v>
      </c>
      <c r="BX185" t="s">
        <v>1045</v>
      </c>
      <c r="BY185">
        <f>IF(VLOOKUP(BO185,'[1]Informe articulo stock venta'!$B$1:$J$65536,9,0)&gt;0,1,0)</f>
        <v>0</v>
      </c>
      <c r="BZ185" t="str">
        <f t="shared" si="139"/>
        <v>Novartis</v>
      </c>
    </row>
    <row r="186" spans="1:78" x14ac:dyDescent="0.2">
      <c r="A186" s="2" t="s">
        <v>1039</v>
      </c>
      <c r="B186" s="3">
        <v>10732</v>
      </c>
      <c r="C186">
        <v>6130</v>
      </c>
      <c r="D186">
        <v>829021</v>
      </c>
      <c r="E186" s="2" t="s">
        <v>1040</v>
      </c>
      <c r="F186" s="2" t="str">
        <f t="shared" si="156"/>
        <v>(CB) LEVETIRACETAM</v>
      </c>
      <c r="G186" s="2">
        <f t="shared" si="148"/>
        <v>1000</v>
      </c>
      <c r="H186" s="18" t="str">
        <f t="shared" si="114"/>
        <v>Levetiracetam 1000</v>
      </c>
      <c r="I186" s="2" t="str">
        <f>+VLOOKUP(Q186,Hoja2!A:B,2,0)</f>
        <v>comprimido recubierto</v>
      </c>
      <c r="J186" s="2" t="s">
        <v>220</v>
      </c>
      <c r="K186" s="2" t="str">
        <f t="shared" si="115"/>
        <v>Seven Pharma</v>
      </c>
      <c r="L186" s="2" t="s">
        <v>1041</v>
      </c>
      <c r="M186" s="2" t="s">
        <v>1041</v>
      </c>
      <c r="N186" s="2"/>
      <c r="O186" s="2"/>
      <c r="P186" s="2" t="s">
        <v>307</v>
      </c>
      <c r="Q186" s="2" t="s">
        <v>33</v>
      </c>
      <c r="R186" s="2">
        <v>1000</v>
      </c>
      <c r="S186" s="2" t="s">
        <v>34</v>
      </c>
      <c r="T186" s="2" t="str">
        <f>+UPPER(R186&amp;" "&amp;S186)</f>
        <v>1000 MG</v>
      </c>
      <c r="U186" s="2"/>
      <c r="V186" s="2"/>
      <c r="W186" s="2">
        <v>30</v>
      </c>
      <c r="X186" s="2" t="s">
        <v>35</v>
      </c>
      <c r="Y186" t="str">
        <f>+IF(AND(X186="ud.",COUNTIF(Hoja2!$I$3:$I$11,Hoja1!Q186)&gt;0),Hoja1!W186&amp;" "&amp;IF(Hoja1!W186=1,VLOOKUP(Hoja1!Q186,Hoja2!$A:$D,3,0),VLOOKUP(Hoja1!Q186,Hoja2!$A:$D,4,0)),IF(AND(X186="ud.",COUNTIF(Hoja2!$I$3:$I$11,Hoja1!Q186)&lt;0),Hoja1!W186&amp;" "&amp;"unidad, "&amp;VLOOKUP(Hoja1!Q186,Hoja2!$A:$B,2,0),Hoja1!W186&amp;" "&amp;Hoja1!X186&amp;" "&amp;VLOOKUP(Hoja1!Q186,Hoja2!$A:$B,2,0)))</f>
        <v>30 comprimidos recubiertos</v>
      </c>
      <c r="Z186" t="str">
        <f>+IF(X186="ud.",IF(W186&lt;&gt;1,W186&amp;" "&amp;VLOOKUP(Q186,Hoja2!A:D,4,0),Hoja1!W186&amp;" "&amp;VLOOKUP(Hoja1!Q186,Hoja2!A:D,3,0)),Hoja1!W186&amp;" "&amp;Hoja1!X186&amp;" "&amp;VLOOKUP(Hoja1!Q186,Hoja2!A:B,2,0))</f>
        <v>30 comprimidos recubiertos</v>
      </c>
      <c r="AA186" s="2" t="s">
        <v>1042</v>
      </c>
      <c r="AB186" s="2" t="s">
        <v>25</v>
      </c>
      <c r="AC186" s="2" t="s">
        <v>26</v>
      </c>
      <c r="AD186" s="2" t="s">
        <v>51</v>
      </c>
      <c r="AE186" s="5">
        <v>6000</v>
      </c>
      <c r="AF186" t="str">
        <f t="shared" si="151"/>
        <v>(CB) LEVETIRACETAM COM REC 1000 MG X 30</v>
      </c>
      <c r="AG186" t="str">
        <f t="shared" ref="AG186" si="182">+J186</f>
        <v>SEVEN PHARMA</v>
      </c>
      <c r="AH186" t="str">
        <f t="shared" ref="AH186" si="183">+M186&amp;" "&amp;T186</f>
        <v>LEVETIRACETAM 1000 MG</v>
      </c>
      <c r="AI186" t="str">
        <f t="shared" si="152"/>
        <v/>
      </c>
      <c r="AJ186" t="str">
        <f t="shared" si="153"/>
        <v/>
      </c>
      <c r="AK186" t="str">
        <f t="shared" ref="AK186" si="184">+IF(AND(AI186="",AJ186=""),AH186,IF(AND(AJ186="",AI186&lt;&gt;""),AH186&amp;" "&amp;AI186,AH186&amp;" "&amp;AI186&amp;" "&amp;AJ186))</f>
        <v>LEVETIRACETAM 1000 MG</v>
      </c>
      <c r="AL186" t="str">
        <f>+VLOOKUP($Q186,Hoja2!$A:$B,2,0)</f>
        <v>comprimido recubierto</v>
      </c>
      <c r="AM186" t="str">
        <f t="shared" ref="AM186" si="185">+AF186&amp;" "&amp;AG186&amp;" "&amp;AK186&amp;" "&amp;AL186</f>
        <v>(CB) LEVETIRACETAM COM REC 1000 MG X 30 SEVEN PHARMA LEVETIRACETAM 1000 MG comprimido recubierto</v>
      </c>
      <c r="BB186">
        <f t="shared" ref="BB186" si="186">+D186</f>
        <v>829021</v>
      </c>
      <c r="BC186" t="str">
        <f t="shared" ref="BC186" si="187">+H186&amp;" "&amp;IF(S186="","x ",S186&amp;" x ")&amp;Y186</f>
        <v>Levetiracetam 1000 mg x 30 comprimidos recubiertos</v>
      </c>
      <c r="BD186" s="11">
        <f t="shared" ref="BD186" si="188">+AE186</f>
        <v>6000</v>
      </c>
      <c r="BE186" s="4" t="str">
        <f t="shared" ref="BE186" si="189">+H186</f>
        <v>Levetiracetam 1000</v>
      </c>
      <c r="BF186" t="str">
        <f t="shared" ref="BF186" si="190">+PROPER(M186)</f>
        <v>Levetiracetam</v>
      </c>
      <c r="BG186" t="str">
        <f t="shared" ref="BG186" si="191">+PROPER(N186)</f>
        <v/>
      </c>
      <c r="BH186" t="str">
        <f t="shared" ref="BH186" si="192">+PROPER(O186)</f>
        <v/>
      </c>
      <c r="BI186" t="str">
        <f>+IF(AND(X186="ud.",COUNTIF(Hoja2!$I$3:$I$11,Hoja1!Q186)&gt;0),IF(Hoja1!W186=1,VLOOKUP(Hoja1!Q186,Hoja2!$A:$D,3,0),VLOOKUP(Hoja1!Q186,Hoja2!$A:$D,4,0)),IF(AND(X186="ud.",COUNTIF(Hoja2!$I$3:$I$11,Hoja1!Q186)&lt;0),VLOOKUP(Hoja1!Q186,Hoja2!$A:$B,2,0),VLOOKUP(Hoja1!Q186,Hoja2!$A:$B,2,0)))</f>
        <v>comprimidos recubiertos</v>
      </c>
      <c r="BJ186" t="str">
        <f t="shared" ref="BJ186" si="193">+G186&amp;" "&amp;S186</f>
        <v>1000 mg</v>
      </c>
      <c r="BK186">
        <f t="shared" ref="BK186" si="194">+W186</f>
        <v>30</v>
      </c>
      <c r="BL186" t="str">
        <f t="shared" ref="BL186" si="195">+X186</f>
        <v>ud.</v>
      </c>
      <c r="BO186">
        <f t="shared" ref="BO186" si="196">+BB186</f>
        <v>829021</v>
      </c>
      <c r="BP186" t="str">
        <f t="shared" ref="BP186" si="197">+BC186</f>
        <v>Levetiracetam 1000 mg x 30 comprimidos recubiertos</v>
      </c>
      <c r="BQ186" s="11">
        <f t="shared" ref="BQ186" si="198">+BD186</f>
        <v>6000</v>
      </c>
      <c r="BR186" s="4" t="str">
        <f t="shared" ref="BR186" si="199">+BE186</f>
        <v>Levetiracetam 1000</v>
      </c>
      <c r="BS186" t="str">
        <f t="shared" ref="BS186" si="200">+IF(AND(BG186="",BH186=""),BF186,IF(AND(BG186&lt;&gt;"",BH186=""),BF186&amp;";"&amp;BG186,BF186&amp;";"&amp;BG186&amp;";"&amp;BH186))</f>
        <v>Levetiracetam</v>
      </c>
      <c r="BT186" t="str">
        <f t="shared" ref="BT186" si="201">+BI186</f>
        <v>comprimidos recubiertos</v>
      </c>
      <c r="BU186" t="str">
        <f t="shared" ref="BU186" si="202">+BJ186</f>
        <v>1000 mg</v>
      </c>
      <c r="BV186">
        <f t="shared" ref="BV186" si="203">+BK186</f>
        <v>30</v>
      </c>
      <c r="BW186" t="str">
        <f t="shared" ref="BW186" si="204">+BL186</f>
        <v>ud.</v>
      </c>
      <c r="BY186">
        <f>IF(VLOOKUP(BO186,'[1]Informe articulo stock venta'!$B$1:$J$65536,9,0)&gt;0,1,0)</f>
        <v>1</v>
      </c>
      <c r="BZ186" t="str">
        <f t="shared" si="139"/>
        <v>Seven Pharma</v>
      </c>
    </row>
  </sheetData>
  <autoFilter ref="BO1:BZ186" xr:uid="{6C510029-7A77-F34A-8A28-8CDA7E85138F}"/>
  <mergeCells count="1">
    <mergeCell ref="BF1:BH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D1900-A7C2-DF41-A3A1-AC0F2237C022}">
  <dimension ref="A1:J28"/>
  <sheetViews>
    <sheetView workbookViewId="0">
      <selection activeCell="I3" sqref="I3"/>
    </sheetView>
  </sheetViews>
  <sheetFormatPr baseColWidth="10" defaultRowHeight="16" x14ac:dyDescent="0.2"/>
  <cols>
    <col min="2" max="3" width="32.33203125" bestFit="1" customWidth="1"/>
    <col min="4" max="4" width="29.33203125" bestFit="1" customWidth="1"/>
  </cols>
  <sheetData>
    <row r="1" spans="1:10" x14ac:dyDescent="0.2">
      <c r="A1" s="14" t="s">
        <v>5</v>
      </c>
      <c r="B1" t="s">
        <v>2</v>
      </c>
      <c r="C1" t="s">
        <v>1005</v>
      </c>
      <c r="D1" t="s">
        <v>1006</v>
      </c>
      <c r="H1" s="14" t="s">
        <v>9</v>
      </c>
      <c r="J1" t="s">
        <v>1018</v>
      </c>
    </row>
    <row r="2" spans="1:10" x14ac:dyDescent="0.2">
      <c r="A2" s="2" t="s">
        <v>22</v>
      </c>
      <c r="B2" t="s">
        <v>963</v>
      </c>
      <c r="H2" t="s">
        <v>23</v>
      </c>
      <c r="J2" t="s">
        <v>1017</v>
      </c>
    </row>
    <row r="3" spans="1:10" x14ac:dyDescent="0.2">
      <c r="A3" s="2" t="s">
        <v>33</v>
      </c>
      <c r="B3" t="s">
        <v>964</v>
      </c>
      <c r="C3" t="s">
        <v>964</v>
      </c>
      <c r="D3" t="s">
        <v>1007</v>
      </c>
      <c r="H3" t="s">
        <v>35</v>
      </c>
      <c r="I3" t="s">
        <v>65</v>
      </c>
    </row>
    <row r="4" spans="1:10" x14ac:dyDescent="0.2">
      <c r="A4" s="2" t="s">
        <v>57</v>
      </c>
      <c r="B4" t="s">
        <v>965</v>
      </c>
      <c r="H4" t="s">
        <v>35</v>
      </c>
      <c r="I4" t="s">
        <v>121</v>
      </c>
    </row>
    <row r="5" spans="1:10" x14ac:dyDescent="0.2">
      <c r="A5" s="2" t="s">
        <v>65</v>
      </c>
      <c r="B5" t="s">
        <v>966</v>
      </c>
      <c r="C5" t="s">
        <v>966</v>
      </c>
      <c r="D5" t="s">
        <v>1008</v>
      </c>
      <c r="H5" t="s">
        <v>35</v>
      </c>
      <c r="I5" t="s">
        <v>33</v>
      </c>
    </row>
    <row r="6" spans="1:10" x14ac:dyDescent="0.2">
      <c r="A6" s="2" t="s">
        <v>71</v>
      </c>
      <c r="B6" t="s">
        <v>967</v>
      </c>
      <c r="H6" t="s">
        <v>35</v>
      </c>
      <c r="I6" t="s">
        <v>1020</v>
      </c>
    </row>
    <row r="7" spans="1:10" x14ac:dyDescent="0.2">
      <c r="A7" s="2" t="s">
        <v>92</v>
      </c>
      <c r="B7" t="s">
        <v>968</v>
      </c>
      <c r="C7" t="s">
        <v>968</v>
      </c>
      <c r="D7" t="s">
        <v>1009</v>
      </c>
      <c r="H7" t="s">
        <v>35</v>
      </c>
      <c r="I7" t="s">
        <v>235</v>
      </c>
    </row>
    <row r="8" spans="1:10" x14ac:dyDescent="0.2">
      <c r="A8" s="2" t="s">
        <v>105</v>
      </c>
      <c r="B8" t="s">
        <v>969</v>
      </c>
      <c r="H8" t="s">
        <v>35</v>
      </c>
      <c r="I8" t="s">
        <v>214</v>
      </c>
    </row>
    <row r="9" spans="1:10" x14ac:dyDescent="0.2">
      <c r="A9" s="2" t="s">
        <v>121</v>
      </c>
      <c r="B9" t="s">
        <v>970</v>
      </c>
      <c r="C9" t="s">
        <v>970</v>
      </c>
      <c r="D9" t="s">
        <v>1013</v>
      </c>
      <c r="H9" t="s">
        <v>35</v>
      </c>
      <c r="I9" t="s">
        <v>849</v>
      </c>
    </row>
    <row r="10" spans="1:10" x14ac:dyDescent="0.2">
      <c r="A10" s="2" t="s">
        <v>135</v>
      </c>
      <c r="B10" t="s">
        <v>971</v>
      </c>
      <c r="H10" t="s">
        <v>35</v>
      </c>
      <c r="I10" t="s">
        <v>228</v>
      </c>
    </row>
    <row r="11" spans="1:10" x14ac:dyDescent="0.2">
      <c r="A11" s="2" t="s">
        <v>161</v>
      </c>
      <c r="B11" t="s">
        <v>972</v>
      </c>
      <c r="H11" t="s">
        <v>35</v>
      </c>
      <c r="I11" t="s">
        <v>1021</v>
      </c>
    </row>
    <row r="12" spans="1:10" x14ac:dyDescent="0.2">
      <c r="A12" t="s">
        <v>214</v>
      </c>
      <c r="B12" t="s">
        <v>973</v>
      </c>
      <c r="C12" t="s">
        <v>973</v>
      </c>
      <c r="D12" t="s">
        <v>1010</v>
      </c>
      <c r="H12" t="s">
        <v>35</v>
      </c>
      <c r="J12" t="s">
        <v>1019</v>
      </c>
    </row>
    <row r="13" spans="1:10" x14ac:dyDescent="0.2">
      <c r="A13" t="s">
        <v>228</v>
      </c>
      <c r="B13" t="s">
        <v>974</v>
      </c>
      <c r="C13" t="s">
        <v>974</v>
      </c>
      <c r="D13" t="s">
        <v>1011</v>
      </c>
      <c r="H13" t="s">
        <v>73</v>
      </c>
      <c r="J13" t="s">
        <v>1002</v>
      </c>
    </row>
    <row r="14" spans="1:10" x14ac:dyDescent="0.2">
      <c r="A14" t="s">
        <v>235</v>
      </c>
      <c r="B14" t="s">
        <v>975</v>
      </c>
      <c r="C14" t="s">
        <v>975</v>
      </c>
      <c r="D14" t="s">
        <v>1012</v>
      </c>
      <c r="H14" s="2" t="s">
        <v>373</v>
      </c>
      <c r="J14" t="s">
        <v>1016</v>
      </c>
    </row>
    <row r="15" spans="1:10" x14ac:dyDescent="0.2">
      <c r="A15" s="2" t="s">
        <v>294</v>
      </c>
      <c r="B15" t="s">
        <v>976</v>
      </c>
    </row>
    <row r="16" spans="1:10" x14ac:dyDescent="0.2">
      <c r="A16" s="2" t="s">
        <v>312</v>
      </c>
      <c r="B16" t="s">
        <v>977</v>
      </c>
    </row>
    <row r="17" spans="1:4" x14ac:dyDescent="0.2">
      <c r="A17" s="2" t="s">
        <v>335</v>
      </c>
      <c r="B17" t="s">
        <v>978</v>
      </c>
    </row>
    <row r="18" spans="1:4" x14ac:dyDescent="0.2">
      <c r="A18" s="2" t="s">
        <v>372</v>
      </c>
      <c r="B18" t="s">
        <v>979</v>
      </c>
    </row>
    <row r="19" spans="1:4" x14ac:dyDescent="0.2">
      <c r="A19" s="2" t="s">
        <v>379</v>
      </c>
      <c r="B19" t="s">
        <v>980</v>
      </c>
    </row>
    <row r="20" spans="1:4" x14ac:dyDescent="0.2">
      <c r="A20" s="2" t="s">
        <v>386</v>
      </c>
      <c r="B20" t="s">
        <v>981</v>
      </c>
    </row>
    <row r="21" spans="1:4" x14ac:dyDescent="0.2">
      <c r="A21" s="2" t="s">
        <v>485</v>
      </c>
      <c r="B21" t="s">
        <v>982</v>
      </c>
    </row>
    <row r="22" spans="1:4" x14ac:dyDescent="0.2">
      <c r="A22" s="2" t="s">
        <v>598</v>
      </c>
      <c r="B22" t="s">
        <v>983</v>
      </c>
    </row>
    <row r="23" spans="1:4" x14ac:dyDescent="0.2">
      <c r="A23" t="s">
        <v>626</v>
      </c>
      <c r="B23" t="s">
        <v>984</v>
      </c>
    </row>
    <row r="24" spans="1:4" x14ac:dyDescent="0.2">
      <c r="A24" s="2" t="s">
        <v>634</v>
      </c>
      <c r="B24" t="s">
        <v>985</v>
      </c>
      <c r="C24" t="s">
        <v>985</v>
      </c>
      <c r="D24" t="s">
        <v>1014</v>
      </c>
    </row>
    <row r="25" spans="1:4" x14ac:dyDescent="0.2">
      <c r="A25" s="2" t="s">
        <v>649</v>
      </c>
      <c r="B25" t="s">
        <v>986</v>
      </c>
    </row>
    <row r="26" spans="1:4" x14ac:dyDescent="0.2">
      <c r="A26" s="2" t="s">
        <v>744</v>
      </c>
      <c r="B26" t="s">
        <v>987</v>
      </c>
    </row>
    <row r="27" spans="1:4" x14ac:dyDescent="0.2">
      <c r="A27" s="2" t="s">
        <v>749</v>
      </c>
      <c r="B27" t="s">
        <v>988</v>
      </c>
    </row>
    <row r="28" spans="1:4" x14ac:dyDescent="0.2">
      <c r="A28" t="s">
        <v>849</v>
      </c>
      <c r="B28" t="s">
        <v>989</v>
      </c>
      <c r="C28" t="s">
        <v>989</v>
      </c>
      <c r="D28" t="s">
        <v>1015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Yáñez</dc:creator>
  <cp:lastModifiedBy>Carlos Yáñez</cp:lastModifiedBy>
  <dcterms:created xsi:type="dcterms:W3CDTF">2025-10-11T21:16:28Z</dcterms:created>
  <dcterms:modified xsi:type="dcterms:W3CDTF">2025-10-13T01:47:56Z</dcterms:modified>
</cp:coreProperties>
</file>