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4c0abcc15bdc5c59/GitHub/Tesis/References/"/>
    </mc:Choice>
  </mc:AlternateContent>
  <xr:revisionPtr revIDLastSave="53" documentId="11_DE4E82095B20D4AB112B6D5EC85DED64024F72DC" xr6:coauthVersionLast="47" xr6:coauthVersionMax="47" xr10:uidLastSave="{A31C75B0-C22B-4901-8F99-BF1D561F748E}"/>
  <bookViews>
    <workbookView xWindow="-108" yWindow="-108" windowWidth="23256" windowHeight="1272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J46" i="2" l="1"/>
  <c r="J47" i="2"/>
  <c r="J48" i="2"/>
  <c r="J49" i="2"/>
  <c r="J50" i="2"/>
  <c r="J51" i="2"/>
  <c r="J45" i="2"/>
  <c r="N31" i="2"/>
  <c r="N30" i="2"/>
  <c r="K6" i="2"/>
  <c r="J31" i="2"/>
  <c r="J32" i="2"/>
  <c r="J33" i="2"/>
  <c r="J34" i="2"/>
  <c r="J35" i="2"/>
  <c r="J36" i="2"/>
  <c r="J37" i="2"/>
  <c r="J38" i="2"/>
  <c r="J39" i="2"/>
  <c r="J40" i="2"/>
  <c r="J41" i="2"/>
  <c r="L30" i="2"/>
  <c r="J30" i="2"/>
  <c r="C68" i="2"/>
  <c r="C67" i="2"/>
  <c r="D68" i="2" s="1"/>
  <c r="E68" i="2" s="1"/>
  <c r="C66" i="2"/>
  <c r="D67" i="2" s="1"/>
  <c r="E67" i="2" s="1"/>
  <c r="C65" i="2"/>
  <c r="C64" i="2"/>
  <c r="C63" i="2"/>
  <c r="D64" i="2" s="1"/>
  <c r="E64" i="2" s="1"/>
  <c r="C62" i="2"/>
  <c r="C61" i="2"/>
  <c r="C60" i="2"/>
  <c r="C59" i="2"/>
  <c r="C58" i="2"/>
  <c r="C57" i="2"/>
  <c r="C56" i="2"/>
  <c r="C55" i="2"/>
  <c r="D56" i="2" s="1"/>
  <c r="E56" i="2" s="1"/>
  <c r="C54" i="2"/>
  <c r="D55" i="2" s="1"/>
  <c r="E55" i="2" s="1"/>
  <c r="C53" i="2"/>
  <c r="C52" i="2"/>
  <c r="C51" i="2"/>
  <c r="D52" i="2" s="1"/>
  <c r="E52" i="2" s="1"/>
  <c r="C50" i="2"/>
  <c r="D51" i="2" s="1"/>
  <c r="E51" i="2" s="1"/>
  <c r="C49" i="2"/>
  <c r="C48" i="2"/>
  <c r="C47" i="2"/>
  <c r="C46" i="2"/>
  <c r="D47" i="2" s="1"/>
  <c r="E47" i="2" s="1"/>
  <c r="C45" i="2"/>
  <c r="C44" i="2"/>
  <c r="C43" i="2"/>
  <c r="D44" i="2" s="1"/>
  <c r="E44" i="2" s="1"/>
  <c r="C42" i="2"/>
  <c r="D43" i="2" s="1"/>
  <c r="E43" i="2" s="1"/>
  <c r="C41" i="2"/>
  <c r="C40" i="2"/>
  <c r="C39" i="2"/>
  <c r="C38" i="2"/>
  <c r="D39" i="2" s="1"/>
  <c r="E39" i="2" s="1"/>
  <c r="C37" i="2"/>
  <c r="C36" i="2"/>
  <c r="C35" i="2"/>
  <c r="D36" i="2" s="1"/>
  <c r="E36" i="2" s="1"/>
  <c r="C34" i="2"/>
  <c r="D35" i="2" s="1"/>
  <c r="E35" i="2" s="1"/>
  <c r="C33" i="2"/>
  <c r="C32" i="2"/>
  <c r="C31" i="2"/>
  <c r="C30" i="2"/>
  <c r="D31" i="2" s="1"/>
  <c r="E31" i="2" s="1"/>
  <c r="C29" i="2"/>
  <c r="C28" i="2"/>
  <c r="C27" i="2"/>
  <c r="D28" i="2" s="1"/>
  <c r="E28" i="2" s="1"/>
  <c r="C26" i="2"/>
  <c r="D27" i="2" s="1"/>
  <c r="E27" i="2" s="1"/>
  <c r="C25" i="2"/>
  <c r="C24" i="2"/>
  <c r="C23" i="2"/>
  <c r="C22" i="2"/>
  <c r="D23" i="2" s="1"/>
  <c r="E23" i="2" s="1"/>
  <c r="C21" i="2"/>
  <c r="C20" i="2"/>
  <c r="C19" i="2"/>
  <c r="D20" i="2" s="1"/>
  <c r="E20" i="2" s="1"/>
  <c r="C18" i="2"/>
  <c r="D19" i="2" s="1"/>
  <c r="E19" i="2" s="1"/>
  <c r="F7" i="2" s="1"/>
  <c r="C17" i="2"/>
  <c r="C16" i="2"/>
  <c r="C15" i="2"/>
  <c r="C14" i="2"/>
  <c r="D15" i="2" s="1"/>
  <c r="E15" i="2" s="1"/>
  <c r="C13" i="2"/>
  <c r="C12" i="2"/>
  <c r="C11" i="2"/>
  <c r="C10" i="2"/>
  <c r="D11" i="2" s="1"/>
  <c r="E11" i="2" s="1"/>
  <c r="C9" i="2"/>
  <c r="C8" i="2"/>
  <c r="C7" i="1"/>
  <c r="D8" i="1" s="1"/>
  <c r="E8" i="1" s="1"/>
  <c r="C9" i="1"/>
  <c r="D9" i="1"/>
  <c r="E9" i="1" s="1"/>
  <c r="D28" i="1"/>
  <c r="E28" i="1" s="1"/>
  <c r="D32" i="1"/>
  <c r="E32" i="1" s="1"/>
  <c r="D36" i="1"/>
  <c r="E36" i="1" s="1"/>
  <c r="D40" i="1"/>
  <c r="E40" i="1" s="1"/>
  <c r="D44" i="1"/>
  <c r="E44" i="1" s="1"/>
  <c r="D48" i="1"/>
  <c r="E48" i="1" s="1"/>
  <c r="D52" i="1"/>
  <c r="E52" i="1" s="1"/>
  <c r="D56" i="1"/>
  <c r="E56" i="1" s="1"/>
  <c r="D60" i="1"/>
  <c r="E60" i="1" s="1"/>
  <c r="D64" i="1"/>
  <c r="E64" i="1" s="1"/>
  <c r="C10" i="1"/>
  <c r="D10" i="1" s="1"/>
  <c r="E10" i="1" s="1"/>
  <c r="C11" i="1"/>
  <c r="C12" i="1"/>
  <c r="C13" i="1"/>
  <c r="D14" i="1" s="1"/>
  <c r="E14" i="1" s="1"/>
  <c r="C14" i="1"/>
  <c r="C15" i="1"/>
  <c r="C16" i="1"/>
  <c r="C17" i="1"/>
  <c r="D18" i="1" s="1"/>
  <c r="E18" i="1" s="1"/>
  <c r="C18" i="1"/>
  <c r="C19" i="1"/>
  <c r="C20" i="1"/>
  <c r="C21" i="1"/>
  <c r="D22" i="1" s="1"/>
  <c r="E22" i="1" s="1"/>
  <c r="C22" i="1"/>
  <c r="C23" i="1"/>
  <c r="C24" i="1"/>
  <c r="D25" i="1" s="1"/>
  <c r="E25" i="1" s="1"/>
  <c r="C25" i="1"/>
  <c r="D26" i="1" s="1"/>
  <c r="E26" i="1" s="1"/>
  <c r="C26" i="1"/>
  <c r="D27" i="1" s="1"/>
  <c r="E27" i="1" s="1"/>
  <c r="C27" i="1"/>
  <c r="C28" i="1"/>
  <c r="D29" i="1" s="1"/>
  <c r="E29" i="1" s="1"/>
  <c r="C29" i="1"/>
  <c r="D30" i="1" s="1"/>
  <c r="E30" i="1" s="1"/>
  <c r="C30" i="1"/>
  <c r="D31" i="1" s="1"/>
  <c r="E31" i="1" s="1"/>
  <c r="C31" i="1"/>
  <c r="C32" i="1"/>
  <c r="D33" i="1" s="1"/>
  <c r="E33" i="1" s="1"/>
  <c r="C33" i="1"/>
  <c r="D34" i="1" s="1"/>
  <c r="E34" i="1" s="1"/>
  <c r="C34" i="1"/>
  <c r="D35" i="1" s="1"/>
  <c r="E35" i="1" s="1"/>
  <c r="C35" i="1"/>
  <c r="C36" i="1"/>
  <c r="D37" i="1" s="1"/>
  <c r="E37" i="1" s="1"/>
  <c r="C37" i="1"/>
  <c r="D38" i="1" s="1"/>
  <c r="E38" i="1" s="1"/>
  <c r="C38" i="1"/>
  <c r="D39" i="1" s="1"/>
  <c r="E39" i="1" s="1"/>
  <c r="C39" i="1"/>
  <c r="C40" i="1"/>
  <c r="D41" i="1" s="1"/>
  <c r="E41" i="1" s="1"/>
  <c r="C41" i="1"/>
  <c r="D42" i="1" s="1"/>
  <c r="E42" i="1" s="1"/>
  <c r="C42" i="1"/>
  <c r="D43" i="1" s="1"/>
  <c r="E43" i="1" s="1"/>
  <c r="C43" i="1"/>
  <c r="C44" i="1"/>
  <c r="D45" i="1" s="1"/>
  <c r="E45" i="1" s="1"/>
  <c r="C45" i="1"/>
  <c r="D46" i="1" s="1"/>
  <c r="E46" i="1" s="1"/>
  <c r="C46" i="1"/>
  <c r="D47" i="1" s="1"/>
  <c r="E47" i="1" s="1"/>
  <c r="C47" i="1"/>
  <c r="C48" i="1"/>
  <c r="D49" i="1" s="1"/>
  <c r="E49" i="1" s="1"/>
  <c r="C49" i="1"/>
  <c r="D50" i="1" s="1"/>
  <c r="E50" i="1" s="1"/>
  <c r="C50" i="1"/>
  <c r="D51" i="1" s="1"/>
  <c r="E51" i="1" s="1"/>
  <c r="C51" i="1"/>
  <c r="C52" i="1"/>
  <c r="D53" i="1" s="1"/>
  <c r="E53" i="1" s="1"/>
  <c r="C53" i="1"/>
  <c r="D54" i="1" s="1"/>
  <c r="E54" i="1" s="1"/>
  <c r="C54" i="1"/>
  <c r="D55" i="1" s="1"/>
  <c r="E55" i="1" s="1"/>
  <c r="C55" i="1"/>
  <c r="C56" i="1"/>
  <c r="D57" i="1" s="1"/>
  <c r="E57" i="1" s="1"/>
  <c r="C57" i="1"/>
  <c r="D58" i="1" s="1"/>
  <c r="E58" i="1" s="1"/>
  <c r="C58" i="1"/>
  <c r="D59" i="1" s="1"/>
  <c r="E59" i="1" s="1"/>
  <c r="C59" i="1"/>
  <c r="C60" i="1"/>
  <c r="D61" i="1" s="1"/>
  <c r="E61" i="1" s="1"/>
  <c r="C61" i="1"/>
  <c r="D62" i="1" s="1"/>
  <c r="E62" i="1" s="1"/>
  <c r="C62" i="1"/>
  <c r="D63" i="1" s="1"/>
  <c r="E63" i="1" s="1"/>
  <c r="C63" i="1"/>
  <c r="C64" i="1"/>
  <c r="D65" i="1" s="1"/>
  <c r="E65" i="1" s="1"/>
  <c r="C65" i="1"/>
  <c r="D66" i="1" s="1"/>
  <c r="E66" i="1" s="1"/>
  <c r="C66" i="1"/>
  <c r="D67" i="1" s="1"/>
  <c r="E67" i="1" s="1"/>
  <c r="C67" i="1"/>
  <c r="C8" i="1"/>
  <c r="D9" i="2" l="1"/>
  <c r="E9" i="2" s="1"/>
  <c r="D13" i="2"/>
  <c r="E13" i="2" s="1"/>
  <c r="D59" i="2"/>
  <c r="E59" i="2" s="1"/>
  <c r="F11" i="2"/>
  <c r="D16" i="2"/>
  <c r="E16" i="2" s="1"/>
  <c r="D24" i="2"/>
  <c r="E24" i="2" s="1"/>
  <c r="D32" i="2"/>
  <c r="E32" i="2" s="1"/>
  <c r="F8" i="2" s="1"/>
  <c r="D40" i="2"/>
  <c r="E40" i="2" s="1"/>
  <c r="D48" i="2"/>
  <c r="E48" i="2" s="1"/>
  <c r="D60" i="2"/>
  <c r="E60" i="2" s="1"/>
  <c r="D14" i="2"/>
  <c r="E14" i="2" s="1"/>
  <c r="D10" i="2"/>
  <c r="E10" i="2" s="1"/>
  <c r="D63" i="2"/>
  <c r="E63" i="2" s="1"/>
  <c r="D12" i="2"/>
  <c r="E12" i="2" s="1"/>
  <c r="D18" i="2"/>
  <c r="E18" i="2" s="1"/>
  <c r="D22" i="2"/>
  <c r="E22" i="2" s="1"/>
  <c r="F10" i="2" s="1"/>
  <c r="D26" i="2"/>
  <c r="E26" i="2" s="1"/>
  <c r="D30" i="2"/>
  <c r="E30" i="2" s="1"/>
  <c r="D34" i="2"/>
  <c r="E34" i="2" s="1"/>
  <c r="D38" i="2"/>
  <c r="E38" i="2" s="1"/>
  <c r="D42" i="2"/>
  <c r="E42" i="2" s="1"/>
  <c r="D46" i="2"/>
  <c r="E46" i="2" s="1"/>
  <c r="D50" i="2"/>
  <c r="E50" i="2" s="1"/>
  <c r="D49" i="2"/>
  <c r="E49" i="2" s="1"/>
  <c r="D54" i="2"/>
  <c r="E54" i="2" s="1"/>
  <c r="D53" i="2"/>
  <c r="E53" i="2" s="1"/>
  <c r="D58" i="2"/>
  <c r="E58" i="2" s="1"/>
  <c r="D57" i="2"/>
  <c r="E57" i="2" s="1"/>
  <c r="D62" i="2"/>
  <c r="E62" i="2" s="1"/>
  <c r="D61" i="2"/>
  <c r="E61" i="2" s="1"/>
  <c r="D66" i="2"/>
  <c r="E66" i="2" s="1"/>
  <c r="D65" i="2"/>
  <c r="E65" i="2" s="1"/>
  <c r="D17" i="2"/>
  <c r="E17" i="2" s="1"/>
  <c r="D21" i="2"/>
  <c r="E21" i="2" s="1"/>
  <c r="D25" i="2"/>
  <c r="E25" i="2" s="1"/>
  <c r="D29" i="2"/>
  <c r="E29" i="2" s="1"/>
  <c r="D33" i="2"/>
  <c r="E33" i="2" s="1"/>
  <c r="D37" i="2"/>
  <c r="E37" i="2" s="1"/>
  <c r="D41" i="2"/>
  <c r="E41" i="2" s="1"/>
  <c r="D45" i="2"/>
  <c r="E45" i="2" s="1"/>
  <c r="F10" i="1"/>
  <c r="F6" i="1"/>
  <c r="F2" i="1"/>
  <c r="D21" i="1"/>
  <c r="E21" i="1" s="1"/>
  <c r="F9" i="1" s="1"/>
  <c r="D13" i="1"/>
  <c r="E13" i="1" s="1"/>
  <c r="F13" i="1" s="1"/>
  <c r="D24" i="1"/>
  <c r="E24" i="1" s="1"/>
  <c r="D20" i="1"/>
  <c r="E20" i="1" s="1"/>
  <c r="F8" i="1" s="1"/>
  <c r="D16" i="1"/>
  <c r="E16" i="1" s="1"/>
  <c r="F4" i="1" s="1"/>
  <c r="D12" i="1"/>
  <c r="E12" i="1" s="1"/>
  <c r="D17" i="1"/>
  <c r="E17" i="1" s="1"/>
  <c r="F5" i="1" s="1"/>
  <c r="D23" i="1"/>
  <c r="E23" i="1" s="1"/>
  <c r="D19" i="1"/>
  <c r="E19" i="1" s="1"/>
  <c r="F7" i="1" s="1"/>
  <c r="D15" i="1"/>
  <c r="E15" i="1" s="1"/>
  <c r="F3" i="1" s="1"/>
  <c r="D11" i="1"/>
  <c r="E11" i="1" s="1"/>
  <c r="F11" i="1" s="1"/>
  <c r="F4" i="2" l="1"/>
  <c r="F14" i="2"/>
  <c r="F12" i="2"/>
  <c r="F13" i="2"/>
  <c r="F9" i="2"/>
  <c r="I9" i="2"/>
  <c r="F5" i="2"/>
  <c r="F6" i="2"/>
  <c r="F12" i="1"/>
  <c r="I8" i="1"/>
  <c r="G8" i="1" s="1"/>
  <c r="H8" i="1" s="1"/>
  <c r="G13" i="2" l="1"/>
  <c r="H13" i="2" s="1"/>
  <c r="G5" i="2"/>
  <c r="H5" i="2" s="1"/>
  <c r="G9" i="2"/>
  <c r="H9" i="2" s="1"/>
  <c r="G14" i="2"/>
  <c r="H14" i="2" s="1"/>
  <c r="G12" i="2"/>
  <c r="H12" i="2" s="1"/>
  <c r="G65" i="2"/>
  <c r="H65" i="2" s="1"/>
  <c r="G61" i="2"/>
  <c r="H61" i="2" s="1"/>
  <c r="G57" i="2"/>
  <c r="H57" i="2" s="1"/>
  <c r="G53" i="2"/>
  <c r="H53" i="2" s="1"/>
  <c r="G49" i="2"/>
  <c r="H49" i="2" s="1"/>
  <c r="G45" i="2"/>
  <c r="H45" i="2" s="1"/>
  <c r="G41" i="2"/>
  <c r="H41" i="2" s="1"/>
  <c r="G37" i="2"/>
  <c r="H37" i="2" s="1"/>
  <c r="G33" i="2"/>
  <c r="H33" i="2" s="1"/>
  <c r="G29" i="2"/>
  <c r="H29" i="2" s="1"/>
  <c r="G25" i="2"/>
  <c r="H25" i="2" s="1"/>
  <c r="G21" i="2"/>
  <c r="H21" i="2" s="1"/>
  <c r="G17" i="2"/>
  <c r="H17" i="2" s="1"/>
  <c r="G67" i="2"/>
  <c r="H67" i="2" s="1"/>
  <c r="G63" i="2"/>
  <c r="H63" i="2" s="1"/>
  <c r="G59" i="2"/>
  <c r="H59" i="2" s="1"/>
  <c r="G55" i="2"/>
  <c r="H55" i="2" s="1"/>
  <c r="G51" i="2"/>
  <c r="H51" i="2" s="1"/>
  <c r="G74" i="2"/>
  <c r="H74" i="2" s="1"/>
  <c r="G72" i="2"/>
  <c r="H72" i="2" s="1"/>
  <c r="G70" i="2"/>
  <c r="H70" i="2" s="1"/>
  <c r="G68" i="2"/>
  <c r="H68" i="2" s="1"/>
  <c r="G64" i="2"/>
  <c r="H64" i="2" s="1"/>
  <c r="G60" i="2"/>
  <c r="H60" i="2" s="1"/>
  <c r="G56" i="2"/>
  <c r="H56" i="2" s="1"/>
  <c r="G52" i="2"/>
  <c r="H52" i="2" s="1"/>
  <c r="G48" i="2"/>
  <c r="H48" i="2" s="1"/>
  <c r="G44" i="2"/>
  <c r="H44" i="2" s="1"/>
  <c r="G40" i="2"/>
  <c r="H40" i="2" s="1"/>
  <c r="G36" i="2"/>
  <c r="H36" i="2" s="1"/>
  <c r="G32" i="2"/>
  <c r="H32" i="2" s="1"/>
  <c r="G28" i="2"/>
  <c r="H28" i="2" s="1"/>
  <c r="G24" i="2"/>
  <c r="H24" i="2" s="1"/>
  <c r="G20" i="2"/>
  <c r="H20" i="2" s="1"/>
  <c r="G16" i="2"/>
  <c r="H16" i="2" s="1"/>
  <c r="G73" i="2"/>
  <c r="H73" i="2" s="1"/>
  <c r="G66" i="2"/>
  <c r="H66" i="2" s="1"/>
  <c r="G62" i="2"/>
  <c r="H62" i="2" s="1"/>
  <c r="G50" i="2"/>
  <c r="H50" i="2" s="1"/>
  <c r="G71" i="2"/>
  <c r="H71" i="2" s="1"/>
  <c r="G69" i="2"/>
  <c r="H69" i="2" s="1"/>
  <c r="G47" i="2"/>
  <c r="H47" i="2" s="1"/>
  <c r="G46" i="2"/>
  <c r="H46" i="2" s="1"/>
  <c r="G43" i="2"/>
  <c r="H43" i="2" s="1"/>
  <c r="G42" i="2"/>
  <c r="H42" i="2" s="1"/>
  <c r="G39" i="2"/>
  <c r="H39" i="2" s="1"/>
  <c r="G38" i="2"/>
  <c r="H38" i="2" s="1"/>
  <c r="G35" i="2"/>
  <c r="H35" i="2" s="1"/>
  <c r="G34" i="2"/>
  <c r="H34" i="2" s="1"/>
  <c r="G31" i="2"/>
  <c r="H31" i="2" s="1"/>
  <c r="G30" i="2"/>
  <c r="H30" i="2" s="1"/>
  <c r="G27" i="2"/>
  <c r="H27" i="2" s="1"/>
  <c r="G26" i="2"/>
  <c r="H26" i="2" s="1"/>
  <c r="G23" i="2"/>
  <c r="H23" i="2" s="1"/>
  <c r="G22" i="2"/>
  <c r="H22" i="2" s="1"/>
  <c r="G19" i="2"/>
  <c r="H19" i="2" s="1"/>
  <c r="G18" i="2"/>
  <c r="H18" i="2" s="1"/>
  <c r="G15" i="2"/>
  <c r="H15" i="2" s="1"/>
  <c r="G58" i="2"/>
  <c r="H58" i="2" s="1"/>
  <c r="G54" i="2"/>
  <c r="H54" i="2" s="1"/>
  <c r="G7" i="2"/>
  <c r="H7" i="2" s="1"/>
  <c r="G4" i="2"/>
  <c r="H4" i="2" s="1"/>
  <c r="G11" i="2"/>
  <c r="H11" i="2" s="1"/>
  <c r="G8" i="2"/>
  <c r="H8" i="2" s="1"/>
  <c r="G6" i="2"/>
  <c r="H6" i="2" s="1"/>
  <c r="G3" i="2"/>
  <c r="H3" i="2" s="1"/>
  <c r="G10" i="2"/>
  <c r="H10" i="2" s="1"/>
  <c r="G11" i="1"/>
  <c r="H11" i="1" s="1"/>
  <c r="G10" i="1"/>
  <c r="H10" i="1" s="1"/>
  <c r="G7" i="1"/>
  <c r="H7" i="1" s="1"/>
  <c r="G6" i="1"/>
  <c r="H6" i="1" s="1"/>
  <c r="G4" i="1"/>
  <c r="H4" i="1" s="1"/>
  <c r="G5" i="1"/>
  <c r="H5" i="1" s="1"/>
  <c r="G12" i="1"/>
  <c r="H12" i="1" s="1"/>
  <c r="G13" i="1"/>
  <c r="H13" i="1" s="1"/>
  <c r="G15" i="1"/>
  <c r="H15" i="1" s="1"/>
  <c r="G19" i="1"/>
  <c r="H19" i="1" s="1"/>
  <c r="G23" i="1"/>
  <c r="H23" i="1" s="1"/>
  <c r="G27" i="1"/>
  <c r="H27" i="1" s="1"/>
  <c r="G31" i="1"/>
  <c r="H31" i="1" s="1"/>
  <c r="G35" i="1"/>
  <c r="H35" i="1" s="1"/>
  <c r="G39" i="1"/>
  <c r="H39" i="1" s="1"/>
  <c r="G43" i="1"/>
  <c r="H43" i="1" s="1"/>
  <c r="G47" i="1"/>
  <c r="H47" i="1" s="1"/>
  <c r="G51" i="1"/>
  <c r="H51" i="1" s="1"/>
  <c r="G55" i="1"/>
  <c r="H55" i="1" s="1"/>
  <c r="G59" i="1"/>
  <c r="H59" i="1" s="1"/>
  <c r="G63" i="1"/>
  <c r="H63" i="1" s="1"/>
  <c r="G67" i="1"/>
  <c r="H67" i="1" s="1"/>
  <c r="G71" i="1"/>
  <c r="H71" i="1" s="1"/>
  <c r="G14" i="1"/>
  <c r="H14" i="1" s="1"/>
  <c r="G26" i="1"/>
  <c r="H26" i="1" s="1"/>
  <c r="G38" i="1"/>
  <c r="H38" i="1" s="1"/>
  <c r="G46" i="1"/>
  <c r="H46" i="1" s="1"/>
  <c r="G58" i="1"/>
  <c r="H58" i="1" s="1"/>
  <c r="G70" i="1"/>
  <c r="H70" i="1" s="1"/>
  <c r="G16" i="1"/>
  <c r="H16" i="1" s="1"/>
  <c r="G20" i="1"/>
  <c r="H20" i="1" s="1"/>
  <c r="G24" i="1"/>
  <c r="H24" i="1" s="1"/>
  <c r="G28" i="1"/>
  <c r="H28" i="1" s="1"/>
  <c r="G32" i="1"/>
  <c r="H32" i="1" s="1"/>
  <c r="G36" i="1"/>
  <c r="H36" i="1" s="1"/>
  <c r="G40" i="1"/>
  <c r="H40" i="1" s="1"/>
  <c r="G44" i="1"/>
  <c r="H44" i="1" s="1"/>
  <c r="G48" i="1"/>
  <c r="H48" i="1" s="1"/>
  <c r="G52" i="1"/>
  <c r="H52" i="1" s="1"/>
  <c r="G56" i="1"/>
  <c r="H56" i="1" s="1"/>
  <c r="G60" i="1"/>
  <c r="H60" i="1" s="1"/>
  <c r="G64" i="1"/>
  <c r="H64" i="1" s="1"/>
  <c r="G68" i="1"/>
  <c r="H68" i="1" s="1"/>
  <c r="G72" i="1"/>
  <c r="H72" i="1" s="1"/>
  <c r="G22" i="1"/>
  <c r="H22" i="1" s="1"/>
  <c r="G30" i="1"/>
  <c r="H30" i="1" s="1"/>
  <c r="G42" i="1"/>
  <c r="H42" i="1" s="1"/>
  <c r="G54" i="1"/>
  <c r="H54" i="1" s="1"/>
  <c r="G62" i="1"/>
  <c r="H62" i="1" s="1"/>
  <c r="G17" i="1"/>
  <c r="H17" i="1" s="1"/>
  <c r="G21" i="1"/>
  <c r="H21" i="1" s="1"/>
  <c r="G25" i="1"/>
  <c r="H25" i="1" s="1"/>
  <c r="G29" i="1"/>
  <c r="H29" i="1" s="1"/>
  <c r="G33" i="1"/>
  <c r="H33" i="1" s="1"/>
  <c r="G37" i="1"/>
  <c r="H37" i="1" s="1"/>
  <c r="G41" i="1"/>
  <c r="H41" i="1" s="1"/>
  <c r="G45" i="1"/>
  <c r="H45" i="1" s="1"/>
  <c r="G49" i="1"/>
  <c r="H49" i="1" s="1"/>
  <c r="G53" i="1"/>
  <c r="H53" i="1" s="1"/>
  <c r="G57" i="1"/>
  <c r="H57" i="1" s="1"/>
  <c r="G61" i="1"/>
  <c r="H61" i="1" s="1"/>
  <c r="G65" i="1"/>
  <c r="H65" i="1" s="1"/>
  <c r="G69" i="1"/>
  <c r="H69" i="1" s="1"/>
  <c r="G73" i="1"/>
  <c r="H73" i="1" s="1"/>
  <c r="G18" i="1"/>
  <c r="H18" i="1" s="1"/>
  <c r="G34" i="1"/>
  <c r="H34" i="1" s="1"/>
  <c r="G50" i="1"/>
  <c r="H50" i="1" s="1"/>
  <c r="G66" i="1"/>
  <c r="H66" i="1" s="1"/>
  <c r="G2" i="1"/>
  <c r="H2" i="1" s="1"/>
  <c r="G3" i="1"/>
  <c r="H3" i="1" s="1"/>
  <c r="G9" i="1"/>
  <c r="H9" i="1" s="1"/>
</calcChain>
</file>

<file path=xl/sharedStrings.xml><?xml version="1.0" encoding="utf-8"?>
<sst xmlns="http://schemas.openxmlformats.org/spreadsheetml/2006/main" count="28" uniqueCount="17">
  <si>
    <t>PM(12)</t>
  </si>
  <si>
    <t>PMC(12)</t>
  </si>
  <si>
    <t>serie-PMC(12) (remover la TC)</t>
  </si>
  <si>
    <t>Promedio de serie-PMC(12)</t>
  </si>
  <si>
    <t>Promedio mensual sin TC</t>
  </si>
  <si>
    <t>Factor estacional S</t>
  </si>
  <si>
    <t>Serie desestacionalizada</t>
  </si>
  <si>
    <t>Matrimonios</t>
  </si>
  <si>
    <t>Fecha</t>
  </si>
  <si>
    <t>S(t)</t>
  </si>
  <si>
    <t>y_t</t>
  </si>
  <si>
    <t>i</t>
  </si>
  <si>
    <t>S</t>
  </si>
  <si>
    <t>t-</t>
  </si>
  <si>
    <t>m</t>
  </si>
  <si>
    <t>a</t>
  </si>
  <si>
    <t>t+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</si>
</sst>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left" indent="1"/>
    </xf>
    <xf numFmtId="2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Hoja1!$B$1</c:f>
              <c:strCache>
                <c:ptCount val="1"/>
                <c:pt idx="0">
                  <c:v>Matrimonios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Hoja1!$A$2:$A$73</c:f>
              <c:numCache>
                <c:formatCode>mmm\-yy</c:formatCode>
                <c:ptCount val="72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</c:numCache>
            </c:numRef>
          </c:cat>
          <c:val>
            <c:numRef>
              <c:f>Hoja1!$B$2:$B$83</c:f>
              <c:numCache>
                <c:formatCode>General</c:formatCode>
                <c:ptCount val="82"/>
                <c:pt idx="0">
                  <c:v>2522</c:v>
                </c:pt>
                <c:pt idx="1">
                  <c:v>2750</c:v>
                </c:pt>
                <c:pt idx="2">
                  <c:v>2210</c:v>
                </c:pt>
                <c:pt idx="3">
                  <c:v>3154</c:v>
                </c:pt>
                <c:pt idx="4">
                  <c:v>2392</c:v>
                </c:pt>
                <c:pt idx="5">
                  <c:v>2288</c:v>
                </c:pt>
                <c:pt idx="6">
                  <c:v>2800</c:v>
                </c:pt>
                <c:pt idx="7">
                  <c:v>2178</c:v>
                </c:pt>
                <c:pt idx="8">
                  <c:v>2316</c:v>
                </c:pt>
                <c:pt idx="9">
                  <c:v>1782</c:v>
                </c:pt>
                <c:pt idx="10">
                  <c:v>2068</c:v>
                </c:pt>
                <c:pt idx="11">
                  <c:v>3436</c:v>
                </c:pt>
                <c:pt idx="12">
                  <c:v>2344</c:v>
                </c:pt>
                <c:pt idx="13">
                  <c:v>2980</c:v>
                </c:pt>
                <c:pt idx="14">
                  <c:v>3334</c:v>
                </c:pt>
                <c:pt idx="15">
                  <c:v>2184</c:v>
                </c:pt>
                <c:pt idx="16">
                  <c:v>2212</c:v>
                </c:pt>
                <c:pt idx="17">
                  <c:v>2838</c:v>
                </c:pt>
                <c:pt idx="18">
                  <c:v>2560</c:v>
                </c:pt>
                <c:pt idx="19">
                  <c:v>2380</c:v>
                </c:pt>
                <c:pt idx="20">
                  <c:v>2254</c:v>
                </c:pt>
                <c:pt idx="21">
                  <c:v>1956</c:v>
                </c:pt>
                <c:pt idx="22">
                  <c:v>2270</c:v>
                </c:pt>
                <c:pt idx="23">
                  <c:v>3410</c:v>
                </c:pt>
                <c:pt idx="24">
                  <c:v>2264</c:v>
                </c:pt>
                <c:pt idx="25">
                  <c:v>3144</c:v>
                </c:pt>
                <c:pt idx="26">
                  <c:v>3400</c:v>
                </c:pt>
                <c:pt idx="27">
                  <c:v>2260</c:v>
                </c:pt>
                <c:pt idx="28">
                  <c:v>2924</c:v>
                </c:pt>
                <c:pt idx="29">
                  <c:v>2440</c:v>
                </c:pt>
                <c:pt idx="30">
                  <c:v>2550</c:v>
                </c:pt>
                <c:pt idx="31">
                  <c:v>2788</c:v>
                </c:pt>
                <c:pt idx="32">
                  <c:v>2114</c:v>
                </c:pt>
                <c:pt idx="33">
                  <c:v>2068</c:v>
                </c:pt>
                <c:pt idx="34">
                  <c:v>2516</c:v>
                </c:pt>
                <c:pt idx="35">
                  <c:v>3488</c:v>
                </c:pt>
                <c:pt idx="36">
                  <c:v>2320</c:v>
                </c:pt>
                <c:pt idx="37">
                  <c:v>2858</c:v>
                </c:pt>
                <c:pt idx="38">
                  <c:v>2716</c:v>
                </c:pt>
                <c:pt idx="39">
                  <c:v>2340</c:v>
                </c:pt>
                <c:pt idx="40">
                  <c:v>2638</c:v>
                </c:pt>
                <c:pt idx="41">
                  <c:v>2374</c:v>
                </c:pt>
                <c:pt idx="42">
                  <c:v>2550</c:v>
                </c:pt>
                <c:pt idx="43">
                  <c:v>2746</c:v>
                </c:pt>
                <c:pt idx="44">
                  <c:v>2160</c:v>
                </c:pt>
                <c:pt idx="45">
                  <c:v>2388</c:v>
                </c:pt>
                <c:pt idx="46">
                  <c:v>2194</c:v>
                </c:pt>
                <c:pt idx="47">
                  <c:v>3010</c:v>
                </c:pt>
                <c:pt idx="48">
                  <c:v>2504</c:v>
                </c:pt>
                <c:pt idx="49">
                  <c:v>2898</c:v>
                </c:pt>
                <c:pt idx="50">
                  <c:v>3124</c:v>
                </c:pt>
                <c:pt idx="51">
                  <c:v>2544</c:v>
                </c:pt>
                <c:pt idx="52">
                  <c:v>3010</c:v>
                </c:pt>
                <c:pt idx="53">
                  <c:v>2494</c:v>
                </c:pt>
                <c:pt idx="54">
                  <c:v>3330</c:v>
                </c:pt>
                <c:pt idx="55">
                  <c:v>2494</c:v>
                </c:pt>
                <c:pt idx="56">
                  <c:v>2278</c:v>
                </c:pt>
                <c:pt idx="57">
                  <c:v>2446</c:v>
                </c:pt>
                <c:pt idx="58">
                  <c:v>2436</c:v>
                </c:pt>
                <c:pt idx="59">
                  <c:v>3676</c:v>
                </c:pt>
                <c:pt idx="60">
                  <c:v>2630</c:v>
                </c:pt>
                <c:pt idx="61">
                  <c:v>2928</c:v>
                </c:pt>
                <c:pt idx="62">
                  <c:v>3218</c:v>
                </c:pt>
                <c:pt idx="63">
                  <c:v>3012</c:v>
                </c:pt>
                <c:pt idx="64">
                  <c:v>2794</c:v>
                </c:pt>
                <c:pt idx="65">
                  <c:v>2778</c:v>
                </c:pt>
                <c:pt idx="66">
                  <c:v>3322</c:v>
                </c:pt>
                <c:pt idx="67">
                  <c:v>2734</c:v>
                </c:pt>
                <c:pt idx="68">
                  <c:v>2600</c:v>
                </c:pt>
                <c:pt idx="69">
                  <c:v>2734</c:v>
                </c:pt>
                <c:pt idx="70">
                  <c:v>2664</c:v>
                </c:pt>
                <c:pt idx="71">
                  <c:v>3546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2-4D49-8804-BA096C2D1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5973152"/>
        <c:axId val="-1464456384"/>
      </c:lineChart>
      <c:dateAx>
        <c:axId val="-15859731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464456384"/>
        <c:crosses val="autoZero"/>
        <c:auto val="1"/>
        <c:lblOffset val="100"/>
        <c:baseTimeUnit val="months"/>
      </c:dateAx>
      <c:valAx>
        <c:axId val="-1464456384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58597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Hoja1!$B$1</c:f>
              <c:strCache>
                <c:ptCount val="1"/>
                <c:pt idx="0">
                  <c:v>Matrimonios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Hoja1!$A$2:$A$73</c:f>
              <c:numCache>
                <c:formatCode>mmm\-yy</c:formatCode>
                <c:ptCount val="72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</c:numCache>
            </c:numRef>
          </c:cat>
          <c:val>
            <c:numRef>
              <c:f>Hoja1!$B$2:$B$83</c:f>
              <c:numCache>
                <c:formatCode>General</c:formatCode>
                <c:ptCount val="82"/>
                <c:pt idx="0">
                  <c:v>2522</c:v>
                </c:pt>
                <c:pt idx="1">
                  <c:v>2750</c:v>
                </c:pt>
                <c:pt idx="2">
                  <c:v>2210</c:v>
                </c:pt>
                <c:pt idx="3">
                  <c:v>3154</c:v>
                </c:pt>
                <c:pt idx="4">
                  <c:v>2392</c:v>
                </c:pt>
                <c:pt idx="5">
                  <c:v>2288</c:v>
                </c:pt>
                <c:pt idx="6">
                  <c:v>2800</c:v>
                </c:pt>
                <c:pt idx="7">
                  <c:v>2178</c:v>
                </c:pt>
                <c:pt idx="8">
                  <c:v>2316</c:v>
                </c:pt>
                <c:pt idx="9">
                  <c:v>1782</c:v>
                </c:pt>
                <c:pt idx="10">
                  <c:v>2068</c:v>
                </c:pt>
                <c:pt idx="11">
                  <c:v>3436</c:v>
                </c:pt>
                <c:pt idx="12">
                  <c:v>2344</c:v>
                </c:pt>
                <c:pt idx="13">
                  <c:v>2980</c:v>
                </c:pt>
                <c:pt idx="14">
                  <c:v>3334</c:v>
                </c:pt>
                <c:pt idx="15">
                  <c:v>2184</c:v>
                </c:pt>
                <c:pt idx="16">
                  <c:v>2212</c:v>
                </c:pt>
                <c:pt idx="17">
                  <c:v>2838</c:v>
                </c:pt>
                <c:pt idx="18">
                  <c:v>2560</c:v>
                </c:pt>
                <c:pt idx="19">
                  <c:v>2380</c:v>
                </c:pt>
                <c:pt idx="20">
                  <c:v>2254</c:v>
                </c:pt>
                <c:pt idx="21">
                  <c:v>1956</c:v>
                </c:pt>
                <c:pt idx="22">
                  <c:v>2270</c:v>
                </c:pt>
                <c:pt idx="23">
                  <c:v>3410</c:v>
                </c:pt>
                <c:pt idx="24">
                  <c:v>2264</c:v>
                </c:pt>
                <c:pt idx="25">
                  <c:v>3144</c:v>
                </c:pt>
                <c:pt idx="26">
                  <c:v>3400</c:v>
                </c:pt>
                <c:pt idx="27">
                  <c:v>2260</c:v>
                </c:pt>
                <c:pt idx="28">
                  <c:v>2924</c:v>
                </c:pt>
                <c:pt idx="29">
                  <c:v>2440</c:v>
                </c:pt>
                <c:pt idx="30">
                  <c:v>2550</c:v>
                </c:pt>
                <c:pt idx="31">
                  <c:v>2788</c:v>
                </c:pt>
                <c:pt idx="32">
                  <c:v>2114</c:v>
                </c:pt>
                <c:pt idx="33">
                  <c:v>2068</c:v>
                </c:pt>
                <c:pt idx="34">
                  <c:v>2516</c:v>
                </c:pt>
                <c:pt idx="35">
                  <c:v>3488</c:v>
                </c:pt>
                <c:pt idx="36">
                  <c:v>2320</c:v>
                </c:pt>
                <c:pt idx="37">
                  <c:v>2858</c:v>
                </c:pt>
                <c:pt idx="38">
                  <c:v>2716</c:v>
                </c:pt>
                <c:pt idx="39">
                  <c:v>2340</c:v>
                </c:pt>
                <c:pt idx="40">
                  <c:v>2638</c:v>
                </c:pt>
                <c:pt idx="41">
                  <c:v>2374</c:v>
                </c:pt>
                <c:pt idx="42">
                  <c:v>2550</c:v>
                </c:pt>
                <c:pt idx="43">
                  <c:v>2746</c:v>
                </c:pt>
                <c:pt idx="44">
                  <c:v>2160</c:v>
                </c:pt>
                <c:pt idx="45">
                  <c:v>2388</c:v>
                </c:pt>
                <c:pt idx="46">
                  <c:v>2194</c:v>
                </c:pt>
                <c:pt idx="47">
                  <c:v>3010</c:v>
                </c:pt>
                <c:pt idx="48">
                  <c:v>2504</c:v>
                </c:pt>
                <c:pt idx="49">
                  <c:v>2898</c:v>
                </c:pt>
                <c:pt idx="50">
                  <c:v>3124</c:v>
                </c:pt>
                <c:pt idx="51">
                  <c:v>2544</c:v>
                </c:pt>
                <c:pt idx="52">
                  <c:v>3010</c:v>
                </c:pt>
                <c:pt idx="53">
                  <c:v>2494</c:v>
                </c:pt>
                <c:pt idx="54">
                  <c:v>3330</c:v>
                </c:pt>
                <c:pt idx="55">
                  <c:v>2494</c:v>
                </c:pt>
                <c:pt idx="56">
                  <c:v>2278</c:v>
                </c:pt>
                <c:pt idx="57">
                  <c:v>2446</c:v>
                </c:pt>
                <c:pt idx="58">
                  <c:v>2436</c:v>
                </c:pt>
                <c:pt idx="59">
                  <c:v>3676</c:v>
                </c:pt>
                <c:pt idx="60">
                  <c:v>2630</c:v>
                </c:pt>
                <c:pt idx="61">
                  <c:v>2928</c:v>
                </c:pt>
                <c:pt idx="62">
                  <c:v>3218</c:v>
                </c:pt>
                <c:pt idx="63">
                  <c:v>3012</c:v>
                </c:pt>
                <c:pt idx="64">
                  <c:v>2794</c:v>
                </c:pt>
                <c:pt idx="65">
                  <c:v>2778</c:v>
                </c:pt>
                <c:pt idx="66">
                  <c:v>3322</c:v>
                </c:pt>
                <c:pt idx="67">
                  <c:v>2734</c:v>
                </c:pt>
                <c:pt idx="68">
                  <c:v>2600</c:v>
                </c:pt>
                <c:pt idx="69">
                  <c:v>2734</c:v>
                </c:pt>
                <c:pt idx="70">
                  <c:v>2664</c:v>
                </c:pt>
                <c:pt idx="71">
                  <c:v>3546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B2-4E74-9E47-A64135853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5973152"/>
        <c:axId val="-1464456384"/>
      </c:lineChart>
      <c:dateAx>
        <c:axId val="-15859731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464456384"/>
        <c:crosses val="autoZero"/>
        <c:auto val="1"/>
        <c:lblOffset val="100"/>
        <c:baseTimeUnit val="months"/>
      </c:dateAx>
      <c:valAx>
        <c:axId val="-1464456384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58597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38101</xdr:colOff>
      <xdr:row>9</xdr:row>
      <xdr:rowOff>23812</xdr:rowOff>
    </xdr:from>
    <xdr:to>
      <xdr:col>15</xdr:col>
      <xdr:colOff>352425</xdr:colOff>
      <xdr:row>23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38101</xdr:colOff>
      <xdr:row>10</xdr:row>
      <xdr:rowOff>23812</xdr:rowOff>
    </xdr:from>
    <xdr:to>
      <xdr:col>15</xdr:col>
      <xdr:colOff>352425</xdr:colOff>
      <xdr:row>24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410212-FB8D-4795-A0D4-7230D5F73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workbookViewId="0">
      <selection sqref="A1:XFD1048576"/>
    </sheetView>
  </sheetViews>
  <sheetFormatPr baseColWidth="10" defaultRowHeight="14.4" x14ac:dyDescent="0.3"/>
  <cols>
    <col min="3" max="3" width="8.88671875" style="2" bestFit="1" customWidth="1"/>
    <col min="9" max="9" width="25.6640625" bestFit="1" customWidth="1"/>
  </cols>
  <sheetData>
    <row r="1" spans="1:9" x14ac:dyDescent="0.3">
      <c r="A1" t="s">
        <v>8</v>
      </c>
      <c r="B1" t="s">
        <v>7</v>
      </c>
      <c r="C1" s="2" t="s">
        <v>0</v>
      </c>
      <c r="D1" s="5" t="s">
        <v>1</v>
      </c>
      <c r="E1" t="s">
        <v>2</v>
      </c>
      <c r="F1" t="s">
        <v>4</v>
      </c>
      <c r="G1" t="s">
        <v>5</v>
      </c>
      <c r="H1" t="s">
        <v>6</v>
      </c>
    </row>
    <row r="2" spans="1:9" x14ac:dyDescent="0.3">
      <c r="A2" s="1">
        <v>28491</v>
      </c>
      <c r="B2">
        <v>2522</v>
      </c>
      <c r="F2" s="4">
        <f>+AVERAGE(E2,E14,E26,E38,E50,E62)</f>
        <v>-227.7166666666667</v>
      </c>
      <c r="G2" s="4">
        <f>+F2-$I$8</f>
        <v>-223.76111111111115</v>
      </c>
      <c r="H2" s="4">
        <f>+B2-G2</f>
        <v>2745.7611111111109</v>
      </c>
    </row>
    <row r="3" spans="1:9" x14ac:dyDescent="0.3">
      <c r="A3" s="1">
        <v>28522</v>
      </c>
      <c r="B3">
        <v>2750</v>
      </c>
      <c r="F3" s="4">
        <f t="shared" ref="F3:F13" si="0">+AVERAGE(E3,E15,E27,E39,E51,E63)</f>
        <v>312.5</v>
      </c>
      <c r="G3" s="4">
        <f t="shared" ref="G3:G66" si="1">+F3-$I$8</f>
        <v>316.45555555555558</v>
      </c>
      <c r="H3" s="4">
        <f t="shared" ref="H3:H66" si="2">+B3-G3</f>
        <v>2433.5444444444443</v>
      </c>
    </row>
    <row r="4" spans="1:9" x14ac:dyDescent="0.3">
      <c r="A4" s="1">
        <v>28550</v>
      </c>
      <c r="B4">
        <v>2210</v>
      </c>
      <c r="F4" s="4">
        <f t="shared" si="0"/>
        <v>502.30000000000018</v>
      </c>
      <c r="G4" s="4">
        <f t="shared" si="1"/>
        <v>506.25555555555576</v>
      </c>
      <c r="H4" s="4">
        <f t="shared" si="2"/>
        <v>1703.7444444444443</v>
      </c>
    </row>
    <row r="5" spans="1:9" x14ac:dyDescent="0.3">
      <c r="A5" s="1">
        <v>28581</v>
      </c>
      <c r="B5">
        <v>3154</v>
      </c>
      <c r="F5" s="4">
        <f t="shared" si="0"/>
        <v>-198.39999999999992</v>
      </c>
      <c r="G5" s="4">
        <f t="shared" si="1"/>
        <v>-194.44444444444437</v>
      </c>
      <c r="H5" s="4">
        <f t="shared" si="2"/>
        <v>3348.4444444444443</v>
      </c>
    </row>
    <row r="6" spans="1:9" x14ac:dyDescent="0.3">
      <c r="A6" s="1">
        <v>28611</v>
      </c>
      <c r="B6">
        <v>2392</v>
      </c>
      <c r="F6" s="4">
        <f t="shared" si="0"/>
        <v>36.299999999999912</v>
      </c>
      <c r="G6" s="4">
        <f t="shared" si="1"/>
        <v>40.255555555555461</v>
      </c>
      <c r="H6" s="4">
        <f t="shared" si="2"/>
        <v>2351.7444444444445</v>
      </c>
    </row>
    <row r="7" spans="1:9" x14ac:dyDescent="0.3">
      <c r="A7" s="1">
        <v>28642</v>
      </c>
      <c r="B7">
        <v>2288</v>
      </c>
      <c r="C7" s="3">
        <f>+AVERAGE(B2:B13)</f>
        <v>2491.3333333333335</v>
      </c>
      <c r="F7" s="4">
        <f t="shared" si="0"/>
        <v>-100.3833333333334</v>
      </c>
      <c r="G7" s="4">
        <f t="shared" si="1"/>
        <v>-96.427777777777848</v>
      </c>
      <c r="H7" s="4">
        <f t="shared" si="2"/>
        <v>2384.4277777777779</v>
      </c>
      <c r="I7" s="6" t="s">
        <v>3</v>
      </c>
    </row>
    <row r="8" spans="1:9" x14ac:dyDescent="0.3">
      <c r="A8" s="1">
        <v>28672</v>
      </c>
      <c r="B8">
        <v>2800</v>
      </c>
      <c r="C8" s="3">
        <f>+AVERAGE(B3:B14)</f>
        <v>2476.5</v>
      </c>
      <c r="D8" s="4">
        <f>+AVERAGE(C7:C8)</f>
        <v>2483.916666666667</v>
      </c>
      <c r="E8" s="4">
        <f>+B8-D8</f>
        <v>316.08333333333303</v>
      </c>
      <c r="F8" s="4">
        <f t="shared" si="0"/>
        <v>155.4</v>
      </c>
      <c r="G8" s="4">
        <f t="shared" si="1"/>
        <v>159.35555555555555</v>
      </c>
      <c r="H8" s="4">
        <f t="shared" si="2"/>
        <v>2640.6444444444446</v>
      </c>
      <c r="I8" s="7">
        <f>+AVERAGE(E8:E67)</f>
        <v>-3.9555555555555504</v>
      </c>
    </row>
    <row r="9" spans="1:9" x14ac:dyDescent="0.3">
      <c r="A9" s="1">
        <v>28703</v>
      </c>
      <c r="B9">
        <v>2178</v>
      </c>
      <c r="C9" s="3">
        <f>+AVERAGE(B4:B15)</f>
        <v>2495.6666666666665</v>
      </c>
      <c r="D9" s="4">
        <f t="shared" ref="D9:D67" si="3">+AVERAGE(C8:C9)</f>
        <v>2486.083333333333</v>
      </c>
      <c r="E9" s="4">
        <f t="shared" ref="E9:E67" si="4">+B9-D9</f>
        <v>-308.08333333333303</v>
      </c>
      <c r="F9" s="4">
        <f t="shared" si="0"/>
        <v>-87.783333333333218</v>
      </c>
      <c r="G9" s="4">
        <f t="shared" si="1"/>
        <v>-83.827777777777669</v>
      </c>
      <c r="H9" s="4">
        <f t="shared" si="2"/>
        <v>2261.8277777777776</v>
      </c>
    </row>
    <row r="10" spans="1:9" x14ac:dyDescent="0.3">
      <c r="A10" s="1">
        <v>28734</v>
      </c>
      <c r="B10">
        <v>2316</v>
      </c>
      <c r="C10" s="3">
        <f t="shared" ref="C10:C67" si="5">+AVERAGE(B5:B16)</f>
        <v>2589.3333333333335</v>
      </c>
      <c r="D10" s="4">
        <f t="shared" si="3"/>
        <v>2542.5</v>
      </c>
      <c r="E10" s="4">
        <f t="shared" si="4"/>
        <v>-226.5</v>
      </c>
      <c r="F10" s="4">
        <f t="shared" si="0"/>
        <v>-390.4666666666667</v>
      </c>
      <c r="G10" s="4">
        <f t="shared" si="1"/>
        <v>-386.51111111111112</v>
      </c>
      <c r="H10" s="4">
        <f t="shared" si="2"/>
        <v>2702.5111111111109</v>
      </c>
    </row>
    <row r="11" spans="1:9" x14ac:dyDescent="0.3">
      <c r="A11" s="1">
        <v>28764</v>
      </c>
      <c r="B11">
        <v>1782</v>
      </c>
      <c r="C11" s="3">
        <f t="shared" si="5"/>
        <v>2508.5</v>
      </c>
      <c r="D11" s="4">
        <f t="shared" si="3"/>
        <v>2548.916666666667</v>
      </c>
      <c r="E11" s="4">
        <f t="shared" si="4"/>
        <v>-766.91666666666697</v>
      </c>
      <c r="F11" s="4">
        <f t="shared" si="0"/>
        <v>-494.08333333333337</v>
      </c>
      <c r="G11" s="4">
        <f t="shared" si="1"/>
        <v>-490.12777777777779</v>
      </c>
      <c r="H11" s="4">
        <f t="shared" si="2"/>
        <v>2272.1277777777777</v>
      </c>
    </row>
    <row r="12" spans="1:9" x14ac:dyDescent="0.3">
      <c r="A12" s="1">
        <v>28795</v>
      </c>
      <c r="B12">
        <v>2068</v>
      </c>
      <c r="C12" s="3">
        <f t="shared" si="5"/>
        <v>2493.5</v>
      </c>
      <c r="D12" s="4">
        <f t="shared" si="3"/>
        <v>2501</v>
      </c>
      <c r="E12" s="4">
        <f t="shared" si="4"/>
        <v>-433</v>
      </c>
      <c r="F12" s="4">
        <f t="shared" si="0"/>
        <v>-327.45</v>
      </c>
      <c r="G12" s="4">
        <f t="shared" si="1"/>
        <v>-323.49444444444441</v>
      </c>
      <c r="H12" s="4">
        <f t="shared" si="2"/>
        <v>2391.4944444444445</v>
      </c>
    </row>
    <row r="13" spans="1:9" x14ac:dyDescent="0.3">
      <c r="A13" s="1">
        <v>28825</v>
      </c>
      <c r="B13">
        <v>3436</v>
      </c>
      <c r="C13" s="3">
        <f t="shared" si="5"/>
        <v>2539.3333333333335</v>
      </c>
      <c r="D13" s="4">
        <f t="shared" si="3"/>
        <v>2516.416666666667</v>
      </c>
      <c r="E13" s="4">
        <f t="shared" si="4"/>
        <v>919.58333333333303</v>
      </c>
      <c r="F13" s="4">
        <f t="shared" si="0"/>
        <v>772.31666666666661</v>
      </c>
      <c r="G13" s="4">
        <f t="shared" si="1"/>
        <v>776.27222222222213</v>
      </c>
      <c r="H13" s="4">
        <f t="shared" si="2"/>
        <v>2659.7277777777781</v>
      </c>
    </row>
    <row r="14" spans="1:9" x14ac:dyDescent="0.3">
      <c r="A14" s="1">
        <v>28856</v>
      </c>
      <c r="B14">
        <v>2344</v>
      </c>
      <c r="C14" s="3">
        <f t="shared" si="5"/>
        <v>2519.3333333333335</v>
      </c>
      <c r="D14" s="4">
        <f t="shared" si="3"/>
        <v>2529.3333333333335</v>
      </c>
      <c r="E14" s="4">
        <f t="shared" si="4"/>
        <v>-185.33333333333348</v>
      </c>
      <c r="F14" s="4">
        <v>-227.7166666666667</v>
      </c>
      <c r="G14" s="4">
        <f t="shared" si="1"/>
        <v>-223.76111111111115</v>
      </c>
      <c r="H14" s="4">
        <f t="shared" si="2"/>
        <v>2567.7611111111109</v>
      </c>
    </row>
    <row r="15" spans="1:9" x14ac:dyDescent="0.3">
      <c r="A15" s="1">
        <v>28887</v>
      </c>
      <c r="B15">
        <v>2980</v>
      </c>
      <c r="C15" s="3">
        <f t="shared" si="5"/>
        <v>2536.1666666666665</v>
      </c>
      <c r="D15" s="4">
        <f t="shared" si="3"/>
        <v>2527.75</v>
      </c>
      <c r="E15" s="4">
        <f t="shared" si="4"/>
        <v>452.25</v>
      </c>
      <c r="F15" s="4">
        <v>312.5</v>
      </c>
      <c r="G15" s="4">
        <f t="shared" si="1"/>
        <v>316.45555555555558</v>
      </c>
      <c r="H15" s="4">
        <f t="shared" si="2"/>
        <v>2663.5444444444443</v>
      </c>
    </row>
    <row r="16" spans="1:9" x14ac:dyDescent="0.3">
      <c r="A16" s="1">
        <v>28915</v>
      </c>
      <c r="B16">
        <v>3334</v>
      </c>
      <c r="C16" s="3">
        <f t="shared" si="5"/>
        <v>2531</v>
      </c>
      <c r="D16" s="4">
        <f t="shared" si="3"/>
        <v>2533.583333333333</v>
      </c>
      <c r="E16" s="4">
        <f t="shared" si="4"/>
        <v>800.41666666666697</v>
      </c>
      <c r="F16" s="4">
        <v>502.30000000000018</v>
      </c>
      <c r="G16" s="4">
        <f t="shared" si="1"/>
        <v>506.25555555555576</v>
      </c>
      <c r="H16" s="4">
        <f t="shared" si="2"/>
        <v>2827.7444444444441</v>
      </c>
    </row>
    <row r="17" spans="1:8" x14ac:dyDescent="0.3">
      <c r="A17" s="1">
        <v>28946</v>
      </c>
      <c r="B17">
        <v>2184</v>
      </c>
      <c r="C17" s="3">
        <f t="shared" si="5"/>
        <v>2545.5</v>
      </c>
      <c r="D17" s="4">
        <f t="shared" si="3"/>
        <v>2538.25</v>
      </c>
      <c r="E17" s="4">
        <f t="shared" si="4"/>
        <v>-354.25</v>
      </c>
      <c r="F17" s="4">
        <v>-198.39999999999992</v>
      </c>
      <c r="G17" s="4">
        <f t="shared" si="1"/>
        <v>-194.44444444444437</v>
      </c>
      <c r="H17" s="4">
        <f t="shared" si="2"/>
        <v>2378.4444444444443</v>
      </c>
    </row>
    <row r="18" spans="1:8" x14ac:dyDescent="0.3">
      <c r="A18" s="1">
        <v>28976</v>
      </c>
      <c r="B18">
        <v>2212</v>
      </c>
      <c r="C18" s="3">
        <f t="shared" si="5"/>
        <v>2562.3333333333335</v>
      </c>
      <c r="D18" s="4">
        <f t="shared" si="3"/>
        <v>2553.916666666667</v>
      </c>
      <c r="E18" s="4">
        <f t="shared" si="4"/>
        <v>-341.91666666666697</v>
      </c>
      <c r="F18" s="4">
        <v>36.299999999999912</v>
      </c>
      <c r="G18" s="4">
        <f t="shared" si="1"/>
        <v>40.255555555555461</v>
      </c>
      <c r="H18" s="4">
        <f t="shared" si="2"/>
        <v>2171.7444444444445</v>
      </c>
    </row>
    <row r="19" spans="1:8" x14ac:dyDescent="0.3">
      <c r="A19" s="1">
        <v>29007</v>
      </c>
      <c r="B19">
        <v>2838</v>
      </c>
      <c r="C19" s="3">
        <f t="shared" si="5"/>
        <v>2560.1666666666665</v>
      </c>
      <c r="D19" s="4">
        <f t="shared" si="3"/>
        <v>2561.25</v>
      </c>
      <c r="E19" s="4">
        <f t="shared" si="4"/>
        <v>276.75</v>
      </c>
      <c r="F19" s="4">
        <v>-100.3833333333334</v>
      </c>
      <c r="G19" s="4">
        <f t="shared" si="1"/>
        <v>-96.427777777777848</v>
      </c>
      <c r="H19" s="4">
        <f t="shared" si="2"/>
        <v>2934.4277777777779</v>
      </c>
    </row>
    <row r="20" spans="1:8" x14ac:dyDescent="0.3">
      <c r="A20" s="1">
        <v>29037</v>
      </c>
      <c r="B20">
        <v>2560</v>
      </c>
      <c r="C20" s="3">
        <f t="shared" si="5"/>
        <v>2553.5</v>
      </c>
      <c r="D20" s="4">
        <f t="shared" si="3"/>
        <v>2556.833333333333</v>
      </c>
      <c r="E20" s="4">
        <f t="shared" si="4"/>
        <v>3.1666666666669698</v>
      </c>
      <c r="F20" s="4">
        <v>155.4</v>
      </c>
      <c r="G20" s="4">
        <f t="shared" si="1"/>
        <v>159.35555555555555</v>
      </c>
      <c r="H20" s="4">
        <f t="shared" si="2"/>
        <v>2400.6444444444446</v>
      </c>
    </row>
    <row r="21" spans="1:8" x14ac:dyDescent="0.3">
      <c r="A21" s="1">
        <v>29068</v>
      </c>
      <c r="B21">
        <v>2380</v>
      </c>
      <c r="C21" s="3">
        <f t="shared" si="5"/>
        <v>2567.1666666666665</v>
      </c>
      <c r="D21" s="4">
        <f t="shared" si="3"/>
        <v>2560.333333333333</v>
      </c>
      <c r="E21" s="4">
        <f t="shared" si="4"/>
        <v>-180.33333333333303</v>
      </c>
      <c r="F21" s="4">
        <v>-87.783333333333218</v>
      </c>
      <c r="G21" s="4">
        <f t="shared" si="1"/>
        <v>-83.827777777777669</v>
      </c>
      <c r="H21" s="4">
        <f t="shared" si="2"/>
        <v>2463.8277777777776</v>
      </c>
    </row>
    <row r="22" spans="1:8" x14ac:dyDescent="0.3">
      <c r="A22" s="1">
        <v>29099</v>
      </c>
      <c r="B22">
        <v>2254</v>
      </c>
      <c r="C22" s="3">
        <f t="shared" si="5"/>
        <v>2572.6666666666665</v>
      </c>
      <c r="D22" s="4">
        <f t="shared" si="3"/>
        <v>2569.9166666666665</v>
      </c>
      <c r="E22" s="4">
        <f t="shared" si="4"/>
        <v>-315.91666666666652</v>
      </c>
      <c r="F22" s="4">
        <v>-390.4666666666667</v>
      </c>
      <c r="G22" s="4">
        <f t="shared" si="1"/>
        <v>-386.51111111111112</v>
      </c>
      <c r="H22" s="4">
        <f t="shared" si="2"/>
        <v>2640.5111111111109</v>
      </c>
    </row>
    <row r="23" spans="1:8" x14ac:dyDescent="0.3">
      <c r="A23" s="1">
        <v>29129</v>
      </c>
      <c r="B23">
        <v>1956</v>
      </c>
      <c r="C23" s="3">
        <f t="shared" si="5"/>
        <v>2579</v>
      </c>
      <c r="D23" s="4">
        <f t="shared" si="3"/>
        <v>2575.833333333333</v>
      </c>
      <c r="E23" s="4">
        <f t="shared" si="4"/>
        <v>-619.83333333333303</v>
      </c>
      <c r="F23" s="4">
        <v>-494.08333333333337</v>
      </c>
      <c r="G23" s="4">
        <f t="shared" si="1"/>
        <v>-490.12777777777779</v>
      </c>
      <c r="H23" s="4">
        <f t="shared" si="2"/>
        <v>2446.1277777777777</v>
      </c>
    </row>
    <row r="24" spans="1:8" x14ac:dyDescent="0.3">
      <c r="A24" s="1">
        <v>29160</v>
      </c>
      <c r="B24">
        <v>2270</v>
      </c>
      <c r="C24" s="3">
        <f t="shared" si="5"/>
        <v>2638.3333333333335</v>
      </c>
      <c r="D24" s="4">
        <f t="shared" si="3"/>
        <v>2608.666666666667</v>
      </c>
      <c r="E24" s="4">
        <f t="shared" si="4"/>
        <v>-338.66666666666697</v>
      </c>
      <c r="F24" s="4">
        <v>-327.45</v>
      </c>
      <c r="G24" s="4">
        <f t="shared" si="1"/>
        <v>-323.49444444444441</v>
      </c>
      <c r="H24" s="4">
        <f t="shared" si="2"/>
        <v>2593.4944444444445</v>
      </c>
    </row>
    <row r="25" spans="1:8" x14ac:dyDescent="0.3">
      <c r="A25" s="1">
        <v>29190</v>
      </c>
      <c r="B25">
        <v>3410</v>
      </c>
      <c r="C25" s="3">
        <f t="shared" si="5"/>
        <v>2605.1666666666665</v>
      </c>
      <c r="D25" s="4">
        <f t="shared" si="3"/>
        <v>2621.75</v>
      </c>
      <c r="E25" s="4">
        <f t="shared" si="4"/>
        <v>788.25</v>
      </c>
      <c r="F25" s="4">
        <v>772.31666666666661</v>
      </c>
      <c r="G25" s="4">
        <f t="shared" si="1"/>
        <v>776.27222222222213</v>
      </c>
      <c r="H25" s="4">
        <f t="shared" si="2"/>
        <v>2633.7277777777781</v>
      </c>
    </row>
    <row r="26" spans="1:8" x14ac:dyDescent="0.3">
      <c r="A26" s="1">
        <v>29221</v>
      </c>
      <c r="B26">
        <v>2264</v>
      </c>
      <c r="C26" s="3">
        <f t="shared" si="5"/>
        <v>2604.3333333333335</v>
      </c>
      <c r="D26" s="4">
        <f t="shared" si="3"/>
        <v>2604.75</v>
      </c>
      <c r="E26" s="4">
        <f t="shared" si="4"/>
        <v>-340.75</v>
      </c>
      <c r="F26" s="4">
        <v>-227.7166666666667</v>
      </c>
      <c r="G26" s="4">
        <f t="shared" si="1"/>
        <v>-223.76111111111115</v>
      </c>
      <c r="H26" s="4">
        <f t="shared" si="2"/>
        <v>2487.7611111111109</v>
      </c>
    </row>
    <row r="27" spans="1:8" x14ac:dyDescent="0.3">
      <c r="A27" s="1">
        <v>29252</v>
      </c>
      <c r="B27">
        <v>3144</v>
      </c>
      <c r="C27" s="3">
        <f t="shared" si="5"/>
        <v>2638.3333333333335</v>
      </c>
      <c r="D27" s="4">
        <f t="shared" si="3"/>
        <v>2621.3333333333335</v>
      </c>
      <c r="E27" s="4">
        <f t="shared" si="4"/>
        <v>522.66666666666652</v>
      </c>
      <c r="F27" s="4">
        <v>312.5</v>
      </c>
      <c r="G27" s="4">
        <f t="shared" si="1"/>
        <v>316.45555555555558</v>
      </c>
      <c r="H27" s="4">
        <f t="shared" si="2"/>
        <v>2827.5444444444443</v>
      </c>
    </row>
    <row r="28" spans="1:8" x14ac:dyDescent="0.3">
      <c r="A28" s="1">
        <v>29281</v>
      </c>
      <c r="B28">
        <v>3400</v>
      </c>
      <c r="C28" s="3">
        <f t="shared" si="5"/>
        <v>2626.6666666666665</v>
      </c>
      <c r="D28" s="4">
        <f t="shared" si="3"/>
        <v>2632.5</v>
      </c>
      <c r="E28" s="4">
        <f t="shared" si="4"/>
        <v>767.5</v>
      </c>
      <c r="F28" s="4">
        <v>502.30000000000018</v>
      </c>
      <c r="G28" s="4">
        <f t="shared" si="1"/>
        <v>506.25555555555576</v>
      </c>
      <c r="H28" s="4">
        <f t="shared" si="2"/>
        <v>2893.7444444444441</v>
      </c>
    </row>
    <row r="29" spans="1:8" x14ac:dyDescent="0.3">
      <c r="A29" s="1">
        <v>29312</v>
      </c>
      <c r="B29">
        <v>2260</v>
      </c>
      <c r="C29" s="3">
        <f t="shared" si="5"/>
        <v>2636</v>
      </c>
      <c r="D29" s="4">
        <f t="shared" si="3"/>
        <v>2631.333333333333</v>
      </c>
      <c r="E29" s="4">
        <f t="shared" si="4"/>
        <v>-371.33333333333303</v>
      </c>
      <c r="F29" s="4">
        <v>-198.39999999999992</v>
      </c>
      <c r="G29" s="4">
        <f t="shared" si="1"/>
        <v>-194.44444444444437</v>
      </c>
      <c r="H29" s="4">
        <f t="shared" si="2"/>
        <v>2454.4444444444443</v>
      </c>
    </row>
    <row r="30" spans="1:8" x14ac:dyDescent="0.3">
      <c r="A30" s="1">
        <v>29342</v>
      </c>
      <c r="B30">
        <v>2924</v>
      </c>
      <c r="C30" s="3">
        <f t="shared" si="5"/>
        <v>2656.5</v>
      </c>
      <c r="D30" s="4">
        <f t="shared" si="3"/>
        <v>2646.25</v>
      </c>
      <c r="E30" s="4">
        <f t="shared" si="4"/>
        <v>277.75</v>
      </c>
      <c r="F30" s="4">
        <v>36.299999999999912</v>
      </c>
      <c r="G30" s="4">
        <f t="shared" si="1"/>
        <v>40.255555555555461</v>
      </c>
      <c r="H30" s="4">
        <f t="shared" si="2"/>
        <v>2883.7444444444445</v>
      </c>
    </row>
    <row r="31" spans="1:8" x14ac:dyDescent="0.3">
      <c r="A31" s="1">
        <v>29373</v>
      </c>
      <c r="B31">
        <v>2440</v>
      </c>
      <c r="C31" s="3">
        <f t="shared" si="5"/>
        <v>2663</v>
      </c>
      <c r="D31" s="4">
        <f t="shared" si="3"/>
        <v>2659.75</v>
      </c>
      <c r="E31" s="4">
        <f t="shared" si="4"/>
        <v>-219.75</v>
      </c>
      <c r="F31" s="4">
        <v>-100.3833333333334</v>
      </c>
      <c r="G31" s="4">
        <f t="shared" si="1"/>
        <v>-96.427777777777848</v>
      </c>
      <c r="H31" s="4">
        <f t="shared" si="2"/>
        <v>2536.4277777777779</v>
      </c>
    </row>
    <row r="32" spans="1:8" x14ac:dyDescent="0.3">
      <c r="A32" s="1">
        <v>29403</v>
      </c>
      <c r="B32">
        <v>2550</v>
      </c>
      <c r="C32" s="3">
        <f t="shared" si="5"/>
        <v>2667.6666666666665</v>
      </c>
      <c r="D32" s="4">
        <f t="shared" si="3"/>
        <v>2665.333333333333</v>
      </c>
      <c r="E32" s="4">
        <f t="shared" si="4"/>
        <v>-115.33333333333303</v>
      </c>
      <c r="F32" s="4">
        <v>155.4</v>
      </c>
      <c r="G32" s="4">
        <f t="shared" si="1"/>
        <v>159.35555555555555</v>
      </c>
      <c r="H32" s="4">
        <f t="shared" si="2"/>
        <v>2390.6444444444446</v>
      </c>
    </row>
    <row r="33" spans="1:8" x14ac:dyDescent="0.3">
      <c r="A33" s="1">
        <v>29434</v>
      </c>
      <c r="B33">
        <v>2788</v>
      </c>
      <c r="C33" s="3">
        <f t="shared" si="5"/>
        <v>2643.8333333333335</v>
      </c>
      <c r="D33" s="4">
        <f t="shared" si="3"/>
        <v>2655.75</v>
      </c>
      <c r="E33" s="4">
        <f t="shared" si="4"/>
        <v>132.25</v>
      </c>
      <c r="F33" s="4">
        <v>-87.783333333333218</v>
      </c>
      <c r="G33" s="4">
        <f t="shared" si="1"/>
        <v>-83.827777777777669</v>
      </c>
      <c r="H33" s="4">
        <f t="shared" si="2"/>
        <v>2871.8277777777776</v>
      </c>
    </row>
    <row r="34" spans="1:8" x14ac:dyDescent="0.3">
      <c r="A34" s="1">
        <v>29465</v>
      </c>
      <c r="B34">
        <v>2114</v>
      </c>
      <c r="C34" s="3">
        <f t="shared" si="5"/>
        <v>2586.8333333333335</v>
      </c>
      <c r="D34" s="4">
        <f t="shared" si="3"/>
        <v>2615.3333333333335</v>
      </c>
      <c r="E34" s="4">
        <f t="shared" si="4"/>
        <v>-501.33333333333348</v>
      </c>
      <c r="F34" s="4">
        <v>-390.4666666666667</v>
      </c>
      <c r="G34" s="4">
        <f t="shared" si="1"/>
        <v>-386.51111111111112</v>
      </c>
      <c r="H34" s="4">
        <f t="shared" si="2"/>
        <v>2500.5111111111109</v>
      </c>
    </row>
    <row r="35" spans="1:8" x14ac:dyDescent="0.3">
      <c r="A35" s="1">
        <v>29495</v>
      </c>
      <c r="B35">
        <v>2068</v>
      </c>
      <c r="C35" s="3">
        <f t="shared" si="5"/>
        <v>2593.5</v>
      </c>
      <c r="D35" s="4">
        <f t="shared" si="3"/>
        <v>2590.166666666667</v>
      </c>
      <c r="E35" s="4">
        <f t="shared" si="4"/>
        <v>-522.16666666666697</v>
      </c>
      <c r="F35" s="4">
        <v>-494.08333333333337</v>
      </c>
      <c r="G35" s="4">
        <f t="shared" si="1"/>
        <v>-490.12777777777779</v>
      </c>
      <c r="H35" s="4">
        <f t="shared" si="2"/>
        <v>2558.1277777777777</v>
      </c>
    </row>
    <row r="36" spans="1:8" x14ac:dyDescent="0.3">
      <c r="A36" s="1">
        <v>29526</v>
      </c>
      <c r="B36">
        <v>2516</v>
      </c>
      <c r="C36" s="3">
        <f t="shared" si="5"/>
        <v>2569.6666666666665</v>
      </c>
      <c r="D36" s="4">
        <f t="shared" si="3"/>
        <v>2581.583333333333</v>
      </c>
      <c r="E36" s="4">
        <f t="shared" si="4"/>
        <v>-65.58333333333303</v>
      </c>
      <c r="F36" s="4">
        <v>-327.45</v>
      </c>
      <c r="G36" s="4">
        <f t="shared" si="1"/>
        <v>-323.49444444444441</v>
      </c>
      <c r="H36" s="4">
        <f t="shared" si="2"/>
        <v>2839.4944444444445</v>
      </c>
    </row>
    <row r="37" spans="1:8" x14ac:dyDescent="0.3">
      <c r="A37" s="1">
        <v>29556</v>
      </c>
      <c r="B37">
        <v>3488</v>
      </c>
      <c r="C37" s="3">
        <f t="shared" si="5"/>
        <v>2564.1666666666665</v>
      </c>
      <c r="D37" s="4">
        <f t="shared" si="3"/>
        <v>2566.9166666666665</v>
      </c>
      <c r="E37" s="4">
        <f t="shared" si="4"/>
        <v>921.08333333333348</v>
      </c>
      <c r="F37" s="4">
        <v>772.31666666666661</v>
      </c>
      <c r="G37" s="4">
        <f t="shared" si="1"/>
        <v>776.27222222222213</v>
      </c>
      <c r="H37" s="4">
        <f t="shared" si="2"/>
        <v>2711.7277777777781</v>
      </c>
    </row>
    <row r="38" spans="1:8" x14ac:dyDescent="0.3">
      <c r="A38" s="1">
        <v>29587</v>
      </c>
      <c r="B38">
        <v>2320</v>
      </c>
      <c r="C38" s="3">
        <f t="shared" si="5"/>
        <v>2564.1666666666665</v>
      </c>
      <c r="D38" s="4">
        <f t="shared" si="3"/>
        <v>2564.1666666666665</v>
      </c>
      <c r="E38" s="4">
        <f t="shared" si="4"/>
        <v>-244.16666666666652</v>
      </c>
      <c r="F38" s="4">
        <v>-227.7166666666667</v>
      </c>
      <c r="G38" s="4">
        <f t="shared" si="1"/>
        <v>-223.76111111111115</v>
      </c>
      <c r="H38" s="4">
        <f t="shared" si="2"/>
        <v>2543.7611111111109</v>
      </c>
    </row>
    <row r="39" spans="1:8" x14ac:dyDescent="0.3">
      <c r="A39" s="1">
        <v>29618</v>
      </c>
      <c r="B39">
        <v>2858</v>
      </c>
      <c r="C39" s="3">
        <f t="shared" si="5"/>
        <v>2560.6666666666665</v>
      </c>
      <c r="D39" s="4">
        <f t="shared" si="3"/>
        <v>2562.4166666666665</v>
      </c>
      <c r="E39" s="4">
        <f t="shared" si="4"/>
        <v>295.58333333333348</v>
      </c>
      <c r="F39" s="4">
        <v>312.5</v>
      </c>
      <c r="G39" s="4">
        <f t="shared" si="1"/>
        <v>316.45555555555558</v>
      </c>
      <c r="H39" s="4">
        <f t="shared" si="2"/>
        <v>2541.5444444444443</v>
      </c>
    </row>
    <row r="40" spans="1:8" x14ac:dyDescent="0.3">
      <c r="A40" s="1">
        <v>29646</v>
      </c>
      <c r="B40">
        <v>2716</v>
      </c>
      <c r="C40" s="3">
        <f t="shared" si="5"/>
        <v>2564.5</v>
      </c>
      <c r="D40" s="4">
        <f t="shared" si="3"/>
        <v>2562.583333333333</v>
      </c>
      <c r="E40" s="4">
        <f t="shared" si="4"/>
        <v>153.41666666666697</v>
      </c>
      <c r="F40" s="4">
        <v>502.30000000000018</v>
      </c>
      <c r="G40" s="4">
        <f t="shared" si="1"/>
        <v>506.25555555555576</v>
      </c>
      <c r="H40" s="4">
        <f t="shared" si="2"/>
        <v>2209.7444444444441</v>
      </c>
    </row>
    <row r="41" spans="1:8" x14ac:dyDescent="0.3">
      <c r="A41" s="1">
        <v>29677</v>
      </c>
      <c r="B41">
        <v>2340</v>
      </c>
      <c r="C41" s="3">
        <f t="shared" si="5"/>
        <v>2591.1666666666665</v>
      </c>
      <c r="D41" s="4">
        <f t="shared" si="3"/>
        <v>2577.833333333333</v>
      </c>
      <c r="E41" s="4">
        <f t="shared" si="4"/>
        <v>-237.83333333333303</v>
      </c>
      <c r="F41" s="4">
        <v>-198.39999999999992</v>
      </c>
      <c r="G41" s="4">
        <f t="shared" si="1"/>
        <v>-194.44444444444437</v>
      </c>
      <c r="H41" s="4">
        <f t="shared" si="2"/>
        <v>2534.4444444444443</v>
      </c>
    </row>
    <row r="42" spans="1:8" x14ac:dyDescent="0.3">
      <c r="A42" s="1">
        <v>29707</v>
      </c>
      <c r="B42">
        <v>2638</v>
      </c>
      <c r="C42" s="3">
        <f t="shared" si="5"/>
        <v>2564.3333333333335</v>
      </c>
      <c r="D42" s="4">
        <f t="shared" si="3"/>
        <v>2577.75</v>
      </c>
      <c r="E42" s="4">
        <f t="shared" si="4"/>
        <v>60.25</v>
      </c>
      <c r="F42" s="4">
        <v>36.299999999999912</v>
      </c>
      <c r="G42" s="4">
        <f t="shared" si="1"/>
        <v>40.255555555555461</v>
      </c>
      <c r="H42" s="4">
        <f t="shared" si="2"/>
        <v>2597.7444444444445</v>
      </c>
    </row>
    <row r="43" spans="1:8" x14ac:dyDescent="0.3">
      <c r="A43" s="1">
        <v>29738</v>
      </c>
      <c r="B43">
        <v>2374</v>
      </c>
      <c r="C43" s="3">
        <f t="shared" si="5"/>
        <v>2524.5</v>
      </c>
      <c r="D43" s="4">
        <f t="shared" si="3"/>
        <v>2544.416666666667</v>
      </c>
      <c r="E43" s="4">
        <f t="shared" si="4"/>
        <v>-170.41666666666697</v>
      </c>
      <c r="F43" s="4">
        <v>-100.3833333333334</v>
      </c>
      <c r="G43" s="4">
        <f t="shared" si="1"/>
        <v>-96.427777777777848</v>
      </c>
      <c r="H43" s="4">
        <f t="shared" si="2"/>
        <v>2470.4277777777779</v>
      </c>
    </row>
    <row r="44" spans="1:8" x14ac:dyDescent="0.3">
      <c r="A44" s="1">
        <v>29768</v>
      </c>
      <c r="B44">
        <v>2550</v>
      </c>
      <c r="C44" s="3">
        <f t="shared" si="5"/>
        <v>2539.8333333333335</v>
      </c>
      <c r="D44" s="4">
        <f t="shared" si="3"/>
        <v>2532.166666666667</v>
      </c>
      <c r="E44" s="4">
        <f t="shared" si="4"/>
        <v>17.83333333333303</v>
      </c>
      <c r="F44" s="4">
        <v>155.4</v>
      </c>
      <c r="G44" s="4">
        <f t="shared" si="1"/>
        <v>159.35555555555555</v>
      </c>
      <c r="H44" s="4">
        <f t="shared" si="2"/>
        <v>2390.6444444444446</v>
      </c>
    </row>
    <row r="45" spans="1:8" x14ac:dyDescent="0.3">
      <c r="A45" s="1">
        <v>29799</v>
      </c>
      <c r="B45">
        <v>2746</v>
      </c>
      <c r="C45" s="3">
        <f t="shared" si="5"/>
        <v>2543.1666666666665</v>
      </c>
      <c r="D45" s="4">
        <f t="shared" si="3"/>
        <v>2541.5</v>
      </c>
      <c r="E45" s="4">
        <f t="shared" si="4"/>
        <v>204.5</v>
      </c>
      <c r="F45" s="4">
        <v>-87.783333333333218</v>
      </c>
      <c r="G45" s="4">
        <f t="shared" si="1"/>
        <v>-83.827777777777669</v>
      </c>
      <c r="H45" s="4">
        <f t="shared" si="2"/>
        <v>2829.8277777777776</v>
      </c>
    </row>
    <row r="46" spans="1:8" x14ac:dyDescent="0.3">
      <c r="A46" s="1">
        <v>29830</v>
      </c>
      <c r="B46">
        <v>2160</v>
      </c>
      <c r="C46" s="3">
        <f t="shared" si="5"/>
        <v>2577.1666666666665</v>
      </c>
      <c r="D46" s="4">
        <f t="shared" si="3"/>
        <v>2560.1666666666665</v>
      </c>
      <c r="E46" s="4">
        <f t="shared" si="4"/>
        <v>-400.16666666666652</v>
      </c>
      <c r="F46" s="4">
        <v>-390.4666666666667</v>
      </c>
      <c r="G46" s="4">
        <f t="shared" si="1"/>
        <v>-386.51111111111112</v>
      </c>
      <c r="H46" s="4">
        <f t="shared" si="2"/>
        <v>2546.5111111111109</v>
      </c>
    </row>
    <row r="47" spans="1:8" x14ac:dyDescent="0.3">
      <c r="A47" s="1">
        <v>29860</v>
      </c>
      <c r="B47">
        <v>2388</v>
      </c>
      <c r="C47" s="3">
        <f t="shared" si="5"/>
        <v>2594.1666666666665</v>
      </c>
      <c r="D47" s="4">
        <f t="shared" si="3"/>
        <v>2585.6666666666665</v>
      </c>
      <c r="E47" s="4">
        <f t="shared" si="4"/>
        <v>-197.66666666666652</v>
      </c>
      <c r="F47" s="4">
        <v>-494.08333333333337</v>
      </c>
      <c r="G47" s="4">
        <f t="shared" si="1"/>
        <v>-490.12777777777779</v>
      </c>
      <c r="H47" s="4">
        <f t="shared" si="2"/>
        <v>2878.1277777777777</v>
      </c>
    </row>
    <row r="48" spans="1:8" x14ac:dyDescent="0.3">
      <c r="A48" s="1">
        <v>29891</v>
      </c>
      <c r="B48">
        <v>2194</v>
      </c>
      <c r="C48" s="3">
        <f t="shared" si="5"/>
        <v>2625.1666666666665</v>
      </c>
      <c r="D48" s="4">
        <f t="shared" si="3"/>
        <v>2609.6666666666665</v>
      </c>
      <c r="E48" s="4">
        <f t="shared" si="4"/>
        <v>-415.66666666666652</v>
      </c>
      <c r="F48" s="4">
        <v>-327.45</v>
      </c>
      <c r="G48" s="4">
        <f t="shared" si="1"/>
        <v>-323.49444444444441</v>
      </c>
      <c r="H48" s="4">
        <f t="shared" si="2"/>
        <v>2517.4944444444445</v>
      </c>
    </row>
    <row r="49" spans="1:8" x14ac:dyDescent="0.3">
      <c r="A49" s="1">
        <v>29921</v>
      </c>
      <c r="B49">
        <v>3010</v>
      </c>
      <c r="C49" s="3">
        <f t="shared" si="5"/>
        <v>2635.1666666666665</v>
      </c>
      <c r="D49" s="4">
        <f t="shared" si="3"/>
        <v>2630.1666666666665</v>
      </c>
      <c r="E49" s="4">
        <f t="shared" si="4"/>
        <v>379.83333333333348</v>
      </c>
      <c r="F49" s="4">
        <v>772.31666666666661</v>
      </c>
      <c r="G49" s="4">
        <f t="shared" si="1"/>
        <v>776.27222222222213</v>
      </c>
      <c r="H49" s="4">
        <f t="shared" si="2"/>
        <v>2233.7277777777781</v>
      </c>
    </row>
    <row r="50" spans="1:8" x14ac:dyDescent="0.3">
      <c r="A50" s="1">
        <v>29952</v>
      </c>
      <c r="B50">
        <v>2504</v>
      </c>
      <c r="C50" s="3">
        <f t="shared" si="5"/>
        <v>2700.1666666666665</v>
      </c>
      <c r="D50" s="4">
        <f t="shared" si="3"/>
        <v>2667.6666666666665</v>
      </c>
      <c r="E50" s="4">
        <f t="shared" si="4"/>
        <v>-163.66666666666652</v>
      </c>
      <c r="F50" s="4">
        <v>-227.7166666666667</v>
      </c>
      <c r="G50" s="4">
        <f t="shared" si="1"/>
        <v>-223.76111111111115</v>
      </c>
      <c r="H50" s="4">
        <f t="shared" si="2"/>
        <v>2727.7611111111109</v>
      </c>
    </row>
    <row r="51" spans="1:8" x14ac:dyDescent="0.3">
      <c r="A51" s="1">
        <v>29983</v>
      </c>
      <c r="B51">
        <v>2898</v>
      </c>
      <c r="C51" s="3">
        <f t="shared" si="5"/>
        <v>2679.1666666666665</v>
      </c>
      <c r="D51" s="4">
        <f t="shared" si="3"/>
        <v>2689.6666666666665</v>
      </c>
      <c r="E51" s="4">
        <f t="shared" si="4"/>
        <v>208.33333333333348</v>
      </c>
      <c r="F51" s="4">
        <v>312.5</v>
      </c>
      <c r="G51" s="4">
        <f t="shared" si="1"/>
        <v>316.45555555555558</v>
      </c>
      <c r="H51" s="4">
        <f t="shared" si="2"/>
        <v>2581.5444444444443</v>
      </c>
    </row>
    <row r="52" spans="1:8" x14ac:dyDescent="0.3">
      <c r="A52" s="1">
        <v>30011</v>
      </c>
      <c r="B52">
        <v>3124</v>
      </c>
      <c r="C52" s="3">
        <f t="shared" si="5"/>
        <v>2689</v>
      </c>
      <c r="D52" s="4">
        <f t="shared" si="3"/>
        <v>2684.083333333333</v>
      </c>
      <c r="E52" s="4">
        <f t="shared" si="4"/>
        <v>439.91666666666697</v>
      </c>
      <c r="F52" s="4">
        <v>502.30000000000018</v>
      </c>
      <c r="G52" s="4">
        <f t="shared" si="1"/>
        <v>506.25555555555576</v>
      </c>
      <c r="H52" s="4">
        <f t="shared" si="2"/>
        <v>2617.7444444444441</v>
      </c>
    </row>
    <row r="53" spans="1:8" x14ac:dyDescent="0.3">
      <c r="A53" s="1">
        <v>30042</v>
      </c>
      <c r="B53">
        <v>2544</v>
      </c>
      <c r="C53" s="3">
        <f t="shared" si="5"/>
        <v>2693.8333333333335</v>
      </c>
      <c r="D53" s="4">
        <f t="shared" si="3"/>
        <v>2691.416666666667</v>
      </c>
      <c r="E53" s="4">
        <f t="shared" si="4"/>
        <v>-147.41666666666697</v>
      </c>
      <c r="F53" s="4">
        <v>-198.39999999999992</v>
      </c>
      <c r="G53" s="4">
        <f t="shared" si="1"/>
        <v>-194.44444444444437</v>
      </c>
      <c r="H53" s="4">
        <f t="shared" si="2"/>
        <v>2738.4444444444443</v>
      </c>
    </row>
    <row r="54" spans="1:8" x14ac:dyDescent="0.3">
      <c r="A54" s="1">
        <v>30072</v>
      </c>
      <c r="B54">
        <v>3010</v>
      </c>
      <c r="C54" s="3">
        <f t="shared" si="5"/>
        <v>2714</v>
      </c>
      <c r="D54" s="4">
        <f t="shared" si="3"/>
        <v>2703.916666666667</v>
      </c>
      <c r="E54" s="4">
        <f t="shared" si="4"/>
        <v>306.08333333333303</v>
      </c>
      <c r="F54" s="4">
        <v>36.299999999999912</v>
      </c>
      <c r="G54" s="4">
        <f t="shared" si="1"/>
        <v>40.255555555555461</v>
      </c>
      <c r="H54" s="4">
        <f t="shared" si="2"/>
        <v>2969.7444444444445</v>
      </c>
    </row>
    <row r="55" spans="1:8" x14ac:dyDescent="0.3">
      <c r="A55" s="1">
        <v>30103</v>
      </c>
      <c r="B55">
        <v>2494</v>
      </c>
      <c r="C55" s="3">
        <f t="shared" si="5"/>
        <v>2769.5</v>
      </c>
      <c r="D55" s="4">
        <f t="shared" si="3"/>
        <v>2741.75</v>
      </c>
      <c r="E55" s="4">
        <f t="shared" si="4"/>
        <v>-247.75</v>
      </c>
      <c r="F55" s="4">
        <v>-100.3833333333334</v>
      </c>
      <c r="G55" s="4">
        <f t="shared" si="1"/>
        <v>-96.427777777777848</v>
      </c>
      <c r="H55" s="4">
        <f t="shared" si="2"/>
        <v>2590.4277777777779</v>
      </c>
    </row>
    <row r="56" spans="1:8" x14ac:dyDescent="0.3">
      <c r="A56" s="1">
        <v>30133</v>
      </c>
      <c r="B56">
        <v>3330</v>
      </c>
      <c r="C56" s="3">
        <f t="shared" si="5"/>
        <v>2780</v>
      </c>
      <c r="D56" s="4">
        <f t="shared" si="3"/>
        <v>2774.75</v>
      </c>
      <c r="E56" s="4">
        <f t="shared" si="4"/>
        <v>555.25</v>
      </c>
      <c r="F56" s="4">
        <v>155.4</v>
      </c>
      <c r="G56" s="4">
        <f t="shared" si="1"/>
        <v>159.35555555555555</v>
      </c>
      <c r="H56" s="4">
        <f t="shared" si="2"/>
        <v>3170.6444444444446</v>
      </c>
    </row>
    <row r="57" spans="1:8" x14ac:dyDescent="0.3">
      <c r="A57" s="1">
        <v>30164</v>
      </c>
      <c r="B57">
        <v>2494</v>
      </c>
      <c r="C57" s="3">
        <f t="shared" si="5"/>
        <v>2782.5</v>
      </c>
      <c r="D57" s="4">
        <f t="shared" si="3"/>
        <v>2781.25</v>
      </c>
      <c r="E57" s="4">
        <f t="shared" si="4"/>
        <v>-287.25</v>
      </c>
      <c r="F57" s="4">
        <v>-87.783333333333218</v>
      </c>
      <c r="G57" s="4">
        <f t="shared" si="1"/>
        <v>-83.827777777777669</v>
      </c>
      <c r="H57" s="4">
        <f t="shared" si="2"/>
        <v>2577.8277777777776</v>
      </c>
    </row>
    <row r="58" spans="1:8" x14ac:dyDescent="0.3">
      <c r="A58" s="1">
        <v>30195</v>
      </c>
      <c r="B58">
        <v>2278</v>
      </c>
      <c r="C58" s="3">
        <f t="shared" si="5"/>
        <v>2790.3333333333335</v>
      </c>
      <c r="D58" s="4">
        <f t="shared" si="3"/>
        <v>2786.416666666667</v>
      </c>
      <c r="E58" s="4">
        <f t="shared" si="4"/>
        <v>-508.41666666666697</v>
      </c>
      <c r="F58" s="4">
        <v>-390.4666666666667</v>
      </c>
      <c r="G58" s="4">
        <f t="shared" si="1"/>
        <v>-386.51111111111112</v>
      </c>
      <c r="H58" s="4">
        <f t="shared" si="2"/>
        <v>2664.5111111111109</v>
      </c>
    </row>
    <row r="59" spans="1:8" x14ac:dyDescent="0.3">
      <c r="A59" s="1">
        <v>30225</v>
      </c>
      <c r="B59">
        <v>2446</v>
      </c>
      <c r="C59" s="3">
        <f t="shared" si="5"/>
        <v>2829.3333333333335</v>
      </c>
      <c r="D59" s="4">
        <f t="shared" si="3"/>
        <v>2809.8333333333335</v>
      </c>
      <c r="E59" s="4">
        <f t="shared" si="4"/>
        <v>-363.83333333333348</v>
      </c>
      <c r="F59" s="4">
        <v>-494.08333333333337</v>
      </c>
      <c r="G59" s="4">
        <f t="shared" si="1"/>
        <v>-490.12777777777779</v>
      </c>
      <c r="H59" s="4">
        <f t="shared" si="2"/>
        <v>2936.1277777777777</v>
      </c>
    </row>
    <row r="60" spans="1:8" x14ac:dyDescent="0.3">
      <c r="A60" s="1">
        <v>30256</v>
      </c>
      <c r="B60">
        <v>2436</v>
      </c>
      <c r="C60" s="3">
        <f t="shared" si="5"/>
        <v>2811.3333333333335</v>
      </c>
      <c r="D60" s="4">
        <f t="shared" si="3"/>
        <v>2820.3333333333335</v>
      </c>
      <c r="E60" s="4">
        <f t="shared" si="4"/>
        <v>-384.33333333333348</v>
      </c>
      <c r="F60" s="4">
        <v>-327.45</v>
      </c>
      <c r="G60" s="4">
        <f t="shared" si="1"/>
        <v>-323.49444444444441</v>
      </c>
      <c r="H60" s="4">
        <f t="shared" si="2"/>
        <v>2759.4944444444445</v>
      </c>
    </row>
    <row r="61" spans="1:8" x14ac:dyDescent="0.3">
      <c r="A61" s="1">
        <v>30286</v>
      </c>
      <c r="B61">
        <v>3676</v>
      </c>
      <c r="C61" s="3">
        <f t="shared" si="5"/>
        <v>2835</v>
      </c>
      <c r="D61" s="4">
        <f t="shared" si="3"/>
        <v>2823.166666666667</v>
      </c>
      <c r="E61" s="4">
        <f t="shared" si="4"/>
        <v>852.83333333333303</v>
      </c>
      <c r="F61" s="4">
        <v>772.31666666666661</v>
      </c>
      <c r="G61" s="4">
        <f t="shared" si="1"/>
        <v>776.27222222222213</v>
      </c>
      <c r="H61" s="4">
        <f t="shared" si="2"/>
        <v>2899.7277777777781</v>
      </c>
    </row>
    <row r="62" spans="1:8" x14ac:dyDescent="0.3">
      <c r="A62" s="1">
        <v>30317</v>
      </c>
      <c r="B62">
        <v>2630</v>
      </c>
      <c r="C62" s="3">
        <f t="shared" si="5"/>
        <v>2834.3333333333335</v>
      </c>
      <c r="D62" s="4">
        <f t="shared" si="3"/>
        <v>2834.666666666667</v>
      </c>
      <c r="E62" s="4">
        <f t="shared" si="4"/>
        <v>-204.66666666666697</v>
      </c>
      <c r="F62" s="4">
        <v>-227.7166666666667</v>
      </c>
      <c r="G62" s="4">
        <f t="shared" si="1"/>
        <v>-223.76111111111115</v>
      </c>
      <c r="H62" s="4">
        <f t="shared" si="2"/>
        <v>2853.7611111111109</v>
      </c>
    </row>
    <row r="63" spans="1:8" x14ac:dyDescent="0.3">
      <c r="A63" s="1">
        <v>30348</v>
      </c>
      <c r="B63">
        <v>2928</v>
      </c>
      <c r="C63" s="3">
        <f t="shared" si="5"/>
        <v>2854.3333333333335</v>
      </c>
      <c r="D63" s="4">
        <f t="shared" si="3"/>
        <v>2844.3333333333335</v>
      </c>
      <c r="E63" s="4">
        <f t="shared" si="4"/>
        <v>83.666666666666515</v>
      </c>
      <c r="F63" s="4">
        <v>312.5</v>
      </c>
      <c r="G63" s="4">
        <f t="shared" si="1"/>
        <v>316.45555555555558</v>
      </c>
      <c r="H63" s="4">
        <f t="shared" si="2"/>
        <v>2611.5444444444443</v>
      </c>
    </row>
    <row r="64" spans="1:8" x14ac:dyDescent="0.3">
      <c r="A64" s="1">
        <v>30376</v>
      </c>
      <c r="B64">
        <v>3218</v>
      </c>
      <c r="C64" s="3">
        <f t="shared" si="5"/>
        <v>2881.1666666666665</v>
      </c>
      <c r="D64" s="4">
        <f t="shared" si="3"/>
        <v>2867.75</v>
      </c>
      <c r="E64" s="4">
        <f t="shared" si="4"/>
        <v>350.25</v>
      </c>
      <c r="F64" s="4">
        <v>502.30000000000018</v>
      </c>
      <c r="G64" s="4">
        <f t="shared" si="1"/>
        <v>506.25555555555576</v>
      </c>
      <c r="H64" s="4">
        <f t="shared" si="2"/>
        <v>2711.7444444444441</v>
      </c>
    </row>
    <row r="65" spans="1:8" x14ac:dyDescent="0.3">
      <c r="A65" s="1">
        <v>30407</v>
      </c>
      <c r="B65">
        <v>3012</v>
      </c>
      <c r="C65" s="3">
        <f t="shared" si="5"/>
        <v>2905.1666666666665</v>
      </c>
      <c r="D65" s="4">
        <f t="shared" si="3"/>
        <v>2893.1666666666665</v>
      </c>
      <c r="E65" s="4">
        <f t="shared" si="4"/>
        <v>118.83333333333348</v>
      </c>
      <c r="F65" s="4">
        <v>-198.39999999999992</v>
      </c>
      <c r="G65" s="4">
        <f t="shared" si="1"/>
        <v>-194.44444444444437</v>
      </c>
      <c r="H65" s="4">
        <f t="shared" si="2"/>
        <v>3206.4444444444443</v>
      </c>
    </row>
    <row r="66" spans="1:8" x14ac:dyDescent="0.3">
      <c r="A66" s="1">
        <v>30437</v>
      </c>
      <c r="B66">
        <v>2794</v>
      </c>
      <c r="C66" s="3">
        <f t="shared" si="5"/>
        <v>2924.1666666666665</v>
      </c>
      <c r="D66" s="4">
        <f t="shared" si="3"/>
        <v>2914.6666666666665</v>
      </c>
      <c r="E66" s="4">
        <f t="shared" si="4"/>
        <v>-120.66666666666652</v>
      </c>
      <c r="F66" s="4">
        <v>36.299999999999912</v>
      </c>
      <c r="G66" s="4">
        <f t="shared" si="1"/>
        <v>40.255555555555461</v>
      </c>
      <c r="H66" s="4">
        <f t="shared" si="2"/>
        <v>2753.7444444444445</v>
      </c>
    </row>
    <row r="67" spans="1:8" x14ac:dyDescent="0.3">
      <c r="A67" s="1">
        <v>30468</v>
      </c>
      <c r="B67">
        <v>2778</v>
      </c>
      <c r="C67" s="3">
        <f t="shared" si="5"/>
        <v>2913.3333333333335</v>
      </c>
      <c r="D67" s="4">
        <f t="shared" si="3"/>
        <v>2918.75</v>
      </c>
      <c r="E67" s="4">
        <f t="shared" si="4"/>
        <v>-140.75</v>
      </c>
      <c r="F67" s="4">
        <v>-100.3833333333334</v>
      </c>
      <c r="G67" s="4">
        <f t="shared" ref="G67:G73" si="6">+F67-$I$8</f>
        <v>-96.427777777777848</v>
      </c>
      <c r="H67" s="4">
        <f t="shared" ref="H67:H73" si="7">+B67-G67</f>
        <v>2874.4277777777779</v>
      </c>
    </row>
    <row r="68" spans="1:8" x14ac:dyDescent="0.3">
      <c r="A68" s="1">
        <v>30498</v>
      </c>
      <c r="B68">
        <v>3322</v>
      </c>
      <c r="D68" s="4"/>
      <c r="E68" s="4"/>
      <c r="F68" s="4">
        <v>155.4</v>
      </c>
      <c r="G68" s="4">
        <f t="shared" si="6"/>
        <v>159.35555555555555</v>
      </c>
      <c r="H68" s="4">
        <f t="shared" si="7"/>
        <v>3162.6444444444446</v>
      </c>
    </row>
    <row r="69" spans="1:8" x14ac:dyDescent="0.3">
      <c r="A69" s="1">
        <v>30529</v>
      </c>
      <c r="B69">
        <v>2734</v>
      </c>
      <c r="D69" s="4"/>
      <c r="E69" s="4"/>
      <c r="F69" s="4">
        <v>-87.783333333333218</v>
      </c>
      <c r="G69" s="4">
        <f t="shared" si="6"/>
        <v>-83.827777777777669</v>
      </c>
      <c r="H69" s="4">
        <f t="shared" si="7"/>
        <v>2817.8277777777776</v>
      </c>
    </row>
    <row r="70" spans="1:8" x14ac:dyDescent="0.3">
      <c r="A70" s="1">
        <v>30560</v>
      </c>
      <c r="B70">
        <v>2600</v>
      </c>
      <c r="D70" s="4"/>
      <c r="E70" s="4"/>
      <c r="F70" s="4">
        <v>-390.4666666666667</v>
      </c>
      <c r="G70" s="4">
        <f t="shared" si="6"/>
        <v>-386.51111111111112</v>
      </c>
      <c r="H70" s="4">
        <f t="shared" si="7"/>
        <v>2986.5111111111109</v>
      </c>
    </row>
    <row r="71" spans="1:8" x14ac:dyDescent="0.3">
      <c r="A71" s="1">
        <v>30590</v>
      </c>
      <c r="B71">
        <v>2734</v>
      </c>
      <c r="D71" s="4"/>
      <c r="E71" s="4"/>
      <c r="F71" s="4">
        <v>-494.08333333333337</v>
      </c>
      <c r="G71" s="4">
        <f t="shared" si="6"/>
        <v>-490.12777777777779</v>
      </c>
      <c r="H71" s="4">
        <f t="shared" si="7"/>
        <v>3224.1277777777777</v>
      </c>
    </row>
    <row r="72" spans="1:8" x14ac:dyDescent="0.3">
      <c r="A72" s="1">
        <v>30621</v>
      </c>
      <c r="B72">
        <v>2664</v>
      </c>
      <c r="D72" s="4"/>
      <c r="E72" s="4"/>
      <c r="F72" s="4">
        <v>-327.45</v>
      </c>
      <c r="G72" s="4">
        <f t="shared" si="6"/>
        <v>-323.49444444444441</v>
      </c>
      <c r="H72" s="4">
        <f t="shared" si="7"/>
        <v>2987.4944444444445</v>
      </c>
    </row>
    <row r="73" spans="1:8" x14ac:dyDescent="0.3">
      <c r="A73" s="1">
        <v>30651</v>
      </c>
      <c r="B73">
        <v>3546</v>
      </c>
      <c r="D73" s="4"/>
      <c r="E73" s="4"/>
      <c r="F73" s="4">
        <v>772.31666666666661</v>
      </c>
      <c r="G73" s="4">
        <f t="shared" si="6"/>
        <v>776.27222222222213</v>
      </c>
      <c r="H73" s="4">
        <f t="shared" si="7"/>
        <v>2769.7277777777781</v>
      </c>
    </row>
    <row r="74" spans="1:8" x14ac:dyDescent="0.3">
      <c r="A74" s="1"/>
    </row>
    <row r="75" spans="1:8" x14ac:dyDescent="0.3">
      <c r="A75" s="1"/>
    </row>
    <row r="76" spans="1:8" x14ac:dyDescent="0.3">
      <c r="A76" s="1"/>
    </row>
    <row r="77" spans="1:8" x14ac:dyDescent="0.3">
      <c r="A77" s="1"/>
    </row>
    <row r="78" spans="1:8" x14ac:dyDescent="0.3">
      <c r="A78" s="1"/>
    </row>
    <row r="79" spans="1:8" x14ac:dyDescent="0.3">
      <c r="A79" s="1"/>
    </row>
    <row r="80" spans="1:8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DBF1-E480-4FF9-891F-18ABFA7848DD}">
  <dimension ref="A1:N84"/>
  <sheetViews>
    <sheetView tabSelected="1" workbookViewId="0">
      <selection activeCell="F3" sqref="F3"/>
    </sheetView>
  </sheetViews>
  <sheetFormatPr baseColWidth="10" defaultRowHeight="14.4" x14ac:dyDescent="0.3"/>
  <cols>
    <col min="3" max="3" width="8.88671875" style="2" bestFit="1" customWidth="1"/>
    <col min="9" max="9" width="25.6640625" bestFit="1" customWidth="1"/>
  </cols>
  <sheetData>
    <row r="1" spans="1:11" x14ac:dyDescent="0.3">
      <c r="B1" t="s">
        <v>10</v>
      </c>
      <c r="G1" t="s">
        <v>9</v>
      </c>
    </row>
    <row r="2" spans="1:11" x14ac:dyDescent="0.3">
      <c r="A2" t="s">
        <v>8</v>
      </c>
      <c r="B2" t="s">
        <v>7</v>
      </c>
      <c r="C2" s="2" t="s">
        <v>0</v>
      </c>
      <c r="D2" s="5" t="s">
        <v>1</v>
      </c>
      <c r="E2" t="s">
        <v>2</v>
      </c>
      <c r="F2" t="s">
        <v>4</v>
      </c>
      <c r="G2" t="s">
        <v>5</v>
      </c>
      <c r="H2" t="s">
        <v>6</v>
      </c>
    </row>
    <row r="3" spans="1:11" x14ac:dyDescent="0.3">
      <c r="A3" s="1">
        <v>28491</v>
      </c>
      <c r="B3">
        <v>2522</v>
      </c>
      <c r="F3" s="4">
        <f>+AVERAGE(E3,E15,E27,E39,E51,E63)</f>
        <v>-227.7166666666667</v>
      </c>
      <c r="G3" s="4">
        <f>+F3-$I$9</f>
        <v>-223.76111111111115</v>
      </c>
      <c r="H3" s="4">
        <f>+B3-G3</f>
        <v>2745.7611111111109</v>
      </c>
    </row>
    <row r="4" spans="1:11" x14ac:dyDescent="0.3">
      <c r="A4" s="1">
        <v>28522</v>
      </c>
      <c r="B4">
        <v>2750</v>
      </c>
      <c r="F4" s="4">
        <f t="shared" ref="F4:F14" si="0">+AVERAGE(E4,E16,E28,E40,E52,E64)</f>
        <v>312.5</v>
      </c>
      <c r="G4" s="4">
        <f t="shared" ref="G4:G67" si="1">+F4-$I$9</f>
        <v>316.45555555555558</v>
      </c>
      <c r="H4" s="4">
        <f t="shared" ref="H4:H67" si="2">+B4-G4</f>
        <v>2433.5444444444443</v>
      </c>
    </row>
    <row r="5" spans="1:11" x14ac:dyDescent="0.3">
      <c r="A5" s="1">
        <v>28550</v>
      </c>
      <c r="B5">
        <v>2210</v>
      </c>
      <c r="F5" s="4">
        <f t="shared" si="0"/>
        <v>502.30000000000018</v>
      </c>
      <c r="G5" s="4">
        <f t="shared" si="1"/>
        <v>506.25555555555576</v>
      </c>
      <c r="H5" s="4">
        <f t="shared" si="2"/>
        <v>1703.7444444444443</v>
      </c>
    </row>
    <row r="6" spans="1:11" x14ac:dyDescent="0.3">
      <c r="A6" s="1">
        <v>28581</v>
      </c>
      <c r="B6">
        <v>3154</v>
      </c>
      <c r="F6" s="4">
        <f t="shared" si="0"/>
        <v>-198.39999999999992</v>
      </c>
      <c r="G6" s="4">
        <f t="shared" si="1"/>
        <v>-194.44444444444437</v>
      </c>
      <c r="H6" s="4">
        <f t="shared" si="2"/>
        <v>3348.4444444444443</v>
      </c>
      <c r="K6">
        <f>1-2</f>
        <v>-1</v>
      </c>
    </row>
    <row r="7" spans="1:11" x14ac:dyDescent="0.3">
      <c r="A7" s="1">
        <v>28611</v>
      </c>
      <c r="B7">
        <v>2392</v>
      </c>
      <c r="F7" s="4">
        <f t="shared" si="0"/>
        <v>36.299999999999912</v>
      </c>
      <c r="G7" s="4">
        <f t="shared" si="1"/>
        <v>40.255555555555461</v>
      </c>
      <c r="H7" s="4">
        <f t="shared" si="2"/>
        <v>2351.7444444444445</v>
      </c>
    </row>
    <row r="8" spans="1:11" x14ac:dyDescent="0.3">
      <c r="A8" s="1">
        <v>28642</v>
      </c>
      <c r="B8">
        <v>2288</v>
      </c>
      <c r="C8" s="3">
        <f>+AVERAGE(B3:B14)</f>
        <v>2491.3333333333335</v>
      </c>
      <c r="F8" s="4">
        <f t="shared" si="0"/>
        <v>-100.3833333333334</v>
      </c>
      <c r="G8" s="4">
        <f t="shared" si="1"/>
        <v>-96.427777777777848</v>
      </c>
      <c r="H8" s="4">
        <f t="shared" si="2"/>
        <v>2384.4277777777779</v>
      </c>
      <c r="I8" s="6" t="s">
        <v>3</v>
      </c>
    </row>
    <row r="9" spans="1:11" x14ac:dyDescent="0.3">
      <c r="A9" s="1">
        <v>28672</v>
      </c>
      <c r="B9">
        <v>2800</v>
      </c>
      <c r="C9" s="3">
        <f>+AVERAGE(B4:B15)</f>
        <v>2476.5</v>
      </c>
      <c r="D9" s="4">
        <f>+AVERAGE(C8:C9)</f>
        <v>2483.916666666667</v>
      </c>
      <c r="E9" s="4">
        <f>+B9-D9</f>
        <v>316.08333333333303</v>
      </c>
      <c r="F9" s="4">
        <f t="shared" si="0"/>
        <v>155.4</v>
      </c>
      <c r="G9" s="4">
        <f t="shared" si="1"/>
        <v>159.35555555555555</v>
      </c>
      <c r="H9" s="4">
        <f t="shared" si="2"/>
        <v>2640.6444444444446</v>
      </c>
      <c r="I9" s="7">
        <f>+AVERAGE(E9:E68)</f>
        <v>-3.9555555555555504</v>
      </c>
    </row>
    <row r="10" spans="1:11" x14ac:dyDescent="0.3">
      <c r="A10" s="1">
        <v>28703</v>
      </c>
      <c r="B10">
        <v>2178</v>
      </c>
      <c r="C10" s="3">
        <f>+AVERAGE(B5:B16)</f>
        <v>2495.6666666666665</v>
      </c>
      <c r="D10" s="4">
        <f t="shared" ref="D10:D68" si="3">+AVERAGE(C9:C10)</f>
        <v>2486.083333333333</v>
      </c>
      <c r="E10" s="4">
        <f t="shared" ref="E10:E68" si="4">+B10-D10</f>
        <v>-308.08333333333303</v>
      </c>
      <c r="F10" s="4">
        <f t="shared" si="0"/>
        <v>-87.783333333333218</v>
      </c>
      <c r="G10" s="4">
        <f t="shared" si="1"/>
        <v>-83.827777777777669</v>
      </c>
      <c r="H10" s="4">
        <f t="shared" si="2"/>
        <v>2261.8277777777776</v>
      </c>
    </row>
    <row r="11" spans="1:11" x14ac:dyDescent="0.3">
      <c r="A11" s="1">
        <v>28734</v>
      </c>
      <c r="B11">
        <v>2316</v>
      </c>
      <c r="C11" s="3">
        <f t="shared" ref="C11:C68" si="5">+AVERAGE(B6:B17)</f>
        <v>2589.3333333333335</v>
      </c>
      <c r="D11" s="4">
        <f t="shared" si="3"/>
        <v>2542.5</v>
      </c>
      <c r="E11" s="4">
        <f t="shared" si="4"/>
        <v>-226.5</v>
      </c>
      <c r="F11" s="4">
        <f t="shared" si="0"/>
        <v>-390.4666666666667</v>
      </c>
      <c r="G11" s="4">
        <f t="shared" si="1"/>
        <v>-386.51111111111112</v>
      </c>
      <c r="H11" s="4">
        <f t="shared" si="2"/>
        <v>2702.5111111111109</v>
      </c>
    </row>
    <row r="12" spans="1:11" x14ac:dyDescent="0.3">
      <c r="A12" s="1">
        <v>28764</v>
      </c>
      <c r="B12">
        <v>1782</v>
      </c>
      <c r="C12" s="3">
        <f t="shared" si="5"/>
        <v>2508.5</v>
      </c>
      <c r="D12" s="4">
        <f t="shared" si="3"/>
        <v>2548.916666666667</v>
      </c>
      <c r="E12" s="4">
        <f t="shared" si="4"/>
        <v>-766.91666666666697</v>
      </c>
      <c r="F12" s="4">
        <f t="shared" si="0"/>
        <v>-494.08333333333337</v>
      </c>
      <c r="G12" s="4">
        <f t="shared" si="1"/>
        <v>-490.12777777777779</v>
      </c>
      <c r="H12" s="4">
        <f t="shared" si="2"/>
        <v>2272.1277777777777</v>
      </c>
    </row>
    <row r="13" spans="1:11" x14ac:dyDescent="0.3">
      <c r="A13" s="1">
        <v>28795</v>
      </c>
      <c r="B13">
        <v>2068</v>
      </c>
      <c r="C13" s="3">
        <f t="shared" si="5"/>
        <v>2493.5</v>
      </c>
      <c r="D13" s="4">
        <f t="shared" si="3"/>
        <v>2501</v>
      </c>
      <c r="E13" s="4">
        <f t="shared" si="4"/>
        <v>-433</v>
      </c>
      <c r="F13" s="4">
        <f t="shared" si="0"/>
        <v>-327.45</v>
      </c>
      <c r="G13" s="4">
        <f t="shared" si="1"/>
        <v>-323.49444444444441</v>
      </c>
      <c r="H13" s="4">
        <f t="shared" si="2"/>
        <v>2391.4944444444445</v>
      </c>
    </row>
    <row r="14" spans="1:11" x14ac:dyDescent="0.3">
      <c r="A14" s="1">
        <v>28825</v>
      </c>
      <c r="B14">
        <v>3436</v>
      </c>
      <c r="C14" s="3">
        <f t="shared" si="5"/>
        <v>2539.3333333333335</v>
      </c>
      <c r="D14" s="4">
        <f t="shared" si="3"/>
        <v>2516.416666666667</v>
      </c>
      <c r="E14" s="4">
        <f t="shared" si="4"/>
        <v>919.58333333333303</v>
      </c>
      <c r="F14" s="4">
        <f t="shared" si="0"/>
        <v>772.31666666666661</v>
      </c>
      <c r="G14" s="4">
        <f t="shared" si="1"/>
        <v>776.27222222222213</v>
      </c>
      <c r="H14" s="4">
        <f t="shared" si="2"/>
        <v>2659.7277777777781</v>
      </c>
    </row>
    <row r="15" spans="1:11" x14ac:dyDescent="0.3">
      <c r="A15" s="1">
        <v>28856</v>
      </c>
      <c r="B15">
        <v>2344</v>
      </c>
      <c r="C15" s="3">
        <f t="shared" si="5"/>
        <v>2519.3333333333335</v>
      </c>
      <c r="D15" s="4">
        <f t="shared" si="3"/>
        <v>2529.3333333333335</v>
      </c>
      <c r="E15" s="4">
        <f t="shared" si="4"/>
        <v>-185.33333333333348</v>
      </c>
      <c r="F15" s="4">
        <v>-227.7166666666667</v>
      </c>
      <c r="G15" s="4">
        <f t="shared" si="1"/>
        <v>-223.76111111111115</v>
      </c>
      <c r="H15" s="4">
        <f t="shared" si="2"/>
        <v>2567.7611111111109</v>
      </c>
    </row>
    <row r="16" spans="1:11" x14ac:dyDescent="0.3">
      <c r="A16" s="1">
        <v>28887</v>
      </c>
      <c r="B16">
        <v>2980</v>
      </c>
      <c r="C16" s="3">
        <f t="shared" si="5"/>
        <v>2536.1666666666665</v>
      </c>
      <c r="D16" s="4">
        <f t="shared" si="3"/>
        <v>2527.75</v>
      </c>
      <c r="E16" s="4">
        <f t="shared" si="4"/>
        <v>452.25</v>
      </c>
      <c r="F16" s="4">
        <v>312.5</v>
      </c>
      <c r="G16" s="4">
        <f t="shared" si="1"/>
        <v>316.45555555555558</v>
      </c>
      <c r="H16" s="4">
        <f t="shared" si="2"/>
        <v>2663.5444444444443</v>
      </c>
    </row>
    <row r="17" spans="1:14" x14ac:dyDescent="0.3">
      <c r="A17" s="1">
        <v>28915</v>
      </c>
      <c r="B17">
        <v>3334</v>
      </c>
      <c r="C17" s="3">
        <f t="shared" si="5"/>
        <v>2531</v>
      </c>
      <c r="D17" s="4">
        <f t="shared" si="3"/>
        <v>2533.583333333333</v>
      </c>
      <c r="E17" s="4">
        <f t="shared" si="4"/>
        <v>800.41666666666697</v>
      </c>
      <c r="F17" s="4">
        <v>502.30000000000018</v>
      </c>
      <c r="G17" s="4">
        <f t="shared" si="1"/>
        <v>506.25555555555576</v>
      </c>
      <c r="H17" s="4">
        <f t="shared" si="2"/>
        <v>2827.7444444444441</v>
      </c>
    </row>
    <row r="18" spans="1:14" x14ac:dyDescent="0.3">
      <c r="A18" s="1">
        <v>28946</v>
      </c>
      <c r="B18">
        <v>2184</v>
      </c>
      <c r="C18" s="3">
        <f t="shared" si="5"/>
        <v>2545.5</v>
      </c>
      <c r="D18" s="4">
        <f t="shared" si="3"/>
        <v>2538.25</v>
      </c>
      <c r="E18" s="4">
        <f t="shared" si="4"/>
        <v>-354.25</v>
      </c>
      <c r="F18" s="4">
        <v>-198.39999999999992</v>
      </c>
      <c r="G18" s="4">
        <f t="shared" si="1"/>
        <v>-194.44444444444437</v>
      </c>
      <c r="H18" s="4">
        <f t="shared" si="2"/>
        <v>2378.4444444444443</v>
      </c>
    </row>
    <row r="19" spans="1:14" x14ac:dyDescent="0.3">
      <c r="A19" s="1">
        <v>28976</v>
      </c>
      <c r="B19">
        <v>2212</v>
      </c>
      <c r="C19" s="3">
        <f t="shared" si="5"/>
        <v>2562.3333333333335</v>
      </c>
      <c r="D19" s="4">
        <f t="shared" si="3"/>
        <v>2553.916666666667</v>
      </c>
      <c r="E19" s="4">
        <f t="shared" si="4"/>
        <v>-341.91666666666697</v>
      </c>
      <c r="F19" s="4">
        <v>36.299999999999912</v>
      </c>
      <c r="G19" s="4">
        <f t="shared" si="1"/>
        <v>40.255555555555461</v>
      </c>
      <c r="H19" s="4">
        <f t="shared" si="2"/>
        <v>2171.7444444444445</v>
      </c>
    </row>
    <row r="20" spans="1:14" x14ac:dyDescent="0.3">
      <c r="A20" s="1">
        <v>29007</v>
      </c>
      <c r="B20">
        <v>2838</v>
      </c>
      <c r="C20" s="3">
        <f t="shared" si="5"/>
        <v>2560.1666666666665</v>
      </c>
      <c r="D20" s="4">
        <f t="shared" si="3"/>
        <v>2561.25</v>
      </c>
      <c r="E20" s="4">
        <f t="shared" si="4"/>
        <v>276.75</v>
      </c>
      <c r="F20" s="4">
        <v>-100.3833333333334</v>
      </c>
      <c r="G20" s="4">
        <f t="shared" si="1"/>
        <v>-96.427777777777848</v>
      </c>
      <c r="H20" s="4">
        <f t="shared" si="2"/>
        <v>2934.4277777777779</v>
      </c>
    </row>
    <row r="21" spans="1:14" x14ac:dyDescent="0.3">
      <c r="A21" s="1">
        <v>29037</v>
      </c>
      <c r="B21">
        <v>2560</v>
      </c>
      <c r="C21" s="3">
        <f t="shared" si="5"/>
        <v>2553.5</v>
      </c>
      <c r="D21" s="4">
        <f t="shared" si="3"/>
        <v>2556.833333333333</v>
      </c>
      <c r="E21" s="4">
        <f t="shared" si="4"/>
        <v>3.1666666666669698</v>
      </c>
      <c r="F21" s="4">
        <v>155.4</v>
      </c>
      <c r="G21" s="4">
        <f t="shared" si="1"/>
        <v>159.35555555555555</v>
      </c>
      <c r="H21" s="4">
        <f t="shared" si="2"/>
        <v>2400.6444444444446</v>
      </c>
    </row>
    <row r="22" spans="1:14" x14ac:dyDescent="0.3">
      <c r="A22" s="1">
        <v>29068</v>
      </c>
      <c r="B22">
        <v>2380</v>
      </c>
      <c r="C22" s="3">
        <f t="shared" si="5"/>
        <v>2567.1666666666665</v>
      </c>
      <c r="D22" s="4">
        <f t="shared" si="3"/>
        <v>2560.333333333333</v>
      </c>
      <c r="E22" s="4">
        <f t="shared" si="4"/>
        <v>-180.33333333333303</v>
      </c>
      <c r="F22" s="4">
        <v>-87.783333333333218</v>
      </c>
      <c r="G22" s="4">
        <f t="shared" si="1"/>
        <v>-83.827777777777669</v>
      </c>
      <c r="H22" s="4">
        <f t="shared" si="2"/>
        <v>2463.8277777777776</v>
      </c>
    </row>
    <row r="23" spans="1:14" x14ac:dyDescent="0.3">
      <c r="A23" s="1">
        <v>29099</v>
      </c>
      <c r="B23">
        <v>2254</v>
      </c>
      <c r="C23" s="3">
        <f t="shared" si="5"/>
        <v>2572.6666666666665</v>
      </c>
      <c r="D23" s="4">
        <f t="shared" si="3"/>
        <v>2569.9166666666665</v>
      </c>
      <c r="E23" s="4">
        <f t="shared" si="4"/>
        <v>-315.91666666666652</v>
      </c>
      <c r="F23" s="4">
        <v>-390.4666666666667</v>
      </c>
      <c r="G23" s="4">
        <f t="shared" si="1"/>
        <v>-386.51111111111112</v>
      </c>
      <c r="H23" s="4">
        <f t="shared" si="2"/>
        <v>2640.5111111111109</v>
      </c>
    </row>
    <row r="24" spans="1:14" x14ac:dyDescent="0.3">
      <c r="A24" s="1">
        <v>29129</v>
      </c>
      <c r="B24">
        <v>1956</v>
      </c>
      <c r="C24" s="3">
        <f t="shared" si="5"/>
        <v>2579</v>
      </c>
      <c r="D24" s="4">
        <f t="shared" si="3"/>
        <v>2575.833333333333</v>
      </c>
      <c r="E24" s="4">
        <f t="shared" si="4"/>
        <v>-619.83333333333303</v>
      </c>
      <c r="F24" s="4">
        <v>-494.08333333333337</v>
      </c>
      <c r="G24" s="4">
        <f t="shared" si="1"/>
        <v>-490.12777777777779</v>
      </c>
      <c r="H24" s="4">
        <f t="shared" si="2"/>
        <v>2446.1277777777777</v>
      </c>
    </row>
    <row r="25" spans="1:14" x14ac:dyDescent="0.3">
      <c r="A25" s="1">
        <v>29160</v>
      </c>
      <c r="B25">
        <v>2270</v>
      </c>
      <c r="C25" s="3">
        <f t="shared" si="5"/>
        <v>2638.3333333333335</v>
      </c>
      <c r="D25" s="4">
        <f t="shared" si="3"/>
        <v>2608.666666666667</v>
      </c>
      <c r="E25" s="4">
        <f t="shared" si="4"/>
        <v>-338.66666666666697</v>
      </c>
      <c r="F25" s="4">
        <v>-327.45</v>
      </c>
      <c r="G25" s="4">
        <f t="shared" si="1"/>
        <v>-323.49444444444441</v>
      </c>
      <c r="H25" s="4">
        <f t="shared" si="2"/>
        <v>2593.4944444444445</v>
      </c>
    </row>
    <row r="26" spans="1:14" x14ac:dyDescent="0.3">
      <c r="A26" s="1">
        <v>29190</v>
      </c>
      <c r="B26">
        <v>3410</v>
      </c>
      <c r="C26" s="3">
        <f t="shared" si="5"/>
        <v>2605.1666666666665</v>
      </c>
      <c r="D26" s="4">
        <f t="shared" si="3"/>
        <v>2621.75</v>
      </c>
      <c r="E26" s="4">
        <f t="shared" si="4"/>
        <v>788.25</v>
      </c>
      <c r="F26" s="4">
        <v>772.31666666666661</v>
      </c>
      <c r="G26" s="4">
        <f t="shared" si="1"/>
        <v>776.27222222222213</v>
      </c>
      <c r="H26" s="4">
        <f t="shared" si="2"/>
        <v>2633.7277777777781</v>
      </c>
    </row>
    <row r="27" spans="1:14" x14ac:dyDescent="0.3">
      <c r="A27" s="1">
        <v>29221</v>
      </c>
      <c r="B27">
        <v>2264</v>
      </c>
      <c r="C27" s="3">
        <f t="shared" si="5"/>
        <v>2604.3333333333335</v>
      </c>
      <c r="D27" s="4">
        <f t="shared" si="3"/>
        <v>2604.75</v>
      </c>
      <c r="E27" s="4">
        <f t="shared" si="4"/>
        <v>-340.75</v>
      </c>
      <c r="F27" s="4">
        <v>-227.7166666666667</v>
      </c>
      <c r="G27" s="4">
        <f t="shared" si="1"/>
        <v>-223.76111111111115</v>
      </c>
      <c r="H27" s="4">
        <f t="shared" si="2"/>
        <v>2487.7611111111109</v>
      </c>
    </row>
    <row r="28" spans="1:14" x14ac:dyDescent="0.3">
      <c r="A28" s="1">
        <v>29252</v>
      </c>
      <c r="B28">
        <v>3144</v>
      </c>
      <c r="C28" s="3">
        <f t="shared" si="5"/>
        <v>2638.3333333333335</v>
      </c>
      <c r="D28" s="4">
        <f t="shared" si="3"/>
        <v>2621.3333333333335</v>
      </c>
      <c r="E28" s="4">
        <f t="shared" si="4"/>
        <v>522.66666666666652</v>
      </c>
      <c r="F28" s="4">
        <v>312.5</v>
      </c>
      <c r="G28" s="4">
        <f t="shared" si="1"/>
        <v>316.45555555555558</v>
      </c>
      <c r="H28" s="4">
        <f t="shared" si="2"/>
        <v>2827.5444444444443</v>
      </c>
    </row>
    <row r="29" spans="1:14" x14ac:dyDescent="0.3">
      <c r="A29" s="1">
        <v>29281</v>
      </c>
      <c r="B29">
        <v>3400</v>
      </c>
      <c r="C29" s="3">
        <f t="shared" si="5"/>
        <v>2626.6666666666665</v>
      </c>
      <c r="D29" s="4">
        <f t="shared" si="3"/>
        <v>2632.5</v>
      </c>
      <c r="E29" s="4">
        <f t="shared" si="4"/>
        <v>767.5</v>
      </c>
      <c r="F29" s="4">
        <v>502.30000000000018</v>
      </c>
      <c r="G29" s="4">
        <f t="shared" si="1"/>
        <v>506.25555555555576</v>
      </c>
      <c r="H29" s="4">
        <f t="shared" si="2"/>
        <v>2893.7444444444441</v>
      </c>
      <c r="J29" t="s">
        <v>13</v>
      </c>
      <c r="K29" t="s">
        <v>11</v>
      </c>
      <c r="L29" t="s">
        <v>12</v>
      </c>
      <c r="M29" t="s">
        <v>14</v>
      </c>
    </row>
    <row r="30" spans="1:14" x14ac:dyDescent="0.3">
      <c r="A30" s="1">
        <v>29312</v>
      </c>
      <c r="B30">
        <v>2260</v>
      </c>
      <c r="C30" s="3">
        <f t="shared" si="5"/>
        <v>2636</v>
      </c>
      <c r="D30" s="4">
        <f t="shared" si="3"/>
        <v>2631.333333333333</v>
      </c>
      <c r="E30" s="4">
        <f t="shared" si="4"/>
        <v>-371.33333333333303</v>
      </c>
      <c r="F30" s="4">
        <v>-198.39999999999992</v>
      </c>
      <c r="G30" s="4">
        <f t="shared" si="1"/>
        <v>-194.44444444444437</v>
      </c>
      <c r="H30" s="4">
        <f t="shared" si="2"/>
        <v>2454.4444444444443</v>
      </c>
      <c r="J30">
        <f>-K30+$L$30</f>
        <v>5</v>
      </c>
      <c r="K30">
        <v>1</v>
      </c>
      <c r="L30">
        <f>12/2</f>
        <v>6</v>
      </c>
      <c r="M30">
        <v>2</v>
      </c>
      <c r="N30">
        <f>+K30-M30</f>
        <v>-1</v>
      </c>
    </row>
    <row r="31" spans="1:14" x14ac:dyDescent="0.3">
      <c r="A31" s="1">
        <v>29342</v>
      </c>
      <c r="B31">
        <v>2924</v>
      </c>
      <c r="C31" s="3">
        <f t="shared" si="5"/>
        <v>2656.5</v>
      </c>
      <c r="D31" s="4">
        <f t="shared" si="3"/>
        <v>2646.25</v>
      </c>
      <c r="E31" s="4">
        <f t="shared" si="4"/>
        <v>277.75</v>
      </c>
      <c r="F31" s="4">
        <v>36.299999999999912</v>
      </c>
      <c r="G31" s="4">
        <f t="shared" si="1"/>
        <v>40.255555555555461</v>
      </c>
      <c r="H31" s="4">
        <f t="shared" si="2"/>
        <v>2883.7444444444445</v>
      </c>
      <c r="J31">
        <f t="shared" ref="J31:J41" si="6">-K31+$L$30</f>
        <v>4</v>
      </c>
      <c r="K31">
        <v>2</v>
      </c>
      <c r="M31">
        <v>2</v>
      </c>
      <c r="N31">
        <f>+K31-M31</f>
        <v>0</v>
      </c>
    </row>
    <row r="32" spans="1:14" x14ac:dyDescent="0.3">
      <c r="A32" s="1">
        <v>29373</v>
      </c>
      <c r="B32">
        <v>2440</v>
      </c>
      <c r="C32" s="3">
        <f t="shared" si="5"/>
        <v>2663</v>
      </c>
      <c r="D32" s="4">
        <f t="shared" si="3"/>
        <v>2659.75</v>
      </c>
      <c r="E32" s="4">
        <f t="shared" si="4"/>
        <v>-219.75</v>
      </c>
      <c r="F32" s="4">
        <v>-100.3833333333334</v>
      </c>
      <c r="G32" s="4">
        <f t="shared" si="1"/>
        <v>-96.427777777777848</v>
      </c>
      <c r="H32" s="4">
        <f t="shared" si="2"/>
        <v>2536.4277777777779</v>
      </c>
      <c r="J32">
        <f t="shared" si="6"/>
        <v>3</v>
      </c>
      <c r="K32">
        <v>3</v>
      </c>
    </row>
    <row r="33" spans="1:13" x14ac:dyDescent="0.3">
      <c r="A33" s="1">
        <v>29403</v>
      </c>
      <c r="B33">
        <v>2550</v>
      </c>
      <c r="C33" s="3">
        <f t="shared" si="5"/>
        <v>2667.6666666666665</v>
      </c>
      <c r="D33" s="4">
        <f t="shared" si="3"/>
        <v>2665.333333333333</v>
      </c>
      <c r="E33" s="4">
        <f t="shared" si="4"/>
        <v>-115.33333333333303</v>
      </c>
      <c r="F33" s="4">
        <v>155.4</v>
      </c>
      <c r="G33" s="4">
        <f t="shared" si="1"/>
        <v>159.35555555555555</v>
      </c>
      <c r="H33" s="4">
        <f t="shared" si="2"/>
        <v>2390.6444444444446</v>
      </c>
      <c r="J33">
        <f t="shared" si="6"/>
        <v>2</v>
      </c>
      <c r="K33">
        <v>4</v>
      </c>
    </row>
    <row r="34" spans="1:13" x14ac:dyDescent="0.3">
      <c r="A34" s="1">
        <v>29434</v>
      </c>
      <c r="B34">
        <v>2788</v>
      </c>
      <c r="C34" s="3">
        <f t="shared" si="5"/>
        <v>2643.8333333333335</v>
      </c>
      <c r="D34" s="4">
        <f t="shared" si="3"/>
        <v>2655.75</v>
      </c>
      <c r="E34" s="4">
        <f t="shared" si="4"/>
        <v>132.25</v>
      </c>
      <c r="F34" s="4">
        <v>-87.783333333333218</v>
      </c>
      <c r="G34" s="4">
        <f t="shared" si="1"/>
        <v>-83.827777777777669</v>
      </c>
      <c r="H34" s="4">
        <f t="shared" si="2"/>
        <v>2871.8277777777776</v>
      </c>
      <c r="J34">
        <f t="shared" si="6"/>
        <v>1</v>
      </c>
      <c r="K34">
        <v>5</v>
      </c>
    </row>
    <row r="35" spans="1:13" x14ac:dyDescent="0.3">
      <c r="A35" s="1">
        <v>29465</v>
      </c>
      <c r="B35">
        <v>2114</v>
      </c>
      <c r="C35" s="3">
        <f t="shared" si="5"/>
        <v>2586.8333333333335</v>
      </c>
      <c r="D35" s="4">
        <f t="shared" si="3"/>
        <v>2615.3333333333335</v>
      </c>
      <c r="E35" s="4">
        <f t="shared" si="4"/>
        <v>-501.33333333333348</v>
      </c>
      <c r="F35" s="4">
        <v>-390.4666666666667</v>
      </c>
      <c r="G35" s="4">
        <f t="shared" si="1"/>
        <v>-386.51111111111112</v>
      </c>
      <c r="H35" s="4">
        <f t="shared" si="2"/>
        <v>2500.5111111111109</v>
      </c>
      <c r="J35">
        <f t="shared" si="6"/>
        <v>0</v>
      </c>
      <c r="K35">
        <v>6</v>
      </c>
    </row>
    <row r="36" spans="1:13" x14ac:dyDescent="0.3">
      <c r="A36" s="1">
        <v>29495</v>
      </c>
      <c r="B36">
        <v>2068</v>
      </c>
      <c r="C36" s="3">
        <f t="shared" si="5"/>
        <v>2593.5</v>
      </c>
      <c r="D36" s="4">
        <f t="shared" si="3"/>
        <v>2590.166666666667</v>
      </c>
      <c r="E36" s="4">
        <f t="shared" si="4"/>
        <v>-522.16666666666697</v>
      </c>
      <c r="F36" s="4">
        <v>-494.08333333333337</v>
      </c>
      <c r="G36" s="4">
        <f t="shared" si="1"/>
        <v>-490.12777777777779</v>
      </c>
      <c r="H36" s="4">
        <f t="shared" si="2"/>
        <v>2558.1277777777777</v>
      </c>
      <c r="J36">
        <f t="shared" si="6"/>
        <v>-1</v>
      </c>
      <c r="K36">
        <v>7</v>
      </c>
    </row>
    <row r="37" spans="1:13" x14ac:dyDescent="0.3">
      <c r="A37" s="1">
        <v>29526</v>
      </c>
      <c r="B37">
        <v>2516</v>
      </c>
      <c r="C37" s="3">
        <f t="shared" si="5"/>
        <v>2569.6666666666665</v>
      </c>
      <c r="D37" s="4">
        <f t="shared" si="3"/>
        <v>2581.583333333333</v>
      </c>
      <c r="E37" s="4">
        <f t="shared" si="4"/>
        <v>-65.58333333333303</v>
      </c>
      <c r="F37" s="4">
        <v>-327.45</v>
      </c>
      <c r="G37" s="4">
        <f t="shared" si="1"/>
        <v>-323.49444444444441</v>
      </c>
      <c r="H37" s="4">
        <f t="shared" si="2"/>
        <v>2839.4944444444445</v>
      </c>
      <c r="J37">
        <f t="shared" si="6"/>
        <v>-2</v>
      </c>
      <c r="K37">
        <v>8</v>
      </c>
    </row>
    <row r="38" spans="1:13" x14ac:dyDescent="0.3">
      <c r="A38" s="1">
        <v>29556</v>
      </c>
      <c r="B38">
        <v>3488</v>
      </c>
      <c r="C38" s="3">
        <f t="shared" si="5"/>
        <v>2564.1666666666665</v>
      </c>
      <c r="D38" s="4">
        <f t="shared" si="3"/>
        <v>2566.9166666666665</v>
      </c>
      <c r="E38" s="4">
        <f t="shared" si="4"/>
        <v>921.08333333333348</v>
      </c>
      <c r="F38" s="4">
        <v>772.31666666666661</v>
      </c>
      <c r="G38" s="4">
        <f t="shared" si="1"/>
        <v>776.27222222222213</v>
      </c>
      <c r="H38" s="4">
        <f t="shared" si="2"/>
        <v>2711.7277777777781</v>
      </c>
      <c r="J38">
        <f t="shared" si="6"/>
        <v>-3</v>
      </c>
      <c r="K38">
        <v>9</v>
      </c>
    </row>
    <row r="39" spans="1:13" x14ac:dyDescent="0.3">
      <c r="A39" s="1">
        <v>29587</v>
      </c>
      <c r="B39">
        <v>2320</v>
      </c>
      <c r="C39" s="3">
        <f t="shared" si="5"/>
        <v>2564.1666666666665</v>
      </c>
      <c r="D39" s="4">
        <f t="shared" si="3"/>
        <v>2564.1666666666665</v>
      </c>
      <c r="E39" s="4">
        <f t="shared" si="4"/>
        <v>-244.16666666666652</v>
      </c>
      <c r="F39" s="4">
        <v>-227.7166666666667</v>
      </c>
      <c r="G39" s="4">
        <f t="shared" si="1"/>
        <v>-223.76111111111115</v>
      </c>
      <c r="H39" s="4">
        <f t="shared" si="2"/>
        <v>2543.7611111111109</v>
      </c>
      <c r="J39">
        <f t="shared" si="6"/>
        <v>-4</v>
      </c>
      <c r="K39">
        <v>10</v>
      </c>
    </row>
    <row r="40" spans="1:13" x14ac:dyDescent="0.3">
      <c r="A40" s="1">
        <v>29618</v>
      </c>
      <c r="B40">
        <v>2858</v>
      </c>
      <c r="C40" s="3">
        <f t="shared" si="5"/>
        <v>2560.6666666666665</v>
      </c>
      <c r="D40" s="4">
        <f t="shared" si="3"/>
        <v>2562.4166666666665</v>
      </c>
      <c r="E40" s="4">
        <f t="shared" si="4"/>
        <v>295.58333333333348</v>
      </c>
      <c r="F40" s="4">
        <v>312.5</v>
      </c>
      <c r="G40" s="4">
        <f t="shared" si="1"/>
        <v>316.45555555555558</v>
      </c>
      <c r="H40" s="4">
        <f t="shared" si="2"/>
        <v>2541.5444444444443</v>
      </c>
      <c r="J40">
        <f t="shared" si="6"/>
        <v>-5</v>
      </c>
      <c r="K40">
        <v>11</v>
      </c>
    </row>
    <row r="41" spans="1:13" x14ac:dyDescent="0.3">
      <c r="A41" s="1">
        <v>29646</v>
      </c>
      <c r="B41">
        <v>2716</v>
      </c>
      <c r="C41" s="3">
        <f t="shared" si="5"/>
        <v>2564.5</v>
      </c>
      <c r="D41" s="4">
        <f t="shared" si="3"/>
        <v>2562.583333333333</v>
      </c>
      <c r="E41" s="4">
        <f t="shared" si="4"/>
        <v>153.41666666666697</v>
      </c>
      <c r="F41" s="4">
        <v>502.30000000000018</v>
      </c>
      <c r="G41" s="4">
        <f t="shared" si="1"/>
        <v>506.25555555555576</v>
      </c>
      <c r="H41" s="4">
        <f t="shared" si="2"/>
        <v>2209.7444444444441</v>
      </c>
      <c r="J41">
        <f t="shared" si="6"/>
        <v>-6</v>
      </c>
      <c r="K41">
        <v>12</v>
      </c>
    </row>
    <row r="42" spans="1:13" x14ac:dyDescent="0.3">
      <c r="A42" s="1">
        <v>29677</v>
      </c>
      <c r="B42">
        <v>2340</v>
      </c>
      <c r="C42" s="3">
        <f t="shared" si="5"/>
        <v>2591.1666666666665</v>
      </c>
      <c r="D42" s="4">
        <f t="shared" si="3"/>
        <v>2577.833333333333</v>
      </c>
      <c r="E42" s="4">
        <f t="shared" si="4"/>
        <v>-237.83333333333303</v>
      </c>
      <c r="F42" s="4">
        <v>-198.39999999999992</v>
      </c>
      <c r="G42" s="4">
        <f t="shared" si="1"/>
        <v>-194.44444444444437</v>
      </c>
      <c r="H42" s="4">
        <f t="shared" si="2"/>
        <v>2534.4444444444443</v>
      </c>
    </row>
    <row r="43" spans="1:13" x14ac:dyDescent="0.3">
      <c r="A43" s="1">
        <v>29707</v>
      </c>
      <c r="B43">
        <v>2638</v>
      </c>
      <c r="C43" s="3">
        <f t="shared" si="5"/>
        <v>2564.3333333333335</v>
      </c>
      <c r="D43" s="4">
        <f t="shared" si="3"/>
        <v>2577.75</v>
      </c>
      <c r="E43" s="4">
        <f t="shared" si="4"/>
        <v>60.25</v>
      </c>
      <c r="F43" s="4">
        <v>36.299999999999912</v>
      </c>
      <c r="G43" s="4">
        <f t="shared" si="1"/>
        <v>40.255555555555461</v>
      </c>
      <c r="H43" s="4">
        <f t="shared" si="2"/>
        <v>2597.7444444444445</v>
      </c>
    </row>
    <row r="44" spans="1:13" x14ac:dyDescent="0.3">
      <c r="A44" s="1">
        <v>29738</v>
      </c>
      <c r="B44">
        <v>2374</v>
      </c>
      <c r="C44" s="3">
        <f t="shared" si="5"/>
        <v>2524.5</v>
      </c>
      <c r="D44" s="4">
        <f t="shared" si="3"/>
        <v>2544.416666666667</v>
      </c>
      <c r="E44" s="4">
        <f t="shared" si="4"/>
        <v>-170.41666666666697</v>
      </c>
      <c r="F44" s="4">
        <v>-100.3833333333334</v>
      </c>
      <c r="G44" s="4">
        <f t="shared" si="1"/>
        <v>-96.427777777777848</v>
      </c>
      <c r="H44" s="4">
        <f t="shared" si="2"/>
        <v>2470.4277777777779</v>
      </c>
      <c r="J44" t="s">
        <v>16</v>
      </c>
      <c r="K44" t="s">
        <v>11</v>
      </c>
      <c r="L44" t="s">
        <v>15</v>
      </c>
      <c r="M44" t="s">
        <v>12</v>
      </c>
    </row>
    <row r="45" spans="1:13" x14ac:dyDescent="0.3">
      <c r="A45" s="1">
        <v>29768</v>
      </c>
      <c r="B45">
        <v>2550</v>
      </c>
      <c r="C45" s="3">
        <f t="shared" si="5"/>
        <v>2539.8333333333335</v>
      </c>
      <c r="D45" s="4">
        <f t="shared" si="3"/>
        <v>2532.166666666667</v>
      </c>
      <c r="E45" s="4">
        <f t="shared" si="4"/>
        <v>17.83333333333303</v>
      </c>
      <c r="F45" s="4">
        <v>155.4</v>
      </c>
      <c r="G45" s="4">
        <f t="shared" si="1"/>
        <v>159.35555555555555</v>
      </c>
      <c r="H45" s="4">
        <f t="shared" si="2"/>
        <v>2390.6444444444446</v>
      </c>
      <c r="J45">
        <f>2*$L$45*K45</f>
        <v>0</v>
      </c>
      <c r="K45">
        <v>0</v>
      </c>
      <c r="L45">
        <v>6</v>
      </c>
      <c r="M45">
        <v>12</v>
      </c>
    </row>
    <row r="46" spans="1:13" x14ac:dyDescent="0.3">
      <c r="A46" s="1">
        <v>29799</v>
      </c>
      <c r="B46">
        <v>2746</v>
      </c>
      <c r="C46" s="3">
        <f t="shared" si="5"/>
        <v>2543.1666666666665</v>
      </c>
      <c r="D46" s="4">
        <f t="shared" si="3"/>
        <v>2541.5</v>
      </c>
      <c r="E46" s="4">
        <f t="shared" si="4"/>
        <v>204.5</v>
      </c>
      <c r="F46" s="4">
        <v>-87.783333333333218</v>
      </c>
      <c r="G46" s="4">
        <f t="shared" si="1"/>
        <v>-83.827777777777669</v>
      </c>
      <c r="H46" s="4">
        <f t="shared" si="2"/>
        <v>2829.8277777777776</v>
      </c>
      <c r="J46">
        <f t="shared" ref="J46:J51" si="7">2*$L$45*K46</f>
        <v>12</v>
      </c>
      <c r="K46">
        <v>1</v>
      </c>
    </row>
    <row r="47" spans="1:13" x14ac:dyDescent="0.3">
      <c r="A47" s="1">
        <v>29830</v>
      </c>
      <c r="B47">
        <v>2160</v>
      </c>
      <c r="C47" s="3">
        <f t="shared" si="5"/>
        <v>2577.1666666666665</v>
      </c>
      <c r="D47" s="4">
        <f t="shared" si="3"/>
        <v>2560.1666666666665</v>
      </c>
      <c r="E47" s="4">
        <f t="shared" si="4"/>
        <v>-400.16666666666652</v>
      </c>
      <c r="F47" s="4">
        <v>-390.4666666666667</v>
      </c>
      <c r="G47" s="4">
        <f t="shared" si="1"/>
        <v>-386.51111111111112</v>
      </c>
      <c r="H47" s="4">
        <f t="shared" si="2"/>
        <v>2546.5111111111109</v>
      </c>
      <c r="J47">
        <f t="shared" si="7"/>
        <v>24</v>
      </c>
      <c r="K47">
        <v>2</v>
      </c>
    </row>
    <row r="48" spans="1:13" x14ac:dyDescent="0.3">
      <c r="A48" s="1">
        <v>29860</v>
      </c>
      <c r="B48">
        <v>2388</v>
      </c>
      <c r="C48" s="3">
        <f t="shared" si="5"/>
        <v>2594.1666666666665</v>
      </c>
      <c r="D48" s="4">
        <f t="shared" si="3"/>
        <v>2585.6666666666665</v>
      </c>
      <c r="E48" s="4">
        <f t="shared" si="4"/>
        <v>-197.66666666666652</v>
      </c>
      <c r="F48" s="4">
        <v>-494.08333333333337</v>
      </c>
      <c r="G48" s="4">
        <f t="shared" si="1"/>
        <v>-490.12777777777779</v>
      </c>
      <c r="H48" s="4">
        <f t="shared" si="2"/>
        <v>2878.1277777777777</v>
      </c>
      <c r="J48">
        <f t="shared" si="7"/>
        <v>36</v>
      </c>
      <c r="K48">
        <v>3</v>
      </c>
    </row>
    <row r="49" spans="1:11" x14ac:dyDescent="0.3">
      <c r="A49" s="1">
        <v>29891</v>
      </c>
      <c r="B49">
        <v>2194</v>
      </c>
      <c r="C49" s="3">
        <f t="shared" si="5"/>
        <v>2625.1666666666665</v>
      </c>
      <c r="D49" s="4">
        <f t="shared" si="3"/>
        <v>2609.6666666666665</v>
      </c>
      <c r="E49" s="4">
        <f t="shared" si="4"/>
        <v>-415.66666666666652</v>
      </c>
      <c r="F49" s="4">
        <v>-327.45</v>
      </c>
      <c r="G49" s="4">
        <f t="shared" si="1"/>
        <v>-323.49444444444441</v>
      </c>
      <c r="H49" s="4">
        <f t="shared" si="2"/>
        <v>2517.4944444444445</v>
      </c>
      <c r="J49">
        <f t="shared" si="7"/>
        <v>48</v>
      </c>
      <c r="K49">
        <v>4</v>
      </c>
    </row>
    <row r="50" spans="1:11" x14ac:dyDescent="0.3">
      <c r="A50" s="1">
        <v>29921</v>
      </c>
      <c r="B50">
        <v>3010</v>
      </c>
      <c r="C50" s="3">
        <f t="shared" si="5"/>
        <v>2635.1666666666665</v>
      </c>
      <c r="D50" s="4">
        <f t="shared" si="3"/>
        <v>2630.1666666666665</v>
      </c>
      <c r="E50" s="4">
        <f t="shared" si="4"/>
        <v>379.83333333333348</v>
      </c>
      <c r="F50" s="4">
        <v>772.31666666666661</v>
      </c>
      <c r="G50" s="4">
        <f t="shared" si="1"/>
        <v>776.27222222222213</v>
      </c>
      <c r="H50" s="4">
        <f t="shared" si="2"/>
        <v>2233.7277777777781</v>
      </c>
      <c r="J50">
        <f t="shared" si="7"/>
        <v>60</v>
      </c>
      <c r="K50">
        <v>5</v>
      </c>
    </row>
    <row r="51" spans="1:11" x14ac:dyDescent="0.3">
      <c r="A51" s="1">
        <v>29952</v>
      </c>
      <c r="B51">
        <v>2504</v>
      </c>
      <c r="C51" s="3">
        <f t="shared" si="5"/>
        <v>2700.1666666666665</v>
      </c>
      <c r="D51" s="4">
        <f t="shared" si="3"/>
        <v>2667.6666666666665</v>
      </c>
      <c r="E51" s="4">
        <f t="shared" si="4"/>
        <v>-163.66666666666652</v>
      </c>
      <c r="F51" s="4">
        <v>-227.7166666666667</v>
      </c>
      <c r="G51" s="4">
        <f t="shared" si="1"/>
        <v>-223.76111111111115</v>
      </c>
      <c r="H51" s="4">
        <f t="shared" si="2"/>
        <v>2727.7611111111109</v>
      </c>
      <c r="J51">
        <f t="shared" si="7"/>
        <v>72</v>
      </c>
      <c r="K51">
        <v>6</v>
      </c>
    </row>
    <row r="52" spans="1:11" x14ac:dyDescent="0.3">
      <c r="A52" s="1">
        <v>29983</v>
      </c>
      <c r="B52">
        <v>2898</v>
      </c>
      <c r="C52" s="3">
        <f t="shared" si="5"/>
        <v>2679.1666666666665</v>
      </c>
      <c r="D52" s="4">
        <f t="shared" si="3"/>
        <v>2689.6666666666665</v>
      </c>
      <c r="E52" s="4">
        <f t="shared" si="4"/>
        <v>208.33333333333348</v>
      </c>
      <c r="F52" s="4">
        <v>312.5</v>
      </c>
      <c r="G52" s="4">
        <f t="shared" si="1"/>
        <v>316.45555555555558</v>
      </c>
      <c r="H52" s="4">
        <f t="shared" si="2"/>
        <v>2581.5444444444443</v>
      </c>
    </row>
    <row r="53" spans="1:11" x14ac:dyDescent="0.3">
      <c r="A53" s="1">
        <v>30011</v>
      </c>
      <c r="B53">
        <v>3124</v>
      </c>
      <c r="C53" s="3">
        <f t="shared" si="5"/>
        <v>2689</v>
      </c>
      <c r="D53" s="4">
        <f t="shared" si="3"/>
        <v>2684.083333333333</v>
      </c>
      <c r="E53" s="4">
        <f t="shared" si="4"/>
        <v>439.91666666666697</v>
      </c>
      <c r="F53" s="4">
        <v>502.30000000000018</v>
      </c>
      <c r="G53" s="4">
        <f t="shared" si="1"/>
        <v>506.25555555555576</v>
      </c>
      <c r="H53" s="4">
        <f t="shared" si="2"/>
        <v>2617.7444444444441</v>
      </c>
    </row>
    <row r="54" spans="1:11" x14ac:dyDescent="0.3">
      <c r="A54" s="1">
        <v>30042</v>
      </c>
      <c r="B54">
        <v>2544</v>
      </c>
      <c r="C54" s="3">
        <f t="shared" si="5"/>
        <v>2693.8333333333335</v>
      </c>
      <c r="D54" s="4">
        <f t="shared" si="3"/>
        <v>2691.416666666667</v>
      </c>
      <c r="E54" s="4">
        <f t="shared" si="4"/>
        <v>-147.41666666666697</v>
      </c>
      <c r="F54" s="4">
        <v>-198.39999999999992</v>
      </c>
      <c r="G54" s="4">
        <f t="shared" si="1"/>
        <v>-194.44444444444437</v>
      </c>
      <c r="H54" s="4">
        <f t="shared" si="2"/>
        <v>2738.4444444444443</v>
      </c>
    </row>
    <row r="55" spans="1:11" x14ac:dyDescent="0.3">
      <c r="A55" s="1">
        <v>30072</v>
      </c>
      <c r="B55">
        <v>3010</v>
      </c>
      <c r="C55" s="3">
        <f t="shared" si="5"/>
        <v>2714</v>
      </c>
      <c r="D55" s="4">
        <f t="shared" si="3"/>
        <v>2703.916666666667</v>
      </c>
      <c r="E55" s="4">
        <f t="shared" si="4"/>
        <v>306.08333333333303</v>
      </c>
      <c r="F55" s="4">
        <v>36.299999999999912</v>
      </c>
      <c r="G55" s="4">
        <f t="shared" si="1"/>
        <v>40.255555555555461</v>
      </c>
      <c r="H55" s="4">
        <f t="shared" si="2"/>
        <v>2969.7444444444445</v>
      </c>
    </row>
    <row r="56" spans="1:11" x14ac:dyDescent="0.3">
      <c r="A56" s="1">
        <v>30103</v>
      </c>
      <c r="B56">
        <v>2494</v>
      </c>
      <c r="C56" s="3">
        <f t="shared" si="5"/>
        <v>2769.5</v>
      </c>
      <c r="D56" s="4">
        <f t="shared" si="3"/>
        <v>2741.75</v>
      </c>
      <c r="E56" s="4">
        <f t="shared" si="4"/>
        <v>-247.75</v>
      </c>
      <c r="F56" s="4">
        <v>-100.3833333333334</v>
      </c>
      <c r="G56" s="4">
        <f t="shared" si="1"/>
        <v>-96.427777777777848</v>
      </c>
      <c r="H56" s="4">
        <f t="shared" si="2"/>
        <v>2590.4277777777779</v>
      </c>
    </row>
    <row r="57" spans="1:11" x14ac:dyDescent="0.3">
      <c r="A57" s="1">
        <v>30133</v>
      </c>
      <c r="B57">
        <v>3330</v>
      </c>
      <c r="C57" s="3">
        <f t="shared" si="5"/>
        <v>2780</v>
      </c>
      <c r="D57" s="4">
        <f t="shared" si="3"/>
        <v>2774.75</v>
      </c>
      <c r="E57" s="4">
        <f t="shared" si="4"/>
        <v>555.25</v>
      </c>
      <c r="F57" s="4">
        <v>155.4</v>
      </c>
      <c r="G57" s="4">
        <f t="shared" si="1"/>
        <v>159.35555555555555</v>
      </c>
      <c r="H57" s="4">
        <f t="shared" si="2"/>
        <v>3170.6444444444446</v>
      </c>
    </row>
    <row r="58" spans="1:11" x14ac:dyDescent="0.3">
      <c r="A58" s="1">
        <v>30164</v>
      </c>
      <c r="B58">
        <v>2494</v>
      </c>
      <c r="C58" s="3">
        <f t="shared" si="5"/>
        <v>2782.5</v>
      </c>
      <c r="D58" s="4">
        <f t="shared" si="3"/>
        <v>2781.25</v>
      </c>
      <c r="E58" s="4">
        <f t="shared" si="4"/>
        <v>-287.25</v>
      </c>
      <c r="F58" s="4">
        <v>-87.783333333333218</v>
      </c>
      <c r="G58" s="4">
        <f t="shared" si="1"/>
        <v>-83.827777777777669</v>
      </c>
      <c r="H58" s="4">
        <f t="shared" si="2"/>
        <v>2577.8277777777776</v>
      </c>
    </row>
    <row r="59" spans="1:11" x14ac:dyDescent="0.3">
      <c r="A59" s="1">
        <v>30195</v>
      </c>
      <c r="B59">
        <v>2278</v>
      </c>
      <c r="C59" s="3">
        <f t="shared" si="5"/>
        <v>2790.3333333333335</v>
      </c>
      <c r="D59" s="4">
        <f t="shared" si="3"/>
        <v>2786.416666666667</v>
      </c>
      <c r="E59" s="4">
        <f t="shared" si="4"/>
        <v>-508.41666666666697</v>
      </c>
      <c r="F59" s="4">
        <v>-390.4666666666667</v>
      </c>
      <c r="G59" s="4">
        <f t="shared" si="1"/>
        <v>-386.51111111111112</v>
      </c>
      <c r="H59" s="4">
        <f t="shared" si="2"/>
        <v>2664.5111111111109</v>
      </c>
    </row>
    <row r="60" spans="1:11" x14ac:dyDescent="0.3">
      <c r="A60" s="1">
        <v>30225</v>
      </c>
      <c r="B60">
        <v>2446</v>
      </c>
      <c r="C60" s="3">
        <f t="shared" si="5"/>
        <v>2829.3333333333335</v>
      </c>
      <c r="D60" s="4">
        <f t="shared" si="3"/>
        <v>2809.8333333333335</v>
      </c>
      <c r="E60" s="4">
        <f t="shared" si="4"/>
        <v>-363.83333333333348</v>
      </c>
      <c r="F60" s="4">
        <v>-494.08333333333337</v>
      </c>
      <c r="G60" s="4">
        <f t="shared" si="1"/>
        <v>-490.12777777777779</v>
      </c>
      <c r="H60" s="4">
        <f t="shared" si="2"/>
        <v>2936.1277777777777</v>
      </c>
    </row>
    <row r="61" spans="1:11" x14ac:dyDescent="0.3">
      <c r="A61" s="1">
        <v>30256</v>
      </c>
      <c r="B61">
        <v>2436</v>
      </c>
      <c r="C61" s="3">
        <f t="shared" si="5"/>
        <v>2811.3333333333335</v>
      </c>
      <c r="D61" s="4">
        <f t="shared" si="3"/>
        <v>2820.3333333333335</v>
      </c>
      <c r="E61" s="4">
        <f t="shared" si="4"/>
        <v>-384.33333333333348</v>
      </c>
      <c r="F61" s="4">
        <v>-327.45</v>
      </c>
      <c r="G61" s="4">
        <f t="shared" si="1"/>
        <v>-323.49444444444441</v>
      </c>
      <c r="H61" s="4">
        <f t="shared" si="2"/>
        <v>2759.4944444444445</v>
      </c>
    </row>
    <row r="62" spans="1:11" x14ac:dyDescent="0.3">
      <c r="A62" s="1">
        <v>30286</v>
      </c>
      <c r="B62">
        <v>3676</v>
      </c>
      <c r="C62" s="3">
        <f t="shared" si="5"/>
        <v>2835</v>
      </c>
      <c r="D62" s="4">
        <f t="shared" si="3"/>
        <v>2823.166666666667</v>
      </c>
      <c r="E62" s="4">
        <f t="shared" si="4"/>
        <v>852.83333333333303</v>
      </c>
      <c r="F62" s="4">
        <v>772.31666666666661</v>
      </c>
      <c r="G62" s="4">
        <f t="shared" si="1"/>
        <v>776.27222222222213</v>
      </c>
      <c r="H62" s="4">
        <f t="shared" si="2"/>
        <v>2899.7277777777781</v>
      </c>
    </row>
    <row r="63" spans="1:11" x14ac:dyDescent="0.3">
      <c r="A63" s="1">
        <v>30317</v>
      </c>
      <c r="B63">
        <v>2630</v>
      </c>
      <c r="C63" s="3">
        <f t="shared" si="5"/>
        <v>2834.3333333333335</v>
      </c>
      <c r="D63" s="4">
        <f t="shared" si="3"/>
        <v>2834.666666666667</v>
      </c>
      <c r="E63" s="4">
        <f t="shared" si="4"/>
        <v>-204.66666666666697</v>
      </c>
      <c r="F63" s="4">
        <v>-227.7166666666667</v>
      </c>
      <c r="G63" s="4">
        <f t="shared" si="1"/>
        <v>-223.76111111111115</v>
      </c>
      <c r="H63" s="4">
        <f t="shared" si="2"/>
        <v>2853.7611111111109</v>
      </c>
    </row>
    <row r="64" spans="1:11" x14ac:dyDescent="0.3">
      <c r="A64" s="1">
        <v>30348</v>
      </c>
      <c r="B64">
        <v>2928</v>
      </c>
      <c r="C64" s="3">
        <f t="shared" si="5"/>
        <v>2854.3333333333335</v>
      </c>
      <c r="D64" s="4">
        <f t="shared" si="3"/>
        <v>2844.3333333333335</v>
      </c>
      <c r="E64" s="4">
        <f t="shared" si="4"/>
        <v>83.666666666666515</v>
      </c>
      <c r="F64" s="4">
        <v>312.5</v>
      </c>
      <c r="G64" s="4">
        <f t="shared" si="1"/>
        <v>316.45555555555558</v>
      </c>
      <c r="H64" s="4">
        <f t="shared" si="2"/>
        <v>2611.5444444444443</v>
      </c>
    </row>
    <row r="65" spans="1:8" x14ac:dyDescent="0.3">
      <c r="A65" s="1">
        <v>30376</v>
      </c>
      <c r="B65">
        <v>3218</v>
      </c>
      <c r="C65" s="3">
        <f t="shared" si="5"/>
        <v>2881.1666666666665</v>
      </c>
      <c r="D65" s="4">
        <f t="shared" si="3"/>
        <v>2867.75</v>
      </c>
      <c r="E65" s="4">
        <f t="shared" si="4"/>
        <v>350.25</v>
      </c>
      <c r="F65" s="4">
        <v>502.30000000000018</v>
      </c>
      <c r="G65" s="4">
        <f t="shared" si="1"/>
        <v>506.25555555555576</v>
      </c>
      <c r="H65" s="4">
        <f t="shared" si="2"/>
        <v>2711.7444444444441</v>
      </c>
    </row>
    <row r="66" spans="1:8" x14ac:dyDescent="0.3">
      <c r="A66" s="1">
        <v>30407</v>
      </c>
      <c r="B66">
        <v>3012</v>
      </c>
      <c r="C66" s="3">
        <f t="shared" si="5"/>
        <v>2905.1666666666665</v>
      </c>
      <c r="D66" s="4">
        <f t="shared" si="3"/>
        <v>2893.1666666666665</v>
      </c>
      <c r="E66" s="4">
        <f t="shared" si="4"/>
        <v>118.83333333333348</v>
      </c>
      <c r="F66" s="4">
        <v>-198.39999999999992</v>
      </c>
      <c r="G66" s="4">
        <f t="shared" si="1"/>
        <v>-194.44444444444437</v>
      </c>
      <c r="H66" s="4">
        <f t="shared" si="2"/>
        <v>3206.4444444444443</v>
      </c>
    </row>
    <row r="67" spans="1:8" x14ac:dyDescent="0.3">
      <c r="A67" s="1">
        <v>30437</v>
      </c>
      <c r="B67">
        <v>2794</v>
      </c>
      <c r="C67" s="3">
        <f t="shared" si="5"/>
        <v>2924.1666666666665</v>
      </c>
      <c r="D67" s="4">
        <f t="shared" si="3"/>
        <v>2914.6666666666665</v>
      </c>
      <c r="E67" s="4">
        <f t="shared" si="4"/>
        <v>-120.66666666666652</v>
      </c>
      <c r="F67" s="4">
        <v>36.299999999999912</v>
      </c>
      <c r="G67" s="4">
        <f t="shared" si="1"/>
        <v>40.255555555555461</v>
      </c>
      <c r="H67" s="4">
        <f t="shared" si="2"/>
        <v>2753.7444444444445</v>
      </c>
    </row>
    <row r="68" spans="1:8" x14ac:dyDescent="0.3">
      <c r="A68" s="1">
        <v>30468</v>
      </c>
      <c r="B68">
        <v>2778</v>
      </c>
      <c r="C68" s="3">
        <f t="shared" si="5"/>
        <v>2913.3333333333335</v>
      </c>
      <c r="D68" s="4">
        <f t="shared" si="3"/>
        <v>2918.75</v>
      </c>
      <c r="E68" s="4">
        <f t="shared" si="4"/>
        <v>-140.75</v>
      </c>
      <c r="F68" s="4">
        <v>-100.3833333333334</v>
      </c>
      <c r="G68" s="4">
        <f t="shared" ref="G68:G74" si="8">+F68-$I$9</f>
        <v>-96.427777777777848</v>
      </c>
      <c r="H68" s="4">
        <f t="shared" ref="H68:H74" si="9">+B68-G68</f>
        <v>2874.4277777777779</v>
      </c>
    </row>
    <row r="69" spans="1:8" x14ac:dyDescent="0.3">
      <c r="A69" s="1">
        <v>30498</v>
      </c>
      <c r="B69">
        <v>3322</v>
      </c>
      <c r="D69" s="4"/>
      <c r="E69" s="4"/>
      <c r="F69" s="4">
        <v>155.4</v>
      </c>
      <c r="G69" s="4">
        <f t="shared" si="8"/>
        <v>159.35555555555555</v>
      </c>
      <c r="H69" s="4">
        <f t="shared" si="9"/>
        <v>3162.6444444444446</v>
      </c>
    </row>
    <row r="70" spans="1:8" x14ac:dyDescent="0.3">
      <c r="A70" s="1">
        <v>30529</v>
      </c>
      <c r="B70">
        <v>2734</v>
      </c>
      <c r="D70" s="4"/>
      <c r="E70" s="4"/>
      <c r="F70" s="4">
        <v>-87.783333333333218</v>
      </c>
      <c r="G70" s="4">
        <f t="shared" si="8"/>
        <v>-83.827777777777669</v>
      </c>
      <c r="H70" s="4">
        <f t="shared" si="9"/>
        <v>2817.8277777777776</v>
      </c>
    </row>
    <row r="71" spans="1:8" x14ac:dyDescent="0.3">
      <c r="A71" s="1">
        <v>30560</v>
      </c>
      <c r="B71">
        <v>2600</v>
      </c>
      <c r="D71" s="4"/>
      <c r="E71" s="4"/>
      <c r="F71" s="4">
        <v>-390.4666666666667</v>
      </c>
      <c r="G71" s="4">
        <f t="shared" si="8"/>
        <v>-386.51111111111112</v>
      </c>
      <c r="H71" s="4">
        <f t="shared" si="9"/>
        <v>2986.5111111111109</v>
      </c>
    </row>
    <row r="72" spans="1:8" x14ac:dyDescent="0.3">
      <c r="A72" s="1">
        <v>30590</v>
      </c>
      <c r="B72">
        <v>2734</v>
      </c>
      <c r="D72" s="4"/>
      <c r="E72" s="4"/>
      <c r="F72" s="4">
        <v>-494.08333333333337</v>
      </c>
      <c r="G72" s="4">
        <f t="shared" si="8"/>
        <v>-490.12777777777779</v>
      </c>
      <c r="H72" s="4">
        <f t="shared" si="9"/>
        <v>3224.1277777777777</v>
      </c>
    </row>
    <row r="73" spans="1:8" x14ac:dyDescent="0.3">
      <c r="A73" s="1">
        <v>30621</v>
      </c>
      <c r="B73">
        <v>2664</v>
      </c>
      <c r="D73" s="4"/>
      <c r="E73" s="4"/>
      <c r="F73" s="4">
        <v>-327.45</v>
      </c>
      <c r="G73" s="4">
        <f t="shared" si="8"/>
        <v>-323.49444444444441</v>
      </c>
      <c r="H73" s="4">
        <f t="shared" si="9"/>
        <v>2987.4944444444445</v>
      </c>
    </row>
    <row r="74" spans="1:8" x14ac:dyDescent="0.3">
      <c r="A74" s="1">
        <v>30651</v>
      </c>
      <c r="B74">
        <v>3546</v>
      </c>
      <c r="D74" s="4"/>
      <c r="E74" s="4"/>
      <c r="F74" s="4">
        <v>772.31666666666661</v>
      </c>
      <c r="G74" s="4">
        <f t="shared" si="8"/>
        <v>776.27222222222213</v>
      </c>
      <c r="H74" s="4">
        <f t="shared" si="9"/>
        <v>2769.7277777777781</v>
      </c>
    </row>
    <row r="75" spans="1:8" x14ac:dyDescent="0.3">
      <c r="A75" s="1"/>
    </row>
    <row r="76" spans="1:8" x14ac:dyDescent="0.3">
      <c r="A76" s="1"/>
    </row>
    <row r="77" spans="1:8" x14ac:dyDescent="0.3">
      <c r="A77" s="1"/>
    </row>
    <row r="78" spans="1:8" x14ac:dyDescent="0.3">
      <c r="A78" s="1"/>
    </row>
    <row r="79" spans="1:8" x14ac:dyDescent="0.3">
      <c r="A79" s="1"/>
    </row>
    <row r="80" spans="1:8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AEES</dc:creator>
  <cp:lastModifiedBy>Cesar Gamboa</cp:lastModifiedBy>
  <dcterms:created xsi:type="dcterms:W3CDTF">2017-09-14T20:00:14Z</dcterms:created>
  <dcterms:modified xsi:type="dcterms:W3CDTF">2022-03-11T15:21:06Z</dcterms:modified>
</cp:coreProperties>
</file>