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7.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CompetenciasClaveAux-Hidden" sheetId="1" state="visible" r:id="rId2"/>
    <sheet name="CompetenciasClave_2_Hidden" sheetId="2" state="visible" r:id="rId3"/>
    <sheet name="CompetenciasClave" sheetId="3" state="visible" r:id="rId4"/>
    <sheet name="CompetenciasEspecíficas-Hidden" sheetId="4" state="visible" r:id="rId5"/>
    <sheet name="Contenidos" sheetId="5" state="visible" r:id="rId6"/>
    <sheet name="MapaDeRelacionesCriteriales-Hid" sheetId="6" state="hidden" r:id="rId7"/>
    <sheet name="CriteriosDeEvaluacion" sheetId="7" state="visible" r:id="rId8"/>
    <sheet name="DocumentoPuenteAux-Hidden" sheetId="8" state="hidden" r:id="rId9"/>
    <sheet name="Cronograma" sheetId="9" state="visible" r:id="rId10"/>
    <sheet name="S4.4.06" sheetId="10" state="visible" r:id="rId11"/>
    <sheet name="Rúbrica" sheetId="11" state="visible" r:id="rId12"/>
    <sheet name="DianaDeEvaluacion" sheetId="12" state="visible" r:id="rId13"/>
  </sheets>
  <calcPr iterateCount="100" refMode="A1" iterate="false" iterateDelta="0.001"/>
  <extLst>
    <ext xmlns:loext="http://schemas.libreoffice.org/" uri="{7626C862-2A13-11E5-B345-FEFF819CDC9F}">
      <loext:extCalcPr stringRefSyntax="CalcA1ExcelA1"/>
    </ext>
  </extLst>
</workbook>
</file>

<file path=xl/comments7.xml><?xml version="1.0" encoding="utf-8"?>
<comments xmlns="http://schemas.openxmlformats.org/spreadsheetml/2006/main" xmlns:xdr="http://schemas.openxmlformats.org/drawingml/2006/spreadsheetDrawing">
  <authors>
    <author> </author>
  </authors>
  <commentList>
    <comment ref="F11" authorId="0">
      <text>
        <r>
          <rPr>
            <sz val="12"/>
            <rFont val="Calibri"/>
            <family val="2"/>
            <charset val="1"/>
          </rPr>
          <t xml:space="preserve">
    CD3 (Competencia digital en el uso de simuladores)
    STEM2 (Experimentación y comprobación de hipótesis)
    CPSAA1.2, CPSAA5 (Trabajo colaborativo, gestión de tareas y resolución de conflictos en actividades de simulación)
    CP1 (Si se utiliza software/documentación en inglés)
</t>
        </r>
      </text>
    </comment>
    <comment ref="F13" authorId="0">
      <text>
        <r>
          <rPr>
            <sz val="12"/>
            <rFont val="Calibri"/>
            <family val="2"/>
            <charset val="1"/>
          </rPr>
          <t xml:space="preserve">
    STEM2 (Experimentación y manipulación de elementos)
    CPSAA1.2, CPSAA5 (Trabajo en equipo y gestión de la incertidumbre en el montaje)
    CC3 (Comunicación clara de los procedimientos realizados)
    CD3 (Si se documenta el proceso o se usan herramientas digitales para registrar resultados)
</t>
        </r>
      </text>
    </comment>
    <comment ref="F14" authorId="0">
      <text>
        <r>
          <rPr>
            <sz val="12"/>
            <rFont val="Calibri"/>
            <family val="2"/>
            <charset val="1"/>
          </rPr>
          <t xml:space="preserve">
    CCL1, CCL2: Para la comprensión y explicación de conceptos y procesos relacionados con puertas lógicas.
    STEM1: Por la aplicación del razonamiento lógico-matemático en el análisis del comportamiento de las puertas lógicas.
    CP1: Si se utiliza terminología técnica en inglés o documentación en dicho idioma.
    CC1: Relacionado con la comprensión de conceptos científicos y tecnológicos fundamentales.
</t>
        </r>
      </text>
    </comment>
    <comment ref="F15" authorId="0">
      <text>
        <r>
          <rPr>
            <sz val="12"/>
            <rFont val="Calibri"/>
            <family val="2"/>
            <charset val="1"/>
          </rPr>
          <t xml:space="preserve">STEM1, STEM2: Por la resolución de problemas y el análisis crítico de circuitos combinacionales, así como la experimentación y validación de hipótesis en simulaciones.
CCL1, CCL2: Para la comprensión, explicación y comunicación de los procedimientos y resultados.
CD3: Por el uso de herramientas digitales y simuladores para el diseño y la resolución de circuitos.
CPSAA1.2, CPSAA5: Por la colaboración y la gestión de tareas y conflictos al trabajar en equipo en la resolución y simulación de circuitos.
CC2, CC3: Por el análisis, la interpretación de datos y la comunicación clara de los resultados obtenidos.
</t>
        </r>
      </text>
    </comment>
    <comment ref="F18" authorId="0">
      <text>
        <r>
          <rPr>
            <sz val="12"/>
            <rFont val="Calibri"/>
            <family val="2"/>
            <charset val="1"/>
          </rPr>
          <t xml:space="preserve">
    CCL1, CCL2: Comprende y explica conceptos y procedimientos.
    STEM1: Aplica razonamiento científico y tecnológico para entender el funcionamiento de los sistemas de lazo abierto.
    CD3: Utiliza herramientas digitales y simuladores para modelar y analizar estos sistemas.
    CC1: Aplica conocimientos científicos en contextos tecnológicos.
    CPSAA1.2, CPSAA5: Trabaja en equipo, gestiona tareas y resuelve problemas durante la simulación y análisis.
    CP1: Si se usan recursos o simuladores en inglés.
</t>
        </r>
      </text>
    </comment>
    <comment ref="F20" authorId="0">
      <text>
        <r>
          <rPr>
            <sz val="12"/>
            <rFont val="Calibri"/>
            <family val="2"/>
            <charset val="1"/>
          </rPr>
          <t xml:space="preserve">
    CCL1, CCL2: Analiza, explica y comunica procesos complejos, técnicas de simplificación y resultados de estabilidad.
    STEM1, STEM2: Aplica razonamiento científico, resuelve problemas, experimenta y analiza resultados en sistemas de lazo cerrado.
    CD3: Utiliza herramientas digitales y simuladores para la modelización, simplificación y análisis de la estabilidad.
    CC1, CC2, CC3: Aplica y comunica conocimientos científicos y tecnológicos, analiza datos y extrae conclusiones.
    CPSAA1.2, CPSAA5: Colabora, organiza el trabajo y resuelve problemas en la experimentación y análisis de sistemas complejos.
    CP1: Si se emplea software o documentación técnica en inglés.
</t>
        </r>
      </text>
    </comment>
    <comment ref="AJ7" authorId="0">
      <text>
        <r>
          <rPr>
            <sz val="12"/>
            <rFont val="Calibri"/>
            <family val="2"/>
            <charset val="1"/>
          </rPr>
          <t xml:space="preserve">
    CCL1, CCL2 (Comprensión y uso del lenguaje para explicar conceptos y procesos)
    STEM1 (Aplicación de razonamiento matemático para entender elementos)
    CP1 (Uso de vocabulario técnico, especialmente si se emplea documentación en inglés)
</t>
        </r>
      </text>
    </comment>
    <comment ref="AJ10" authorId="0">
      <text>
        <r>
          <rPr>
            <sz val="12"/>
            <rFont val="Calibri"/>
            <family val="2"/>
            <charset val="1"/>
          </rPr>
          <t xml:space="preserve">
    STEM1, STEM2 (Resolución de problemas, análisis crítico y aplicación del método científico)
    CCL1, CCL2 (Explicación de procedimientos y resultados)
    CP1 (Si se requiere el uso de documentación técnica en inglés)
    CC1, CC2 (Pensamiento crítico y resolución de problemas)
</t>
        </r>
      </text>
    </comment>
  </commentList>
</comments>
</file>

<file path=xl/sharedStrings.xml><?xml version="1.0" encoding="utf-8"?>
<sst xmlns="http://schemas.openxmlformats.org/spreadsheetml/2006/main" count="645" uniqueCount="359">
  <si>
    <t xml:space="preserve">Competencia Clave</t>
  </si>
  <si>
    <t xml:space="preserve">CCL-Competencia en comunicación lingüística.</t>
  </si>
  <si>
    <t xml:space="preserve">La competencia en comunicación lingüística supone interactuar de forma oral, escrita,  signada o multimodal de manera coherente y adecuada en diferentes ámbitos y contextos,  y con propósitos comunicativos diversos. Implica movilizar, de manera consciente, el conjunto de conocimientos, destrezas y actitudes que permiten comprender, interpretar y valorar críticamente mensajes orales, escritos, signados o multimodales evitando los riesgos  de manipulación y desinformación, así como comunicarse eficazmente con otras personas  de manera cooperativa, creativa, ética y respetuosa.  La competencia en comunicación lingüística constituye la base para el pensamiento  propio y para la construcción del conocimiento en todos los ámbitos del saber. Por ello, su  desarrollo está vinculado a la reflexión explícita sobre el funcionamiento de la lengua en los  géneros discursivos específicos de cada área de conocimiento, así como a los usos de la  oralidad, la escritura o la signación para pensar y para aprender. Por último, hace posible  apreciar la dimensión estética del lenguaje y disfrutar de la cultura literaria.</t>
  </si>
  <si>
    <t xml:space="preserve">CCL1</t>
  </si>
  <si>
    <t xml:space="preserve">Se expresa de manera oral, escrita, signada o multimodal con fluidez, coherencia, corrección y adecuación a los diferentes contextos sociales y académicos, y participa en interacciones comunicativas con actitud cooperativa y respetuosa, tanto para intercambiar información, crear conocimiento y argumentar sus opiniones como para establecer y cuidar sus relaciones interpersonales.</t>
  </si>
  <si>
    <t xml:space="preserve">CCL2</t>
  </si>
  <si>
    <t xml:space="preserve">Comprende, interpreta y valora con actitud crítica textos orales, escritos, signados o multimodales de los distintos ámbitos, con especial énfasis en los textos académicos y de los medios de comunicación, para participar en diferentes contextos de manera activa e informada, y para construir conocimiento.</t>
  </si>
  <si>
    <t xml:space="preserve">CCL3</t>
  </si>
  <si>
    <t xml:space="preserve">Localiza, selecciona y contrasta de manera autónoma información procedente de diferentes fuentes, evaluando su fiabilidad y su pertinencia en función de los objetivos de lectura y evitando los riesgos de manipulación y desinformación, y la integra y la transforma en conocimiento para comunicarla de manera clara y rigurosa adoptando un punto de vista creativo y crítico, a la par que respetuoso con la propiedad intelectual.</t>
  </si>
  <si>
    <t xml:space="preserve">CCL4</t>
  </si>
  <si>
    <t xml:space="preserve">Lee con autonomía obras relevantes de la literatura y las pone en relación con su contexto sociohistórico de producción y con la tradición literaria anterior y posterior, y examina la huella de su legado en la actualidad, para construir y compartir su propia interpretación argumentada de las obras, crear y recrear obras de intención literaria y conformar progresivamente un mapa cultural.</t>
  </si>
  <si>
    <t xml:space="preserve">CCL5</t>
  </si>
  <si>
    <t xml:space="preserve">Pone sus prácticas comunicativas al servicio de la convivencia democrática, de la resolución dialogada de los conflictos y de la igualdad de derechos de todas las personas, evitando y rechazando los usos discriminatorios, así como los abusos de poder, para favorecer la utilización no solo eficaz sino también ética de los sistemas de comunicación.</t>
  </si>
  <si>
    <t xml:space="preserve">CP-Competencia plurilingüe.</t>
  </si>
  <si>
    <t xml:space="preserve">La competencia plurilingüe implica utilizar distintas lenguas, orales o signadas, de forma apropiada y eficaz para el aprendizaje y la comunicación. Esta competencia supone  reconocer y respetar los perfiles lingüísticos individuales y aprovechar las experiencias  propias para desarrollar estrategias que permitan mediar y hacer transferencias entre lenguas, incluidas las clásicas, y, en su caso, mantener y adquirir destrezas en la lengua o  lenguas familiares y en las lenguas oficiales. Integra, asimismo, dimensiones históricas e  interculturales orientadas a conocer, valorar y respetar la diversidad lingüística y cultural de  la sociedad, con el objetivo de fomentar la convivencia democrática.</t>
  </si>
  <si>
    <t xml:space="preserve">CP1</t>
  </si>
  <si>
    <t xml:space="preserve">Utiliza con fluidez, adecuación y aceptable corrección una o más lenguas, además de la lengua familiar o de las lenguas familiares, para responder a sus necesidades comunicativas con espontaneidad y autonomía en diferentes situaciones y contextos de los ámbitos personal, social, educativo y profesional.</t>
  </si>
  <si>
    <t xml:space="preserve">CP2</t>
  </si>
  <si>
    <t xml:space="preserve">A partir de sus experiencias, desarrolla estrategias que le permitan ampliar y enriquecer de forma sistemática su repertorio lingüístico individual con el fin de comunicarse de manera eficaz.</t>
  </si>
  <si>
    <t xml:space="preserve">CP3</t>
  </si>
  <si>
    <t xml:space="preserve">Conoce y valora críticamente la diversidad lingüística y cultural presente en la sociedad, integrándola en su desarrollo personal y anteponiendo la comprensión mutua, como característica central de la comunicación, para fomentar la cohesión social.</t>
  </si>
  <si>
    <t xml:space="preserve">Competencia matemática y competencia en ciencia, tecnología e ingeniería (STEM)</t>
  </si>
  <si>
    <t xml:space="preserve">La competencia matemática y competencia en ciencia, tecnología e ingeniería (competencia STEM por sus siglas en inglés) entraña la comprensión del mundo utilizando  los métodos científicos, el pensamiento y representación matemáticos, la tecnología y los  métodos de la ingeniería para transformar el entorno de forma comprometida, responsable  y sostenible.  La competencia matemática permite desarrollar y aplicar la perspectiva y el razonamiento matemáticos con el fin de resolver diversos problemas en diferentes contextos.  La competencia en ciencia supone la comprensión y explicación del entorno natural y  social, utilizando un conjunto de conocimientos y metodologías, incluidas la observación  y la experimentación, con el fin de formular preguntas y extraer conclusiones basadas en  pruebas para poder interpretar y transformar el mundo natural y el contexto social.  La competencia en tecnología e ingeniería comprende la aplicación de los conocimientos y metodologías propios de las ciencias para transformar nuestra sociedad de acuerdo  con las necesidades o deseos de las personas en un marco de seguridad, responsabilidad  y sostenibilidad.</t>
  </si>
  <si>
    <t xml:space="preserve">STEM1</t>
  </si>
  <si>
    <t xml:space="preserve">Selecciona y utiliza métodos inductivos y deductivos propios del razonamiento matemático en situaciones propias de la modalidad elegida y emplea estrategias variadas para la resolución de problemas analizando críticamente las soluciones y reformulando el procedimiento, si fuera necesario</t>
  </si>
  <si>
    <t xml:space="preserve">STEM2</t>
  </si>
  <si>
    <t xml:space="preserve">Utiliza el pensamiento científico para entender y explicar fenómenos relacionados con la modalidad elegida, confiando en el conocimiento como motor de desarrollo, planteándose hipótesis y contrastándolas o comprobándolas mediante la observación, la experimentación y la investigación, utilizando herramientas e instrumentos adecuados, apreciando la importancia de la precisión y la veracidad y mostrando una actitud crítica acerca del alcance y limitaciones de los métodos empleados.</t>
  </si>
  <si>
    <t xml:space="preserve">STEM3</t>
  </si>
  <si>
    <t xml:space="preserve">Plantea y desarrolla proyectos diseñando y creando prototipos o modelos para generar o utilizar productos que den solución a una necesidad o problema de forma colaborativa, procurando la participación de todo el grupo, resolviendo pacíficamente los conflictos que puedan surgir, adaptándose ante la incertidumbre y evaluando el producto obtenido de acuerdo a los objetivos propuestos, la sostenibilidad y el impacto transformador en la sociedad</t>
  </si>
  <si>
    <t xml:space="preserve">STEM4</t>
  </si>
  <si>
    <t xml:space="preserve">Interpreta y transmite los elementos más relevantes de investigaciones de forma clara y precisa, en diferentes formatos (gráficos, tablas, diagramas, fórmulas, esquemas, símbolos...) y aprovechando la cultura digital con ética y responsabilidad y valorando de forma crítica la contribución de la ciencia y la tecnología en el cambio de las condiciones de vida para compartir y construir nuevos conocimientos.</t>
  </si>
  <si>
    <t xml:space="preserve">STEM5</t>
  </si>
  <si>
    <t xml:space="preserve">Planea y emprende acciones fundamentadas científicamente para promover la salud física y mental, y preservar el medio ambiente y los seres vivos, practicando el consumo responsable, aplicando principios de ética y seguridad para crear valor y transformar su entorno de forma sostenible adquiriendo compromisos como ciudadano en el ámbito local y global.</t>
  </si>
  <si>
    <t xml:space="preserve">Competencia digital (CD)</t>
  </si>
  <si>
    <t xml:space="preserve">La competencia digital implica el uso seguro, saludable, sostenible, crítico y responsable  de las tecnologías digitales para el aprendizaje, para el trabajo y para la participación en la  sociedad, así como la interacción con estas.  Incluye la alfabetización en información y datos, la comunicación y la colaboración, la  educación mediática, la creación de contenidos digitales (incluida la programación), la seguridad (incluido el bienestar digital y las competencias relacionadas con la ciberseguridad), asuntos relacionados con la ciudadanía digital, la privacidad, la propiedad intelectual,  la resolución de problemas y el pensamiento computacional y crítico.</t>
  </si>
  <si>
    <t xml:space="preserve">CD1</t>
  </si>
  <si>
    <t xml:space="preserve">Realiza búsquedas avanzadas comprendiendo cómo funcionan los motores de búsqueda en internet, aplicando criterios de validez, calidad, actualidad y fiabilidad, seleccionando los resultados de manera crítica y organizando el almacenamiento de la información adecuadamente y con seguridad, para referenciarla y reutilizarla posteriormente.</t>
  </si>
  <si>
    <t xml:space="preserve">CD2</t>
  </si>
  <si>
    <t xml:space="preserve">Crea, integra y reelabora contenidos digitales de forma individual o colectiva, aplicando medidas de seguridad y respetando siempre los derechos de autoría digital, para ampliar sus recursos y generar nuevo conocimiento.</t>
  </si>
  <si>
    <t xml:space="preserve">CD3</t>
  </si>
  <si>
    <t xml:space="preserve">Selecciona, configura y utiliza dispositivos digitales, herramientas, aplicaciones y servicios en línea y los incorpora en su entorno personal de aprendizaje digital para comunicarse, trabajar colaborativamente y compartir información, gestionando de manera responsable sus acciones, presencia y visibilidad en la red y ejerciendo una ciudadanía digital activa, cívica y reflexiva.</t>
  </si>
  <si>
    <t xml:space="preserve">CD4</t>
  </si>
  <si>
    <t xml:space="preserve">Evalúa riesgos y aplica medidas al usar las tecnologías digitales para proteger los dispositivos, los datos personales, la salud y el medioambiente y hace un uso crítico, legal, seguro, saludable y sostenible de dichas tecnologías.</t>
  </si>
  <si>
    <t xml:space="preserve">CD5</t>
  </si>
  <si>
    <t xml:space="preserve">Desarrolla soluciones tecnológicas innovadoras y sostenibles para dar respuesta a necesidades concretas, mostrando interés y curiosidad por la evolución de las tecnologías digitales y por su desarrollo sostenible y uso ético</t>
  </si>
  <si>
    <t xml:space="preserve">Competencia personal, social y de aprender a aprender (CPSAA)</t>
  </si>
  <si>
    <t xml:space="preserve">La competencia personal, social y de aprender a aprender implica la capacidad de reflexionar sobre uno mismo para autoconocerse, aceptarse y promover un crecimiento personal constante; gestionar el tiempo y la información eficazmente; colaborar con otros deforma constructiva; mantener la resiliencia, y gestionar el aprendizaje a lo largo de la vida.  Incluye también la capacidad de hacer frente a la incertidumbre y a la complejidad; adaptarse a los cambios; aprender a gestionar los procesos metacognitivos; identificar conductas  contrarias a la convivencia y desarrollar estrategias para abordarlas; contribuir al bienestar  físico, mental y emocional propio y de las demás personas, desarrollando habilidades para  cuidarse a sí mismo y a quien lo rodea, a través de la corresponsabilidad; ser capaz de  llevar una vida orientada al futuro, así como expresar empatía y abordar los conflictos en  un contexto integrador y de apoyo.</t>
  </si>
  <si>
    <t xml:space="preserve">CPSAA1.1</t>
  </si>
  <si>
    <t xml:space="preserve">Fortalece el optimismo, la resiliencia, la autoeficacia y la búsqueda de objetivos de manera autónoma para hacer eficaz su aprendizaje.</t>
  </si>
  <si>
    <t xml:space="preserve">CPSAA1.2</t>
  </si>
  <si>
    <t xml:space="preserve">Desarrolla una personalidad autónoma, gestionando constructivamente los cambios, la participación social y su propia actividad, para dirigir su vida.</t>
  </si>
  <si>
    <t xml:space="preserve">CPSAA2</t>
  </si>
  <si>
    <t xml:space="preserve">Adopta de forma autónoma un estilo de vida sostenible y atiende al bienestar físico y mental propio y de los demás, buscando y ofreciendo apoyo en la sociedad para construir un mundo más saludable.</t>
  </si>
  <si>
    <t xml:space="preserve">CPSAA3.1</t>
  </si>
  <si>
    <t xml:space="preserve">Muestra sensibilidad hacia las emociones y las experiencias de las demás personas, siendo consciente de la influencia que ejerce el grupo en las personas, para consolidar una personalidad empática e independiente y desarrollar su inteligencia.</t>
  </si>
  <si>
    <t xml:space="preserve">CPSAA3.2</t>
  </si>
  <si>
    <t xml:space="preserve">Distribuye en un grupo las tareas, los recursos y las responsabilidades de manera ecuánime, según sus objetivos, favoreciendo un enfoque sistémico para contribuir a la consecución de objetivos compartidos.</t>
  </si>
  <si>
    <t xml:space="preserve">CPSAA4</t>
  </si>
  <si>
    <t xml:space="preserve">Compara, analiza, evalúa y sintetiza datos, información e ideas de los medios de comunicación, para obtener conclusiones lógicas de forma autónoma, valorando la fiabilidad de las fuentes.</t>
  </si>
  <si>
    <t xml:space="preserve">CPSAA5</t>
  </si>
  <si>
    <t xml:space="preserve">Planifica a largo plazo evaluando los propósitos y los procesos de la construcción del conocimiento, relacionando los diferentes campos del mismo para desarrollar procesos autorregulados de aprendizaje que le permitan transmitir ese conocimiento, proponer ideas creativas y resolver problemas con autonomía.</t>
  </si>
  <si>
    <t xml:space="preserve">CC-Competencia ciudadana.</t>
  </si>
  <si>
    <t xml:space="preserve">La competencia ciudadana contribuye a que alumnas y alumnos puedan ejercer una  ciudadanía responsable y participar plenamente en la vida social y cívica, basándose en la  comprensión de los conceptos y en las estructuras sociales, económicas, jurídicas y políticas, así como en el conocimiento de los acontecimientos mundiales y el compromiso activo  con la sostenibilidad y el logro de una ciudadanía mundial. Incluye la alfabetización cívica,  la adopción consciente de los valores propios de una cultura democrática fundada en el  respeto a los derechos humanos, la reflexión crítica sobre los grandes problemas éticos de  nuestro tiempo y el desarrollo de un estilo de vida sostenible acorde con los objetivos de  desarrollo sostenible expuestos en la Agenda 2030.</t>
  </si>
  <si>
    <t xml:space="preserve">CC1</t>
  </si>
  <si>
    <t xml:space="preserve">Analiza hechos, normas e ideas relativas a la dimensión social, histórica, cívica y moral de su propia identidad, para contribuir a la consolidación de su madurez personal y social, adquirir una conciencia ciudadana y responsable, desarrollar la autonomía y el espíritu crítico, y establecer una interacción pacífica y respetuosa con las demás personas y con el entorno.</t>
  </si>
  <si>
    <t xml:space="preserve">CC2</t>
  </si>
  <si>
    <t xml:space="preserve">Reconoce, analiza y aplica en diversos contextos, de forma crítica y consecuente, los principios, los ideales y los valores relativos al proceso de integración europea, la Constitución española, los derechos humanos y la historia y el patrimonio cultural propios, al tiempo que participa en todo tipo de actividades grupales con una actitud fundamentada en los principios y en los procedimientos democráticos, el compromiso ético con la igualdad, la cohesión social, el desarrollo sostenible y el logro de la ciudadanía mundial.</t>
  </si>
  <si>
    <t xml:space="preserve">CC3</t>
  </si>
  <si>
    <t xml:space="preserve">Adopta un juicio propio y argumentado ante problemas éticos y filosóficos fundamentales y de actualidad, afrontando con actitud dialogante la pluralidad de valores, creencias e ideas, rechazando todo tipo de discriminación y violencia, y promoviendo activamente la igualdad y la corresponsabilidad efectiva entre mujeres y hombres.</t>
  </si>
  <si>
    <t xml:space="preserve">CC4</t>
  </si>
  <si>
    <t xml:space="preserve">Analiza las relaciones de interdependencia y ecodependencia entre nuestras formas de vida y el entorno, realizando un análisis crítico de la huella ecológica de las acciones humanas, y demostrando un compromiso ético y ecosocialmente responsable con actividades y hábitos que conduzcan al logro de los objetivos de desarrollo sostenible y la lucha contra el cambio climático</t>
  </si>
  <si>
    <t xml:space="preserve">Analiza las relaciones de interdependencia y ecodependencia entre nuestras formas de vida y el entorno, realizando un análisis crítico de la huella ecológica de las acciones humanas, y demostrando un compromiso ético y ecosocialmente responsable con actividades y hábitos que conduzcan al logro de los objetivos de desarrollo sostenible y la lucha contra el cambio climático.</t>
  </si>
  <si>
    <t xml:space="preserve">CE-Competencia emprendedora.</t>
  </si>
  <si>
    <t xml:space="preserve">La competencia emprendedora implica desarrollar un enfoque vital dirigido a actuar sobre oportunidades e ideas, utilizando los conocimientos específicos necesarios para generar resultados de valor para otras personas. Aporta estrategias que permiten adaptar la  mirada para detectar necesidades y oportunidades; entrenar el pensamiento para analizar  y evaluar el entorno, y crear y replantear ideas utilizando la imaginación, la creatividad, el  pensamiento estratégico y la reflexión ética, crítica y constructiva dentro de los procesos  creativos y de innovación; y despertar la disposición a aprender, a arriesgar y a afrontar la incertidumbre. Asimismo, implica tomar decisiones basadas en la información y el  conocimiento y colaborar de manera ágil con otras personas, con motivación, empatía y  habilidades de comunicación y de negociación, para llevar las ideas expuestas a la acción mediante la planificación y gestión de proyectos sostenibles de valor social, cultural y  económico-financiero.</t>
  </si>
  <si>
    <t xml:space="preserve">CE1</t>
  </si>
  <si>
    <t xml:space="preserve">Evalúa necesidades y oportunidades y afronta retos, con sentido crítico y ético, evaluando su sostenibilidad y comprobando, a partir de conocimientos técnicos específicos, el impacto que puedan suponer en el entorno, para presentar y ejecutar ideas y soluciones innovadoras dirigidas a distintos contextos, tanto locales como globales, en el ámbito personal, social y académico, con proyección profesional emprendedora.</t>
  </si>
  <si>
    <t xml:space="preserve">CE2</t>
  </si>
  <si>
    <t xml:space="preserve">Evalúa y reflexiona sobre las fortalezas y las debilidades propias y las de las demás personas, haciendo uso de estrategias de autoconocimiento y autoeficacia; interioriza los conocimientos económicos y financieros específicos y los transfiere a contextos locales y globales, aplicando estrategias y destrezas que agilicen el trabajo colaborativo y en equipo, para reunir y optimizar los recursos necesarios que lleven a la acción una experiencia o una iniciativa emprendedora de valor.</t>
  </si>
  <si>
    <t xml:space="preserve">CE3</t>
  </si>
  <si>
    <t xml:space="preserve">Lleva a cabo el proceso de creación de ideas y soluciones revolucionarias y toma decisiones, con sentido crítico y ético, aplicando conocimientos técnicos específicos y estrategias ágiles de planificación y gestión de proyectos, y reflexiona sobre el proceso realizado y el resultado obtenido, para elaborar un prototipo final de valor para las demás personas, considerando la experiencia, tanto de éxito como de fracaso, una oportunidad para aprender.</t>
  </si>
  <si>
    <t xml:space="preserve">Competencia Específica</t>
  </si>
  <si>
    <t xml:space="preserve">Criterio Evaluación</t>
  </si>
  <si>
    <t xml:space="preserve">Competencia específica 1</t>
  </si>
  <si>
    <t xml:space="preserve">CEV1.1</t>
  </si>
  <si>
    <t xml:space="preserve">Desarrollar proyectos de investigación e innovación con el fin de crear y mejorar productos de forma continua, utilizando modelos de gestión cooperativos y flexibles.</t>
  </si>
  <si>
    <t xml:space="preserve">CEV1.2</t>
  </si>
  <si>
    <t xml:space="preserve">Comunicar y difundir de forma clara y comprensible proyectos elaborados y presentarlos con la documentación técnica necesaria.</t>
  </si>
  <si>
    <t xml:space="preserve">CEV1.3</t>
  </si>
  <si>
    <t xml:space="preserve">Perseverar en la consecución de objetivos en situaciones de incertidumbre, identificando y gestionando emociones, aceptando y aprendiendo de la crítica razonada y utilizando el error como parte del proceso de aprendizaje.</t>
  </si>
  <si>
    <t xml:space="preserve">Competencia específica 2</t>
  </si>
  <si>
    <t xml:space="preserve">CEV2.1</t>
  </si>
  <si>
    <t xml:space="preserve">Analizar la idoneidad de los materiales técnicos en la fabricación de productos sostenibles y de calidad, estudiando su estructura interna, propiedades, tratamientos de modificación y mejora de sus propiedades.</t>
  </si>
  <si>
    <t xml:space="preserve">CEV2.2</t>
  </si>
  <si>
    <t xml:space="preserve">Elaborar informes sencillos de evaluación de impacto ambiental, de manera fundamentada y estructurada.</t>
  </si>
  <si>
    <t xml:space="preserve">Competencia específica 3</t>
  </si>
  <si>
    <t xml:space="preserve">CEV3.1</t>
  </si>
  <si>
    <t xml:space="preserve">Resolver problemas asociados a las distintas fases del desarrollo y gestión de un proyecto (diseño, simulación y montaje y presentación), utilizando las herramientas adecuadas que proveen las aplicaciones digitales.</t>
  </si>
  <si>
    <t xml:space="preserve">CE4</t>
  </si>
  <si>
    <t xml:space="preserve">Competencia específica 4</t>
  </si>
  <si>
    <t xml:space="preserve">CEV4.1</t>
  </si>
  <si>
    <t xml:space="preserve">Calcular y montar estructuras sencillas, estudiando los tipos de cargas a los que se puedan ver sometidas y su estabilidad.</t>
  </si>
  <si>
    <t xml:space="preserve">CEV4.2</t>
  </si>
  <si>
    <t xml:space="preserve">Analizar las máquinas térmicas: máquinas frigoríficas, bombas de calor y motores térmicos, comprendiendo su funcionamiento y realizando simulaciones y cálculos básicos sobre su eficiencia</t>
  </si>
  <si>
    <t xml:space="preserve">CEV4.3</t>
  </si>
  <si>
    <t xml:space="preserve">Interpretar y solucionar esquemas de sistemas neumáticos e hidráulicos, a través de montajes o simulaciones, comprendiendo y documentando el funcionamiento de cada uno de sus elementos y del sistema en su totalidad.</t>
  </si>
  <si>
    <t xml:space="preserve">CEV4.4</t>
  </si>
  <si>
    <t xml:space="preserve">Interpretar y resolver circuitos de corriente alterna, mediante montajes o simulaciones, identificando sus elementos y comprendiendo su funcionamiento.</t>
  </si>
  <si>
    <t xml:space="preserve">CEV4.5</t>
  </si>
  <si>
    <t xml:space="preserve">Experimentar y diseñar circuitos combinacionales y secuenciales físicos y simulados aplicando fundamentos de la electrónica digital, y comprendiendo su funcionamiento en el diseño de soluciones tecnológicas.</t>
  </si>
  <si>
    <t xml:space="preserve">CE5</t>
  </si>
  <si>
    <t xml:space="preserve">Competencia específica 5</t>
  </si>
  <si>
    <t xml:space="preserve">CEV5.1</t>
  </si>
  <si>
    <t xml:space="preserve">Comprender y simular el funcionamiento de los procesos tecnológicos basados en sistemas automáticos de lazo abierto y cerrado, aplicando técnicas de simplificación y analizando su estabilidad.</t>
  </si>
  <si>
    <t xml:space="preserve">CEV5.2</t>
  </si>
  <si>
    <t xml:space="preserve">Conocer y evaluar sistemas informáticos emergentes y sus implicaciones en la seguridad de los datos, analizando modelos existentes.</t>
  </si>
  <si>
    <t xml:space="preserve">CE6</t>
  </si>
  <si>
    <t xml:space="preserve">Competencia específica 6</t>
  </si>
  <si>
    <t xml:space="preserve">CEV6.1</t>
  </si>
  <si>
    <t xml:space="preserve">Analizar los distintos sistemas de ingeniería desde el punto de vista de la responsabilidad social y la sostenibilidad, estudiando las características de eficiencia energética asociadas a los materiales y a los procesos de fabricación.</t>
  </si>
  <si>
    <t xml:space="preserve">Bloque</t>
  </si>
  <si>
    <t xml:space="preserve">Contenido</t>
  </si>
  <si>
    <t xml:space="preserve">Id</t>
  </si>
  <si>
    <t xml:space="preserve">Horas</t>
  </si>
  <si>
    <t xml:space="preserve">Bloque 1. Proyectos de investigación y desarrollo</t>
  </si>
  <si>
    <t xml:space="preserve">Gestión y desarrollo de proyectos. Técnicas y estrategias de trabajo en equipo. Metodologías Agile: tipos, características y aplicaciones</t>
  </si>
  <si>
    <t xml:space="preserve">TEI-II.1.1</t>
  </si>
  <si>
    <t xml:space="preserve">Difusión y comunicación de documentación técnica. Elaboración, referenciación y presentación.</t>
  </si>
  <si>
    <t xml:space="preserve">TEI-II.1.2</t>
  </si>
  <si>
    <t xml:space="preserve">Impacto social y ambiental. Informes de evaluación. Valoración crítica de las tecnologías desde el punto de vista de la sostenibilidad ecosocial.</t>
  </si>
  <si>
    <t xml:space="preserve">TEI-II.1.3</t>
  </si>
  <si>
    <t xml:space="preserve">Autoconfianza e iniciativa. Identificación y gestión de emociones. El error y la reevaluación como parte del proceso de aprendizaje.</t>
  </si>
  <si>
    <t xml:space="preserve">TEI-II.1.4</t>
  </si>
  <si>
    <t xml:space="preserve">Emprendimiento, resiliencia, perseverancia y creatividad para abordar problemas desde una perspectiva interdisciplinaria.</t>
  </si>
  <si>
    <t xml:space="preserve">TEI-II.1.5</t>
  </si>
  <si>
    <t xml:space="preserve">Bloque 2. Materiales y fabricación</t>
  </si>
  <si>
    <t xml:space="preserve">Estructura interna de los materiales y relación con sus propiedades básicas.</t>
  </si>
  <si>
    <t xml:space="preserve">TEI-II.2.1</t>
  </si>
  <si>
    <t xml:space="preserve">Procedimientos de ensayo de propiedades: resolución de problemas de ensayos de dureza, de tracción y de resiliencia.</t>
  </si>
  <si>
    <t xml:space="preserve">TEI-II.2.2</t>
  </si>
  <si>
    <t xml:space="preserve">Análisis de técnicas de fabricación industrial para la mejora de las propiedades de los materiales y su sostenibilidad.</t>
  </si>
  <si>
    <t xml:space="preserve">TEI-II.2.3</t>
  </si>
  <si>
    <t xml:space="preserve">Bloque 3. Sistemas mecánicos</t>
  </si>
  <si>
    <t xml:space="preserve">Estructuras sencillas. Tipos de cargas, estabilidad y cálculos básicos de cargas, esfuerzos y momentos. Montaje o simulación de ejemplos sencillos.</t>
  </si>
  <si>
    <t xml:space="preserve">TEI-II.3.1</t>
  </si>
  <si>
    <t xml:space="preserve">Máquinas térmicas: máquina frigorífica, bomba de calor y motores térmicos. Cálculos básicos de rendimiento y eficiencia, simulación y aplicaciones básicas.</t>
  </si>
  <si>
    <t xml:space="preserve">TEI-II.3.2</t>
  </si>
  <si>
    <t xml:space="preserve">Sistemas neumáticos e hidráulicos: elementos, simbología, circuitos básicos y cálculos de las magnitudes de fuerza, presión y caudal. Montaje y/o simulación para la resolución de problemas.</t>
  </si>
  <si>
    <t xml:space="preserve">TEI-II.3.3</t>
  </si>
  <si>
    <t xml:space="preserve">Bloque 4. Sistemas eléctricos y electrónicos</t>
  </si>
  <si>
    <t xml:space="preserve">Circuitos de corriente alterna monofásicos RLC serie y paralelo. Triángulo de potencias. Cálculo, montaje y/o simulación.</t>
  </si>
  <si>
    <t xml:space="preserve">TEI-II.4.1</t>
  </si>
  <si>
    <t xml:space="preserve">Electrónica digital combinacional. Puertas y funciones lógicas. Diseño y simplificación de funciones. Resolución de problemas lógicos sencillos.</t>
  </si>
  <si>
    <t xml:space="preserve">TEI-II.4.2</t>
  </si>
  <si>
    <t xml:space="preserve">Electrónica digital secuencial. Biestables.</t>
  </si>
  <si>
    <t xml:space="preserve">TEI-II.4.3</t>
  </si>
  <si>
    <t xml:space="preserve">Montaje y/o simulación de circuitos digitales característicos.</t>
  </si>
  <si>
    <t xml:space="preserve">TEI-II.4.4</t>
  </si>
  <si>
    <t xml:space="preserve">Bloque 5. Programación, automatización y control</t>
  </si>
  <si>
    <t xml:space="preserve">Sistemas automáticos y de control en lazo abierto y cerrado.</t>
  </si>
  <si>
    <t xml:space="preserve">TEI-II.5.1</t>
  </si>
  <si>
    <t xml:space="preserve">Álgebra de bloques y simplificación de sistemas sencillos.</t>
  </si>
  <si>
    <t xml:space="preserve">TEI-II.5.2</t>
  </si>
  <si>
    <t xml:space="preserve">Análisis de la estabilidad de sistemas sencillos.</t>
  </si>
  <si>
    <t xml:space="preserve">TEI-II.5.3</t>
  </si>
  <si>
    <t xml:space="preserve">Experimentación en simuladores.</t>
  </si>
  <si>
    <t xml:space="preserve">TEI-II.5.4</t>
  </si>
  <si>
    <t xml:space="preserve">Mapa de Relaciones Criteriales</t>
  </si>
  <si>
    <t xml:space="preserve">Competencia en Comunicación Lingüística</t>
  </si>
  <si>
    <t xml:space="preserve">Competencia Plurilingüe</t>
  </si>
  <si>
    <t xml:space="preserve">Competencia Matemática y Competencia en Ciencia, Tecnología e Ingeniería</t>
  </si>
  <si>
    <t xml:space="preserve">Competencia Digital</t>
  </si>
  <si>
    <t xml:space="preserve">Competencia Personal, Social y de Aprender a Aprender</t>
  </si>
  <si>
    <t xml:space="preserve">Competencia Ciudadana</t>
  </si>
  <si>
    <t xml:space="preserve">Competencia Emprendedora</t>
  </si>
  <si>
    <t xml:space="preserve">Competencia en Conciencia y Expresión Culturales</t>
  </si>
  <si>
    <t xml:space="preserve">Vinculaciones Criterios - Descriptores </t>
  </si>
  <si>
    <t xml:space="preserve">2º BACH</t>
  </si>
  <si>
    <t xml:space="preserve">CCEC 1</t>
  </si>
  <si>
    <t xml:space="preserve">CCEC 2</t>
  </si>
  <si>
    <t xml:space="preserve">CCEC 3.1</t>
  </si>
  <si>
    <t xml:space="preserve">CCEC 3.2</t>
  </si>
  <si>
    <t xml:space="preserve">CCEC 4.1</t>
  </si>
  <si>
    <t xml:space="preserve">CCEC 4.2</t>
  </si>
  <si>
    <t xml:space="preserve">Tecnología e Ingeniería</t>
  </si>
  <si>
    <t xml:space="preserve">No existe este criterio en la legislación</t>
  </si>
  <si>
    <t xml:space="preserve">Vinculaciones Criterios - Competencia Clave</t>
  </si>
  <si>
    <t xml:space="preserve">Contenidos</t>
  </si>
  <si>
    <t xml:space="preserve">Criterios de evaluación</t>
  </si>
  <si>
    <t xml:space="preserve">Indicadores de logro</t>
  </si>
  <si>
    <t xml:space="preserve">Competencias</t>
  </si>
  <si>
    <t xml:space="preserve">TEI-II.4.1
TEI-II.4.2
TEI-II.4.3
TEI-II.4.4
TEI-II.5.1
TEI-II.5.2
TEI-II.5.4
TEI-II.5.5</t>
  </si>
  <si>
    <t xml:space="preserve">IL4.4.1</t>
  </si>
  <si>
    <t xml:space="preserve">Resuelve problemas asociados a la fase de diseño de un proyecto, utilizando las herramientas adecuadas que proveen las aplicaciones digitales.</t>
  </si>
  <si>
    <t xml:space="preserve">CCL1 CCL2</t>
  </si>
  <si>
    <t xml:space="preserve">CCL1 CCL2 CD2 STEM1 STEM3 STEM4 CD1 CD2 CD3 CPSAA5 CE1 CE3</t>
  </si>
  <si>
    <t xml:space="preserve">IL4.4.2</t>
  </si>
  <si>
    <t xml:space="preserve">Resuelve problemas asociados a la fase de simulación de un proyecto, utilizando las herramientas adecuadas que proveen las aplicaciones digitales.</t>
  </si>
  <si>
    <t xml:space="preserve">Resuelve problemas asociados a la fase de montaje de un proyecto, utilizando las herramientas adecuadas que proveen las aplicaciones digitales.</t>
  </si>
  <si>
    <t xml:space="preserve">STEM1 STEM3 STEM4</t>
  </si>
  <si>
    <t xml:space="preserve">Identifica y comprende el funcionamiento de los elementos de circuitos de corriente alterna (resistencia, condensador y bobina).</t>
  </si>
  <si>
    <t xml:space="preserve">STEM1 STEM2 STEM3 STEM4</t>
  </si>
  <si>
    <t xml:space="preserve">STEM1 STEM2 STEM3 STEM4 CD2 CD3 CD5 CPSAA1.2 CPSAA5 CE3</t>
  </si>
  <si>
    <t xml:space="preserve">CCL1 CCL2 STEM1 CP1</t>
  </si>
  <si>
    <t xml:space="preserve">STEM1 STEM2</t>
  </si>
  <si>
    <t xml:space="preserve">Interpreta y resuelve circuitos  de corriente alterna.</t>
  </si>
  <si>
    <t xml:space="preserve">CD2 CD3 CD5</t>
  </si>
  <si>
    <t xml:space="preserve">STEM1 STEM2 CCL1 CCL2 CP1 CC1,CC2</t>
  </si>
  <si>
    <t xml:space="preserve">IL4.4.3</t>
  </si>
  <si>
    <t xml:space="preserve">Sabe realizar simulaciones de circuitos de corriente alterna.</t>
  </si>
  <si>
    <t xml:space="preserve">CPSAA1.2 CPSAA5</t>
  </si>
  <si>
    <t xml:space="preserve">
    CD3 STEM2  CPSAA1.2  CPSAA5 CP1 
</t>
  </si>
  <si>
    <t xml:space="preserve">CC1 CC2 CC3</t>
  </si>
  <si>
    <t xml:space="preserve">IL4.4.4</t>
  </si>
  <si>
    <t xml:space="preserve">Sabe realizar montajes de circuitos de corriente alterna.</t>
  </si>
  <si>
    <t xml:space="preserve">
    STEM2 
    CPSAA1.2, CPSAA5 
    CC3 
    CD3 
</t>
  </si>
  <si>
    <t xml:space="preserve">TEI-II.4.2
TEI-II.4.3
TEI-II.4.4</t>
  </si>
  <si>
    <t xml:space="preserve">IL4.5.1</t>
  </si>
  <si>
    <t xml:space="preserve">Identifica y comprende el funcionamiento de las puertas lógicas.</t>
  </si>
  <si>
    <t xml:space="preserve">STEM1 STEM2 STEM3 STEM4 CD2 CD3 CD5 CPSAA5 CE3</t>
  </si>
  <si>
    <t xml:space="preserve">
    CCL1 CCL2 STEM1 CP1
    CC1
</t>
  </si>
  <si>
    <t xml:space="preserve">IL4.5.2</t>
  </si>
  <si>
    <t xml:space="preserve">Interpreta y resuelve circuitos combinacionales con puertas lógicas.</t>
  </si>
  <si>
    <t xml:space="preserve">STEM1 STEM2 CCL1 CCL2 CD3 CPSAA1.2 CC2 CC3</t>
  </si>
  <si>
    <t xml:space="preserve">TEI-II.5.1
TEI-II.5.2
TEI-II.5.3
TEI-II.5.4
</t>
  </si>
  <si>
    <t xml:space="preserve">IL5.1.1</t>
  </si>
  <si>
    <t xml:space="preserve">Comprende y sabe simular el funcionamiento de los procesos tecnológicos basados en sistemas automáticos de lazo abierto</t>
  </si>
  <si>
    <t xml:space="preserve">STEM1 STEM2 STEM3</t>
  </si>
  <si>
    <t xml:space="preserve">STEM1 STEM2 STEM3 CPSAA2 CPSAA3.1 CPSAA3.2 CPSAA5 CC1 CC4 CE2 CE3</t>
  </si>
  <si>
    <t xml:space="preserve">
    CCL1 CCL2 STEM1 CD3
    CC1 CPSAA1.2 CPSAA5 CP1
</t>
  </si>
  <si>
    <t xml:space="preserve">IL5.1.2</t>
  </si>
  <si>
    <t xml:space="preserve">Comprende y sabe simular el funcionamiento de los procesos tecnológicos basados en sistemas automáticos de lazo cerrado, aplicando técnicas de simplificación y analizando su estabilidad.</t>
  </si>
  <si>
    <t xml:space="preserve">CPSAA2 CPSAA3.1 CPSAA3.2 CPSAA5</t>
  </si>
  <si>
    <t xml:space="preserve">
    CCL1 CCL2 STEM1 STEM2
   CD3  CC1 CC2, CC3 
    CPSAA1.2 CPSAA5
    CP1
</t>
  </si>
  <si>
    <t xml:space="preserve">DOCUMENTO PUENTE TECNOLOGÍA E INGENIERÍA II</t>
  </si>
  <si>
    <t xml:space="preserve">Perfil de salida</t>
  </si>
  <si>
    <t xml:space="preserve">TEI-II.5.1
TEI-II.5.2
TEI-II.5.3
TEI-II.5.4
TEI-II.5.5</t>
  </si>
  <si>
    <t xml:space="preserve">Comprender y simular el funcionamiento de los procesos tecnológicos basados en sistemas automáticos de lazo abierto</t>
  </si>
  <si>
    <t xml:space="preserve">Comprender y simular el funcionamiento de los procesos tecnológicos basados en sistemas automáticos de lazo cerrado, aplicando técnicas de simplificación y analizando su estabilidad.</t>
  </si>
  <si>
    <t xml:space="preserve">º</t>
  </si>
  <si>
    <t xml:space="preserve">Sesión</t>
  </si>
  <si>
    <t xml:space="preserve">Lugar</t>
  </si>
  <si>
    <t xml:space="preserve">Objetivo</t>
  </si>
  <si>
    <t xml:space="preserve">Objetivos Didácticos</t>
  </si>
  <si>
    <t xml:space="preserve">Peso</t>
  </si>
  <si>
    <t xml:space="preserve">Nota</t>
  </si>
  <si>
    <t xml:space="preserve">Puntuación</t>
  </si>
  <si>
    <t xml:space="preserve">S4.4.01</t>
  </si>
  <si>
    <t xml:space="preserve">Aula</t>
  </si>
  <si>
    <t xml:space="preserve">Explicación teórica grupal</t>
  </si>
  <si>
    <t xml:space="preserve">Valores instantáneos, medios y eficaces en CA. Diagrama de fasores. Ley de Ohm en CA. Impedancia</t>
  </si>
  <si>
    <t xml:space="preserve">S4.4.02</t>
  </si>
  <si>
    <t xml:space="preserve">S4.4.03</t>
  </si>
  <si>
    <t xml:space="preserve">Sala inf.</t>
  </si>
  <si>
    <t xml:space="preserve">Flipped Classroom con simulación en DCABLab circuitos RC.link</t>
  </si>
  <si>
    <t xml:space="preserve">Circuitos de serie RC.</t>
  </si>
  <si>
    <t xml:space="preserve">CCL1 CCL2 CP1 STEM1 STEM2  CC1 CC2 CD3  CPSAA1.2  CPSAA5</t>
  </si>
  <si>
    <t xml:space="preserve">S4.4.04</t>
  </si>
  <si>
    <t xml:space="preserve">Flipped Classroom con simulación en DCABLab circuitos LC.link</t>
  </si>
  <si>
    <t xml:space="preserve">Circuitos de serie RL</t>
  </si>
  <si>
    <t xml:space="preserve">S4.4.05</t>
  </si>
  <si>
    <t xml:space="preserve">Flipped Classroom con simulación en DCABLab circuitos RLC.link</t>
  </si>
  <si>
    <t xml:space="preserve">Circuitos de serie RLC.</t>
  </si>
  <si>
    <t xml:space="preserve">S4.4.06</t>
  </si>
  <si>
    <t xml:space="preserve">Flipped Classroom con simulación en DCABLab circuitos RLC resonantes. link</t>
  </si>
  <si>
    <t xml:space="preserve">Resonancia. Triángulo de potencias.</t>
  </si>
  <si>
    <t xml:space="preserve">S4.5.01</t>
  </si>
  <si>
    <t xml:space="preserve">Electrónica digital combinacional. Puertas y funciones lógicas. </t>
  </si>
  <si>
    <t xml:space="preserve">S4.5.02</t>
  </si>
  <si>
    <t xml:space="preserve">S4.5.03</t>
  </si>
  <si>
    <t xml:space="preserve">Diseño y simplificación de funciones. Resolución de problemas lógicos sencillos.</t>
  </si>
  <si>
    <t xml:space="preserve">S4.5.04</t>
  </si>
  <si>
    <t xml:space="preserve">S4.5.05</t>
  </si>
  <si>
    <t xml:space="preserve">S4.5.06</t>
  </si>
  <si>
    <t xml:space="preserve">Flipped Classroom con simulación Logisim</t>
  </si>
  <si>
    <t xml:space="preserve">Simulación de circuitos digitales característicos.</t>
  </si>
  <si>
    <t xml:space="preserve">S5.1.01</t>
  </si>
  <si>
    <t xml:space="preserve">Sistemas automáticos y de control en lazo abierto.</t>
  </si>
  <si>
    <t xml:space="preserve">S5.1.02</t>
  </si>
  <si>
    <t xml:space="preserve">Sistemas automáticos y de control en lazo cerrado.</t>
  </si>
  <si>
    <t xml:space="preserve">S5.1.03</t>
  </si>
  <si>
    <t xml:space="preserve">Flipped Classroom con simulación en Yenka de circuitos de control.</t>
  </si>
  <si>
    <t xml:space="preserve">Se trata de una Flipped Classroom en la que los alumnos tendrán que ver en su casa un vídeo, accesible a través de un link que se les enviará previamente. En clase se realizará un control inicial mediante un Kahoot y a continuación un repaso de la teoría correspondiente. Luego se propone  un ejercicio similar a los que aparecen en el vídeo. Cada grupo debe resolver el ejercicio realizando los cálculos y también realizando la simulación correspondiente a ese ejercicio. Se deberán subir a un padlet  los resultados obtenidos y las capturas de pantalla con las simulaciones. Los alumnos deberán justificar lo que aparece en las simulaciones mediante un pequeño comentario donde indiquen donde creen que está el problema en caso de que no coincidan las simulaciones con los cálculos (error en los cálculos, error en el montaje del circuito, error en el entorno de simulación …)</t>
  </si>
  <si>
    <t xml:space="preserve">Interacción</t>
  </si>
  <si>
    <t xml:space="preserve">Tiempos</t>
  </si>
  <si>
    <t xml:space="preserve">Clase</t>
  </si>
  <si>
    <t xml:space="preserve">Casa</t>
  </si>
  <si>
    <t xml:space="preserve">Sala informática</t>
  </si>
  <si>
    <t xml:space="preserve">Parejas</t>
  </si>
  <si>
    <t xml:space="preserve">1h</t>
  </si>
  <si>
    <t xml:space="preserve">0.5h</t>
  </si>
  <si>
    <t xml:space="preserve">Instrumentos de evaluación</t>
  </si>
  <si>
    <t xml:space="preserve">Rúbrica</t>
  </si>
  <si>
    <t xml:space="preserve">Recursos</t>
  </si>
  <si>
    <t xml:space="preserve">Ordenadores</t>
  </si>
  <si>
    <t xml:space="preserve">Conexión a internet</t>
  </si>
  <si>
    <t xml:space="preserve">Escáner/Cámara Web HD</t>
  </si>
  <si>
    <t xml:space="preserve">Cuenta Padlet (por grupo)</t>
  </si>
  <si>
    <t xml:space="preserve">Vídeo de la actividad</t>
  </si>
  <si>
    <t xml:space="preserve">Infografía resumen de la teoría</t>
  </si>
  <si>
    <t xml:space="preserve">Criterio</t>
  </si>
  <si>
    <t xml:space="preserve">Nivel 0
 (Insuficiente)</t>
  </si>
  <si>
    <t xml:space="preserve">Nivel 1 
(Básico)</t>
  </si>
  <si>
    <t xml:space="preserve">Nivel 2 (Adecuado)</t>
  </si>
  <si>
    <t xml:space="preserve">Nivel 3 (Excelente)</t>
  </si>
  <si>
    <t xml:space="preserve">Selección de nivel</t>
  </si>
  <si>
    <t xml:space="preserve">Nivel</t>
  </si>
  <si>
    <t xml:space="preserve">Resolución del problema</t>
  </si>
  <si>
    <t xml:space="preserve">No identifica el problema ni propone soluciones.</t>
  </si>
  <si>
    <t xml:space="preserve">Identifica parcialmente el problema; la solución es incompleta o incorrecta.</t>
  </si>
  <si>
    <t xml:space="preserve">Identifica correctamente el problema y resuelve la mayor parte correctamente.</t>
  </si>
  <si>
    <t xml:space="preserve">Identifica y resuelve completamente el problema, aportando soluciones óptimas y/o alternativas.</t>
  </si>
  <si>
    <t xml:space="preserve">Simulación</t>
  </si>
  <si>
    <t xml:space="preserve">No realiza la simulación o la hace de forma incorrecta.</t>
  </si>
  <si>
    <t xml:space="preserve">Realiza la simulación con errores importantes o sin interpretar los resultados.</t>
  </si>
  <si>
    <t xml:space="preserve">Simula el circuito/ sistema correctamente, aunque con pequeños fallos menores.</t>
  </si>
  <si>
    <t xml:space="preserve">Simula correctamente, interpreta y optimiza los resultados; explora variantes o alternativas.</t>
  </si>
  <si>
    <t xml:space="preserve">Justificación de los resultados</t>
  </si>
  <si>
    <t xml:space="preserve">No justifica los resultados o la justificación es incoherente.</t>
  </si>
  <si>
    <t xml:space="preserve">Justifica parcialmente los resultados, con argumentos poco claros o poco fundamentados.</t>
  </si>
  <si>
    <t xml:space="preserve">Justifica de forma adecuada los resultados, relacionándolos con los conceptos trabajados.</t>
  </si>
  <si>
    <t xml:space="preserve">Justifica de manera rigurosa y argumentada, relacionando con teoría y aplicando pensamiento crítico.</t>
  </si>
  <si>
    <t xml:space="preserve">Trabajo en equipo/participación</t>
  </si>
  <si>
    <t xml:space="preserve">No participa o dificulta el trabajo del grupo.</t>
  </si>
  <si>
    <t xml:space="preserve">Participa mínimamente o solo cuando se le solicita.</t>
  </si>
  <si>
    <t xml:space="preserve">Participa activamente, colabora y respeta las ideas del grupo.</t>
  </si>
  <si>
    <t xml:space="preserve">Lidera, motiva y contribuye de manera destacada al trabajo grupal, fomentando la colaboración.</t>
  </si>
  <si>
    <t xml:space="preserve">Indicadores</t>
  </si>
  <si>
    <t xml:space="preserve">Explicación</t>
  </si>
  <si>
    <t xml:space="preserve">Justificación</t>
  </si>
  <si>
    <t xml:space="preserve">Experiencia de aprendizaje vital</t>
  </si>
  <si>
    <t xml:space="preserve">La formación de los usuarios se focaliza en las competencias  para la vida, a partir de la realización de actividades de  aprendizaje sobre experiencias reales y auténticas.</t>
  </si>
  <si>
    <t xml:space="preserve">La propuesta ofrece experiencias de aprendizaje relevantes, pero no siempre logran un impacto vital o transformador en la vida del alumnado.</t>
  </si>
  <si>
    <t xml:space="preserve">Metodologías activas</t>
  </si>
  <si>
    <t xml:space="preserve">El aprendizaje práctico y experiencial (aprender haciendo) del  alumno es central. Formación autónoma y en grupo donde el  formador es facilitador del proceso.</t>
  </si>
  <si>
    <t xml:space="preserve">Se emplean ABPr, simulación y trabajo cooperativo, poniendo al alumnado en el centro del aprendizaje.</t>
  </si>
  <si>
    <t xml:space="preserve">Aprendizaje más allá del aula</t>
  </si>
  <si>
    <t xml:space="preserve">El usuario puede construir su propio espacio de aprendizaje  (PLE: Entorno Personal de Aprendizaje) conectando contextos  formales e informales, curriculares y extracurriculares.</t>
  </si>
  <si>
    <t xml:space="preserve">El uso de simuladores, recursos digitales y proyectos permite aprendizaje dentro y fuera del aula.</t>
  </si>
  <si>
    <t xml:space="preserve">Aprendizaje colaborativo</t>
  </si>
  <si>
    <t xml:space="preserve">La actividad principal se centra en el desarrollo de dinámicas  relacionadas con el trabajo en equipo y la gestión de tareas de  forma colaborativa.</t>
  </si>
  <si>
    <t xml:space="preserve">El trabajo en equipo y la corresponsabilidad son fundamentales en todas las actividades.</t>
  </si>
  <si>
    <t xml:space="preserve">Aprendizaje C21</t>
  </si>
  <si>
    <t xml:space="preserve">La formación en C21 es esencial, en especial la competencia  de “aprender a aprender” como herramienta para el  crecimiento personal para la vida.</t>
  </si>
  <si>
    <t xml:space="preserve">Se desarrollan competencias clave: digital, STEM, comunicación, iniciativa, trabajo en equipo.</t>
  </si>
  <si>
    <t xml:space="preserve">Aprendizaje auténtico y significativo</t>
  </si>
  <si>
    <t xml:space="preserve">Se incorpora alguna actividad aislada relacionada con la gestión  de la competencia emocional del usuario.</t>
  </si>
  <si>
    <t xml:space="preserve">Los retos y actividades se conectan con situaciones reales y motivadoras para el alumnado.</t>
  </si>
  <si>
    <t xml:space="preserve">Aprendizaje basado en retos</t>
  </si>
  <si>
    <t xml:space="preserve">La metodología fundamental es la de resolución de problemas  y la realización de actividades creativas y divergentes.</t>
  </si>
  <si>
    <t xml:space="preserve">Se plantean problemas y proyectos desafiantes para la experimentación y solución creativa.</t>
  </si>
  <si>
    <t xml:space="preserve">Evaluación</t>
  </si>
  <si>
    <t xml:space="preserve">Actividades prácticas frecuentes para que el usuario pueda  autoevaluar su progreso de aprendizaje según los objetivos  previstos.</t>
  </si>
  <si>
    <t xml:space="preserve">Evaluación formativa y autoevaluación mediante rúbricas y seguimiento del proceso.</t>
  </si>
  <si>
    <t xml:space="preserve">Uso de las TIC</t>
  </si>
  <si>
    <t xml:space="preserve">Focalización de las actividades en la creación de productos  originales, con selección y uso oportuno de cuantas  herramientas digitales se requiera para la expresión personal o  grupal.</t>
  </si>
  <si>
    <t xml:space="preserve">Integración de simuladores y herramientas digitales, aunque se puede seguir ampliando recursos.</t>
  </si>
  <si>
    <t xml:space="preserve">Sostenibilidad</t>
  </si>
  <si>
    <t xml:space="preserve">No existen procedimientos para el crecimiento, sostenibilidad y  replicabilidad futura del proyecto, pues únicamente se  contemplan procedimientos para su ejecución.</t>
  </si>
  <si>
    <t xml:space="preserve">El proyecto es replicable y sostenible, pero puede reforzarse la difusión y transferencia.</t>
  </si>
</sst>
</file>

<file path=xl/styles.xml><?xml version="1.0" encoding="utf-8"?>
<styleSheet xmlns="http://schemas.openxmlformats.org/spreadsheetml/2006/main">
  <numFmts count="7">
    <numFmt numFmtId="164" formatCode="General"/>
    <numFmt numFmtId="165" formatCode="General"/>
    <numFmt numFmtId="166" formatCode="0\ %"/>
    <numFmt numFmtId="167" formatCode="0.00\ %"/>
    <numFmt numFmtId="168" formatCode="0.00%"/>
    <numFmt numFmtId="169" formatCode="0.00"/>
    <numFmt numFmtId="170" formatCode="00%"/>
  </numFmts>
  <fonts count="32">
    <font>
      <sz val="12"/>
      <name val="Calibri"/>
      <family val="2"/>
      <charset val="1"/>
    </font>
    <font>
      <sz val="10"/>
      <name val="Arial"/>
      <family val="0"/>
    </font>
    <font>
      <sz val="10"/>
      <name val="Arial"/>
      <family val="0"/>
    </font>
    <font>
      <sz val="10"/>
      <name val="Arial"/>
      <family val="0"/>
    </font>
    <font>
      <sz val="11"/>
      <color rgb="FF000000"/>
      <name val="Calibri"/>
      <family val="2"/>
      <charset val="1"/>
    </font>
    <font>
      <sz val="12"/>
      <color rgb="FF000000"/>
      <name val="Calibri"/>
      <family val="1"/>
      <charset val="1"/>
    </font>
    <font>
      <sz val="11"/>
      <color rgb="FFFF0000"/>
      <name val="Calibri"/>
      <family val="2"/>
      <charset val="1"/>
    </font>
    <font>
      <b val="true"/>
      <sz val="16"/>
      <color rgb="FF203864"/>
      <name val="Calibri"/>
      <family val="2"/>
      <charset val="1"/>
    </font>
    <font>
      <b val="true"/>
      <sz val="10"/>
      <color rgb="FF000000"/>
      <name val="Calibri"/>
      <family val="2"/>
      <charset val="1"/>
    </font>
    <font>
      <b val="true"/>
      <sz val="10"/>
      <name val="Calibri"/>
      <family val="2"/>
      <charset val="1"/>
    </font>
    <font>
      <b val="true"/>
      <sz val="20"/>
      <color rgb="FF203864"/>
      <name val="Calibri"/>
      <family val="2"/>
      <charset val="1"/>
    </font>
    <font>
      <b val="true"/>
      <sz val="11"/>
      <color rgb="FF000000"/>
      <name val="Calibri"/>
      <family val="2"/>
      <charset val="1"/>
    </font>
    <font>
      <sz val="9"/>
      <color rgb="FFFF0000"/>
      <name val="Calibri"/>
      <family val="2"/>
      <charset val="1"/>
    </font>
    <font>
      <sz val="10"/>
      <color rgb="FFFF0000"/>
      <name val="Calibri"/>
      <family val="2"/>
      <charset val="1"/>
    </font>
    <font>
      <b val="true"/>
      <sz val="14"/>
      <color rgb="FF000000"/>
      <name val="Calibri"/>
      <family val="2"/>
      <charset val="1"/>
    </font>
    <font>
      <sz val="11"/>
      <name val="Calibri"/>
      <family val="2"/>
      <charset val="1"/>
    </font>
    <font>
      <b val="true"/>
      <sz val="10"/>
      <color rgb="FFFF0000"/>
      <name val="Calibri"/>
      <family val="2"/>
      <charset val="1"/>
    </font>
    <font>
      <sz val="10"/>
      <name val="Calibri"/>
      <family val="2"/>
      <charset val="1"/>
    </font>
    <font>
      <b val="true"/>
      <sz val="10"/>
      <color rgb="FFC9211E"/>
      <name val="Calibri"/>
      <family val="2"/>
      <charset val="1"/>
    </font>
    <font>
      <b val="true"/>
      <sz val="11"/>
      <name val="Calibri"/>
      <family val="2"/>
      <charset val="1"/>
    </font>
    <font>
      <b val="true"/>
      <sz val="11"/>
      <color rgb="FFFF0000"/>
      <name val="Calibri"/>
      <family val="2"/>
      <charset val="1"/>
    </font>
    <font>
      <b val="true"/>
      <sz val="11"/>
      <color rgb="FFFFFFFF"/>
      <name val="Calibri"/>
      <family val="2"/>
      <charset val="1"/>
    </font>
    <font>
      <sz val="12"/>
      <color rgb="FF333333"/>
      <name val="Calibri"/>
      <family val="1"/>
      <charset val="1"/>
    </font>
    <font>
      <sz val="12"/>
      <color rgb="FF000000"/>
      <name val="Arial"/>
      <family val="2"/>
      <charset val="1"/>
    </font>
    <font>
      <sz val="10"/>
      <color rgb="FF000000"/>
      <name val="Arial"/>
      <family val="2"/>
      <charset val="1"/>
    </font>
    <font>
      <sz val="11"/>
      <color rgb="FF000000"/>
      <name val="Calibri"/>
      <family val="1"/>
      <charset val="1"/>
    </font>
    <font>
      <sz val="12"/>
      <color rgb="FF0000FF"/>
      <name val="Calibri"/>
      <family val="2"/>
      <charset val="1"/>
    </font>
    <font>
      <sz val="12"/>
      <color rgb="FF0000FF"/>
      <name val="Calibri"/>
      <family val="1"/>
      <charset val="1"/>
    </font>
    <font>
      <sz val="12"/>
      <name val="Calibri"/>
      <family val="1"/>
      <charset val="1"/>
    </font>
    <font>
      <sz val="12"/>
      <color rgb="FF000000"/>
      <name val="Calibri"/>
      <family val="2"/>
      <charset val="1"/>
    </font>
    <font>
      <b val="true"/>
      <sz val="12"/>
      <name val="Calibri"/>
      <family val="2"/>
      <charset val="1"/>
    </font>
    <font>
      <sz val="12"/>
      <color rgb="FF000000"/>
      <name val="Arial"/>
      <family val="0"/>
      <charset val="1"/>
    </font>
  </fonts>
  <fills count="14">
    <fill>
      <patternFill patternType="none"/>
    </fill>
    <fill>
      <patternFill patternType="gray125"/>
    </fill>
    <fill>
      <patternFill patternType="solid">
        <fgColor rgb="FFFFFF00"/>
        <bgColor rgb="FFFFFF00"/>
      </patternFill>
    </fill>
    <fill>
      <patternFill patternType="solid">
        <fgColor rgb="FFFFA6A6"/>
        <bgColor rgb="FFFF8080"/>
      </patternFill>
    </fill>
    <fill>
      <patternFill patternType="solid">
        <fgColor rgb="FFDEE6EF"/>
        <bgColor rgb="FFDDDDDD"/>
      </patternFill>
    </fill>
    <fill>
      <patternFill patternType="solid">
        <fgColor rgb="FFC5E0B4"/>
        <bgColor rgb="FFD9D9D9"/>
      </patternFill>
    </fill>
    <fill>
      <patternFill patternType="solid">
        <fgColor rgb="FFD9D9D9"/>
        <bgColor rgb="FFDDDDDD"/>
      </patternFill>
    </fill>
    <fill>
      <patternFill patternType="solid">
        <fgColor rgb="FF8FAADC"/>
        <bgColor rgb="FFB2B2B2"/>
      </patternFill>
    </fill>
    <fill>
      <patternFill patternType="solid">
        <fgColor rgb="FFFFD7D7"/>
        <bgColor rgb="FFF7D1D5"/>
      </patternFill>
    </fill>
    <fill>
      <patternFill patternType="solid">
        <fgColor rgb="FFDDDDDD"/>
        <bgColor rgb="FFD9D9D9"/>
      </patternFill>
    </fill>
    <fill>
      <patternFill patternType="solid">
        <fgColor rgb="FFF7D1D5"/>
        <bgColor rgb="FFFFD7D7"/>
      </patternFill>
    </fill>
    <fill>
      <patternFill patternType="solid">
        <fgColor rgb="FFFF8000"/>
        <bgColor rgb="FFFF6600"/>
      </patternFill>
    </fill>
    <fill>
      <patternFill patternType="solid">
        <fgColor rgb="FF000000"/>
        <bgColor rgb="FF003300"/>
      </patternFill>
    </fill>
    <fill>
      <patternFill patternType="solid">
        <fgColor rgb="FFB2B2B2"/>
        <bgColor rgb="FF8FAADC"/>
      </patternFill>
    </fill>
  </fills>
  <borders count="45">
    <border diagonalUp="false" diagonalDown="false">
      <left/>
      <right/>
      <top/>
      <bottom/>
      <diagonal/>
    </border>
    <border diagonalUp="false" diagonalDown="false">
      <left style="thin"/>
      <right style="thin"/>
      <top style="thin"/>
      <bottom style="thin"/>
      <diagonal/>
    </border>
    <border diagonalUp="false" diagonalDown="false">
      <left/>
      <right style="medium"/>
      <top/>
      <bottom/>
      <diagonal/>
    </border>
    <border diagonalUp="false" diagonalDown="false">
      <left style="medium"/>
      <right style="medium"/>
      <top style="medium"/>
      <bottom style="thin"/>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right style="thin"/>
      <top style="thin"/>
      <bottom/>
      <diagonal/>
    </border>
    <border diagonalUp="false" diagonalDown="false">
      <left/>
      <right/>
      <top/>
      <bottom style="medium"/>
      <diagonal/>
    </border>
    <border diagonalUp="false" diagonalDown="false">
      <left style="medium"/>
      <right/>
      <top style="medium"/>
      <bottom style="medium"/>
      <diagonal/>
    </border>
    <border diagonalUp="false" diagonalDown="false">
      <left style="medium"/>
      <right style="medium"/>
      <top style="thin"/>
      <bottom style="thin"/>
      <diagonal/>
    </border>
    <border diagonalUp="false" diagonalDown="false">
      <left style="medium"/>
      <right style="thin"/>
      <top style="thin"/>
      <bottom style="thin"/>
      <diagonal/>
    </border>
    <border diagonalUp="false" diagonalDown="false">
      <left style="dashed"/>
      <right style="medium"/>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right style="medium"/>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medium"/>
      <top style="thin"/>
      <bottom/>
      <diagonal/>
    </border>
    <border diagonalUp="false" diagonalDown="false">
      <left style="medium"/>
      <right style="medium"/>
      <top style="medium"/>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right style="thin"/>
      <top/>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style="medium"/>
      <right style="medium"/>
      <top/>
      <bottom style="medium"/>
      <diagonal/>
    </border>
    <border diagonalUp="false" diagonalDown="false">
      <left style="thin"/>
      <right style="thin"/>
      <top/>
      <bottom/>
      <diagonal/>
    </border>
    <border diagonalUp="false" diagonalDown="false">
      <left style="dashed"/>
      <right style="thin"/>
      <top style="dashed"/>
      <bottom style="dashed"/>
      <diagonal/>
    </border>
    <border diagonalUp="false" diagonalDown="false">
      <left style="dashed"/>
      <right style="thin"/>
      <top style="dashed"/>
      <bottom style="thin"/>
      <diagonal/>
    </border>
    <border diagonalUp="false" diagonalDown="false">
      <left style="thin"/>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center" textRotation="0" wrapText="false" indent="0" shrinkToFit="false"/>
      <protection locked="true" hidden="false"/>
    </xf>
    <xf numFmtId="164" fontId="6" fillId="5" borderId="0" xfId="0" applyFont="true" applyBorder="false" applyAlignment="true" applyProtection="false">
      <alignment horizontal="center" vertical="center" textRotation="0" wrapText="true" indent="0" shrinkToFit="false"/>
      <protection locked="true" hidden="false"/>
    </xf>
    <xf numFmtId="164" fontId="7" fillId="5" borderId="0" xfId="0" applyFont="true" applyBorder="true" applyAlignment="true" applyProtection="false">
      <alignment horizontal="center" vertical="center" textRotation="0" wrapText="true" indent="0" shrinkToFit="false"/>
      <protection locked="true" hidden="false"/>
    </xf>
    <xf numFmtId="164" fontId="7" fillId="5" borderId="2"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8" fillId="6" borderId="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9" fillId="7" borderId="6" xfId="0" applyFont="true" applyBorder="true" applyAlignment="true" applyProtection="false">
      <alignment horizontal="center" vertical="center" textRotation="90" wrapText="true" indent="0" shrinkToFit="false"/>
      <protection locked="true" hidden="false"/>
    </xf>
    <xf numFmtId="164" fontId="10" fillId="5" borderId="0" xfId="0" applyFont="true" applyBorder="true" applyAlignment="true" applyProtection="false">
      <alignment horizontal="center" vertical="center" textRotation="0" wrapText="true" indent="0" shrinkToFit="false"/>
      <protection locked="true" hidden="false"/>
    </xf>
    <xf numFmtId="164" fontId="10" fillId="5" borderId="2" xfId="0" applyFont="true" applyBorder="true" applyAlignment="true" applyProtection="false">
      <alignment horizontal="center" vertical="center" textRotation="0" wrapText="true" indent="0" shrinkToFit="false"/>
      <protection locked="true" hidden="false"/>
    </xf>
    <xf numFmtId="165" fontId="11" fillId="8" borderId="7" xfId="0" applyFont="true" applyBorder="true" applyAlignment="true" applyProtection="false">
      <alignment horizontal="center" vertical="center" textRotation="90" wrapText="false" indent="0" shrinkToFit="false"/>
      <protection locked="true" hidden="false"/>
    </xf>
    <xf numFmtId="165" fontId="11" fillId="8" borderId="8" xfId="0" applyFont="true" applyBorder="true" applyAlignment="true" applyProtection="false">
      <alignment horizontal="center" vertical="center" textRotation="90" wrapText="false" indent="0" shrinkToFit="false"/>
      <protection locked="true" hidden="false"/>
    </xf>
    <xf numFmtId="165" fontId="11" fillId="6" borderId="7" xfId="0" applyFont="true" applyBorder="true" applyAlignment="true" applyProtection="false">
      <alignment horizontal="center" vertical="center" textRotation="90" wrapText="false" indent="0" shrinkToFit="false"/>
      <protection locked="true" hidden="false"/>
    </xf>
    <xf numFmtId="165" fontId="11" fillId="6" borderId="8" xfId="0" applyFont="true" applyBorder="true" applyAlignment="true" applyProtection="false">
      <alignment horizontal="center" vertical="center" textRotation="90" wrapText="false" indent="0" shrinkToFit="false"/>
      <protection locked="true" hidden="false"/>
    </xf>
    <xf numFmtId="165" fontId="11" fillId="6" borderId="9" xfId="0" applyFont="true" applyBorder="true" applyAlignment="true" applyProtection="false">
      <alignment horizontal="center" vertical="center" textRotation="90" wrapText="false" indent="0" shrinkToFit="false"/>
      <protection locked="true" hidden="false"/>
    </xf>
    <xf numFmtId="165" fontId="11" fillId="8" borderId="10" xfId="0" applyFont="true" applyBorder="true" applyAlignment="true" applyProtection="false">
      <alignment horizontal="center" vertical="center" textRotation="90" wrapText="false" indent="0" shrinkToFit="false"/>
      <protection locked="true" hidden="false"/>
    </xf>
    <xf numFmtId="164" fontId="12" fillId="5" borderId="0" xfId="0" applyFont="true" applyBorder="false" applyAlignment="false" applyProtection="false">
      <alignment horizontal="general" vertical="bottom" textRotation="0" wrapText="false" indent="0" shrinkToFit="false"/>
      <protection locked="true" hidden="false"/>
    </xf>
    <xf numFmtId="167" fontId="6" fillId="5" borderId="11" xfId="19" applyFont="true" applyBorder="true" applyAlignment="true" applyProtection="true">
      <alignment horizontal="general" vertical="bottom" textRotation="0" wrapText="false" indent="0" shrinkToFit="false"/>
      <protection locked="true" hidden="false"/>
    </xf>
    <xf numFmtId="167" fontId="6" fillId="5" borderId="0" xfId="19" applyFont="true" applyBorder="true" applyAlignment="true" applyProtection="true">
      <alignment horizontal="general" vertical="bottom" textRotation="0" wrapText="false" indent="0" shrinkToFit="false"/>
      <protection locked="true" hidden="false"/>
    </xf>
    <xf numFmtId="164" fontId="13" fillId="5" borderId="0" xfId="0" applyFont="true" applyBorder="false" applyAlignment="false" applyProtection="false">
      <alignment horizontal="general" vertical="bottom" textRotation="0" wrapText="false" indent="0" shrinkToFit="false"/>
      <protection locked="true" hidden="false"/>
    </xf>
    <xf numFmtId="164" fontId="14" fillId="0" borderId="12" xfId="0" applyFont="true" applyBorder="true" applyAlignment="true" applyProtection="false">
      <alignment horizontal="center" vertical="center" textRotation="90" wrapText="true" indent="0" shrinkToFit="false"/>
      <protection locked="true" hidden="false"/>
    </xf>
    <xf numFmtId="165" fontId="11" fillId="9" borderId="13" xfId="0" applyFont="true" applyBorder="true" applyAlignment="true" applyProtection="false">
      <alignment horizontal="center" vertical="center" textRotation="0" wrapText="true" indent="0" shrinkToFit="false"/>
      <protection locked="true" hidden="false"/>
    </xf>
    <xf numFmtId="165" fontId="8" fillId="9" borderId="14" xfId="0" applyFont="true" applyBorder="true" applyAlignment="true" applyProtection="false">
      <alignment horizontal="center" vertical="center" textRotation="0" wrapText="true" indent="0" shrinkToFit="false"/>
      <protection locked="true" hidden="false"/>
    </xf>
    <xf numFmtId="165" fontId="8" fillId="9" borderId="15" xfId="0" applyFont="true" applyBorder="true" applyAlignment="true" applyProtection="false">
      <alignment horizontal="left" vertical="top" textRotation="0" wrapText="true" indent="0" shrinkToFit="false"/>
      <protection locked="true" hidden="false"/>
    </xf>
    <xf numFmtId="164" fontId="15" fillId="0" borderId="16" xfId="0" applyFont="true" applyBorder="true" applyAlignment="true" applyProtection="false">
      <alignment horizontal="center" vertical="center" textRotation="0" wrapText="false" indent="0" shrinkToFit="false"/>
      <protection locked="true" hidden="false"/>
    </xf>
    <xf numFmtId="164" fontId="15" fillId="0" borderId="17" xfId="0" applyFont="true" applyBorder="true" applyAlignment="true" applyProtection="false">
      <alignment horizontal="center"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false" indent="0" shrinkToFit="false"/>
      <protection locked="true" hidden="false"/>
    </xf>
    <xf numFmtId="164" fontId="15" fillId="6" borderId="19" xfId="0" applyFont="true" applyBorder="true" applyAlignment="true" applyProtection="false">
      <alignment horizontal="center" vertical="center" textRotation="0" wrapText="false" indent="0" shrinkToFit="false"/>
      <protection locked="true" hidden="false"/>
    </xf>
    <xf numFmtId="164" fontId="15" fillId="6" borderId="17" xfId="0" applyFont="true" applyBorder="true" applyAlignment="true" applyProtection="false">
      <alignment horizontal="center" vertical="center" textRotation="0" wrapText="false" indent="0" shrinkToFit="false"/>
      <protection locked="true" hidden="false"/>
    </xf>
    <xf numFmtId="164" fontId="15" fillId="6" borderId="20" xfId="0" applyFont="true" applyBorder="true" applyAlignment="true" applyProtection="false">
      <alignment horizontal="center" vertical="center" textRotation="0" wrapText="false" indent="0" shrinkToFit="false"/>
      <protection locked="true" hidden="false"/>
    </xf>
    <xf numFmtId="165" fontId="16" fillId="7" borderId="21" xfId="0" applyFont="true" applyBorder="true" applyAlignment="true" applyProtection="false">
      <alignment horizontal="center" vertical="center" textRotation="0" wrapText="false" indent="0" shrinkToFit="false"/>
      <protection locked="true" hidden="false"/>
    </xf>
    <xf numFmtId="164" fontId="15" fillId="0" borderId="22"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5" fillId="0" borderId="23" xfId="0" applyFont="true" applyBorder="true" applyAlignment="true" applyProtection="false">
      <alignment horizontal="center" vertical="center" textRotation="0" wrapText="false" indent="0" shrinkToFit="false"/>
      <protection locked="true" hidden="false"/>
    </xf>
    <xf numFmtId="164" fontId="15" fillId="6" borderId="14" xfId="0" applyFont="true" applyBorder="true" applyAlignment="true" applyProtection="false">
      <alignment horizontal="center" vertical="center" textRotation="0" wrapText="false" indent="0" shrinkToFit="false"/>
      <protection locked="true" hidden="false"/>
    </xf>
    <xf numFmtId="164" fontId="15" fillId="6" borderId="1" xfId="0" applyFont="true" applyBorder="true" applyAlignment="true" applyProtection="false">
      <alignment horizontal="center" vertical="center" textRotation="0" wrapText="false" indent="0" shrinkToFit="false"/>
      <protection locked="true" hidden="false"/>
    </xf>
    <xf numFmtId="164" fontId="15" fillId="6" borderId="24" xfId="0" applyFont="true" applyBorder="true" applyAlignment="true" applyProtection="false">
      <alignment horizontal="center" vertical="center" textRotation="0" wrapText="false" indent="0" shrinkToFit="false"/>
      <protection locked="true" hidden="false"/>
    </xf>
    <xf numFmtId="165" fontId="11" fillId="10" borderId="13" xfId="0" applyFont="true" applyBorder="true" applyAlignment="true" applyProtection="false">
      <alignment horizontal="center" vertical="center" textRotation="0" wrapText="true" indent="0" shrinkToFit="false"/>
      <protection locked="true" hidden="false"/>
    </xf>
    <xf numFmtId="165" fontId="8" fillId="10" borderId="14" xfId="0" applyFont="true" applyBorder="true" applyAlignment="true" applyProtection="false">
      <alignment horizontal="center" vertical="center" textRotation="0" wrapText="true" indent="0" shrinkToFit="false"/>
      <protection locked="true" hidden="false"/>
    </xf>
    <xf numFmtId="165" fontId="8" fillId="10" borderId="15" xfId="0" applyFont="true" applyBorder="true" applyAlignment="true" applyProtection="false">
      <alignment horizontal="left" vertical="top" textRotation="0" wrapText="true" indent="0" shrinkToFit="false"/>
      <protection locked="true" hidden="false"/>
    </xf>
    <xf numFmtId="164" fontId="17" fillId="0" borderId="22" xfId="0" applyFont="true" applyBorder="true" applyAlignment="true" applyProtection="false">
      <alignment horizontal="center" vertical="center" textRotation="0" wrapText="false" indent="0" shrinkToFit="false"/>
      <protection locked="true" hidden="false"/>
    </xf>
    <xf numFmtId="164" fontId="17" fillId="0" borderId="1" xfId="0" applyFont="true" applyBorder="true" applyAlignment="true" applyProtection="false">
      <alignment horizontal="center" vertical="center" textRotation="0" wrapText="false" indent="0" shrinkToFit="false"/>
      <protection locked="true" hidden="false"/>
    </xf>
    <xf numFmtId="164" fontId="17" fillId="0" borderId="23" xfId="0" applyFont="true" applyBorder="true" applyAlignment="true" applyProtection="false">
      <alignment horizontal="center" vertical="center" textRotation="0" wrapText="false" indent="0" shrinkToFit="false"/>
      <protection locked="true" hidden="false"/>
    </xf>
    <xf numFmtId="164" fontId="17" fillId="6" borderId="14" xfId="0" applyFont="true" applyBorder="true" applyAlignment="true" applyProtection="false">
      <alignment horizontal="center" vertical="center" textRotation="0" wrapText="false" indent="0" shrinkToFit="false"/>
      <protection locked="true" hidden="false"/>
    </xf>
    <xf numFmtId="164" fontId="17" fillId="6" borderId="1" xfId="0" applyFont="true" applyBorder="true" applyAlignment="true" applyProtection="false">
      <alignment horizontal="center" vertical="center" textRotation="0" wrapText="false" indent="0" shrinkToFit="false"/>
      <protection locked="true" hidden="false"/>
    </xf>
    <xf numFmtId="164" fontId="17" fillId="6" borderId="24" xfId="0" applyFont="true" applyBorder="true" applyAlignment="true" applyProtection="false">
      <alignment horizontal="center" vertical="center" textRotation="0" wrapText="false" indent="0" shrinkToFit="false"/>
      <protection locked="true" hidden="false"/>
    </xf>
    <xf numFmtId="164" fontId="8" fillId="10" borderId="14" xfId="0" applyFont="true" applyBorder="true" applyAlignment="true" applyProtection="false">
      <alignment horizontal="center" vertical="center" textRotation="0" wrapText="true" indent="0" shrinkToFit="false"/>
      <protection locked="true" hidden="false"/>
    </xf>
    <xf numFmtId="164" fontId="18" fillId="10" borderId="15" xfId="0" applyFont="true" applyBorder="true" applyAlignment="true" applyProtection="false">
      <alignment horizontal="left" vertical="top" textRotation="0" wrapText="true" indent="0" shrinkToFit="false"/>
      <protection locked="true" hidden="false"/>
    </xf>
    <xf numFmtId="164" fontId="18" fillId="9" borderId="15" xfId="0" applyFont="true" applyBorder="true" applyAlignment="true" applyProtection="false">
      <alignment horizontal="left" vertical="top" textRotation="0" wrapText="true" indent="0" shrinkToFit="false"/>
      <protection locked="true" hidden="false"/>
    </xf>
    <xf numFmtId="165" fontId="11" fillId="10" borderId="25" xfId="0" applyFont="true" applyBorder="true" applyAlignment="true" applyProtection="false">
      <alignment horizontal="center" vertical="center" textRotation="0" wrapText="true" indent="0" shrinkToFit="false"/>
      <protection locked="true" hidden="false"/>
    </xf>
    <xf numFmtId="164" fontId="15" fillId="11" borderId="22" xfId="0" applyFont="true" applyBorder="true" applyAlignment="true" applyProtection="false">
      <alignment horizontal="center" vertical="center" textRotation="0" wrapText="false" indent="0" shrinkToFit="false"/>
      <protection locked="true" hidden="false"/>
    </xf>
    <xf numFmtId="165" fontId="11" fillId="9" borderId="26" xfId="0" applyFont="true" applyBorder="true" applyAlignment="true" applyProtection="false">
      <alignment horizontal="center" vertical="center" textRotation="0" wrapText="true" indent="0" shrinkToFit="false"/>
      <protection locked="true" hidden="false"/>
    </xf>
    <xf numFmtId="165" fontId="11" fillId="10" borderId="26" xfId="0" applyFont="true" applyBorder="true" applyAlignment="true" applyProtection="false">
      <alignment horizontal="center" vertical="center" textRotation="0" wrapText="true" indent="0" shrinkToFit="false"/>
      <protection locked="true" hidden="false"/>
    </xf>
    <xf numFmtId="164" fontId="15" fillId="0" borderId="27" xfId="0" applyFont="true" applyBorder="true" applyAlignment="true" applyProtection="false">
      <alignment horizontal="center" vertical="center" textRotation="0" wrapText="false" indent="0" shrinkToFit="false"/>
      <protection locked="true" hidden="false"/>
    </xf>
    <xf numFmtId="164" fontId="15" fillId="0" borderId="28" xfId="0" applyFont="true" applyBorder="true" applyAlignment="true" applyProtection="false">
      <alignment horizontal="center" vertical="center" textRotation="0" wrapText="false" indent="0" shrinkToFit="false"/>
      <protection locked="true" hidden="false"/>
    </xf>
    <xf numFmtId="164" fontId="15" fillId="0" borderId="29" xfId="0" applyFont="true" applyBorder="true" applyAlignment="true" applyProtection="false">
      <alignment horizontal="center" vertical="center" textRotation="0" wrapText="false" indent="0" shrinkToFit="false"/>
      <protection locked="true" hidden="false"/>
    </xf>
    <xf numFmtId="164" fontId="15" fillId="6" borderId="30" xfId="0" applyFont="true" applyBorder="true" applyAlignment="true" applyProtection="false">
      <alignment horizontal="center" vertical="center" textRotation="0" wrapText="false" indent="0" shrinkToFit="false"/>
      <protection locked="true" hidden="false"/>
    </xf>
    <xf numFmtId="164" fontId="15" fillId="6" borderId="28" xfId="0" applyFont="true" applyBorder="true" applyAlignment="true" applyProtection="false">
      <alignment horizontal="center" vertical="center" textRotation="0" wrapText="false" indent="0" shrinkToFit="false"/>
      <protection locked="true" hidden="false"/>
    </xf>
    <xf numFmtId="164" fontId="15" fillId="6" borderId="31" xfId="0" applyFont="true" applyBorder="true" applyAlignment="true" applyProtection="false">
      <alignment horizontal="center" vertical="center" textRotation="0" wrapText="false" indent="0" shrinkToFit="false"/>
      <protection locked="true" hidden="false"/>
    </xf>
    <xf numFmtId="165" fontId="16" fillId="7" borderId="32" xfId="0" applyFont="true" applyBorder="true" applyAlignment="true" applyProtection="false">
      <alignment horizontal="center" vertical="center" textRotation="0" wrapText="false" indent="0" shrinkToFit="false"/>
      <protection locked="true" hidden="false"/>
    </xf>
    <xf numFmtId="164" fontId="19" fillId="7" borderId="33" xfId="0" applyFont="true" applyBorder="true" applyAlignment="true" applyProtection="false">
      <alignment horizontal="center" vertical="center" textRotation="0" wrapText="true" indent="0" shrinkToFit="false"/>
      <protection locked="true" hidden="false"/>
    </xf>
    <xf numFmtId="164" fontId="19" fillId="7" borderId="34" xfId="0" applyFont="true" applyBorder="true" applyAlignment="true" applyProtection="false">
      <alignment horizontal="center" vertical="center" textRotation="0" wrapText="true" indent="0" shrinkToFit="false"/>
      <protection locked="true" hidden="false"/>
    </xf>
    <xf numFmtId="165" fontId="20" fillId="7" borderId="35" xfId="0" applyFont="true" applyBorder="true" applyAlignment="true" applyProtection="false">
      <alignment horizontal="center" vertical="center" textRotation="0" wrapText="false" indent="0" shrinkToFit="false"/>
      <protection locked="true" hidden="false"/>
    </xf>
    <xf numFmtId="165" fontId="20" fillId="7" borderId="36" xfId="0" applyFont="true" applyBorder="true" applyAlignment="true" applyProtection="false">
      <alignment horizontal="center" vertical="center" textRotation="0" wrapText="false" indent="0" shrinkToFit="false"/>
      <protection locked="true" hidden="false"/>
    </xf>
    <xf numFmtId="165" fontId="20" fillId="7" borderId="11" xfId="0" applyFont="true" applyBorder="true" applyAlignment="true" applyProtection="false">
      <alignment horizontal="center" vertical="center" textRotation="0" wrapText="false" indent="0" shrinkToFit="false"/>
      <protection locked="true" hidden="false"/>
    </xf>
    <xf numFmtId="165" fontId="20" fillId="7" borderId="37" xfId="0" applyFont="true" applyBorder="true" applyAlignment="true" applyProtection="false">
      <alignment horizontal="center" vertical="center" textRotation="0" wrapText="false" indent="0" shrinkToFit="false"/>
      <protection locked="true" hidden="false"/>
    </xf>
    <xf numFmtId="165" fontId="20" fillId="7" borderId="38" xfId="0" applyFont="true" applyBorder="true" applyAlignment="true" applyProtection="false">
      <alignment horizontal="center" vertical="center" textRotation="0" wrapText="false" indent="0" shrinkToFit="false"/>
      <protection locked="true" hidden="false"/>
    </xf>
    <xf numFmtId="164" fontId="21" fillId="12" borderId="39" xfId="0" applyFont="true" applyBorder="true" applyAlignment="true" applyProtection="false">
      <alignment horizontal="center" vertical="center" textRotation="0" wrapText="false" indent="0" shrinkToFit="false"/>
      <protection locked="true" hidden="false"/>
    </xf>
    <xf numFmtId="164" fontId="19" fillId="7" borderId="26" xfId="0" applyFont="true" applyBorder="true" applyAlignment="true" applyProtection="false">
      <alignment horizontal="center" vertical="center" textRotation="0" wrapText="true" indent="0" shrinkToFit="false"/>
      <protection locked="true" hidden="false"/>
    </xf>
    <xf numFmtId="164" fontId="19" fillId="7" borderId="38" xfId="0" applyFont="true" applyBorder="true" applyAlignment="true" applyProtection="false">
      <alignment horizontal="center" vertical="center" textRotation="0" wrapText="true" indent="0" shrinkToFit="false"/>
      <protection locked="true" hidden="false"/>
    </xf>
    <xf numFmtId="165" fontId="20" fillId="7" borderId="39" xfId="0" applyFont="true" applyBorder="true" applyAlignment="true" applyProtection="false">
      <alignment horizontal="center" vertical="center" textRotation="0" wrapText="false" indent="0" shrinkToFit="false"/>
      <protection locked="true" hidden="false"/>
    </xf>
    <xf numFmtId="165" fontId="20" fillId="7" borderId="26" xfId="0" applyFont="true" applyBorder="true" applyAlignment="true" applyProtection="false">
      <alignment horizontal="center" vertical="center" textRotation="0" wrapText="false" indent="0" shrinkToFit="false"/>
      <protection locked="true" hidden="false"/>
    </xf>
    <xf numFmtId="165" fontId="20" fillId="7" borderId="12" xfId="0" applyFont="true" applyBorder="true" applyAlignment="true" applyProtection="false">
      <alignment horizontal="center" vertical="center" textRotation="0" wrapText="false" indent="0" shrinkToFit="false"/>
      <protection locked="true" hidden="false"/>
    </xf>
    <xf numFmtId="164" fontId="21" fillId="12" borderId="26"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5" fontId="5" fillId="11" borderId="1" xfId="0" applyFont="true" applyBorder="true" applyAlignment="true" applyProtection="false">
      <alignment horizontal="center" vertical="center" textRotation="0" wrapText="false" indent="0" shrinkToFit="false"/>
      <protection locked="true" hidden="false"/>
    </xf>
    <xf numFmtId="165" fontId="22" fillId="9" borderId="8" xfId="0" applyFont="true" applyBorder="true" applyAlignment="true" applyProtection="false">
      <alignment horizontal="left" vertical="top" textRotation="0" wrapText="false" indent="0" shrinkToFit="false"/>
      <protection locked="true" hidden="false"/>
    </xf>
    <xf numFmtId="164" fontId="22" fillId="0" borderId="8" xfId="0" applyFont="true" applyBorder="true" applyAlignment="true" applyProtection="false">
      <alignment horizontal="left" vertical="top" textRotation="0" wrapText="true" indent="0" shrinkToFit="false"/>
      <protection locked="true" hidden="false"/>
    </xf>
    <xf numFmtId="165" fontId="5" fillId="9" borderId="1"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left" vertical="top" textRotation="0" wrapText="true" indent="0" shrinkToFit="false"/>
      <protection locked="true" hidden="false"/>
    </xf>
    <xf numFmtId="165" fontId="5" fillId="9" borderId="8" xfId="0" applyFont="true" applyBorder="true" applyAlignment="true" applyProtection="false">
      <alignment horizontal="center" vertical="center" textRotation="0" wrapText="true" indent="0" shrinkToFit="false"/>
      <protection locked="true" hidden="false"/>
    </xf>
    <xf numFmtId="164" fontId="5" fillId="9" borderId="8" xfId="0" applyFont="true" applyBorder="true" applyAlignment="true" applyProtection="false">
      <alignment horizontal="left" vertical="center" textRotation="0" wrapText="true" indent="0" shrinkToFit="false"/>
      <protection locked="true" hidden="false"/>
    </xf>
    <xf numFmtId="164" fontId="5" fillId="9" borderId="8" xfId="0" applyFont="true" applyBorder="true" applyAlignment="true" applyProtection="false">
      <alignment horizontal="center" vertical="center" textRotation="0" wrapText="true" indent="0" shrinkToFit="false"/>
      <protection locked="true" hidden="false"/>
    </xf>
    <xf numFmtId="164" fontId="5" fillId="0" borderId="8" xfId="0" applyFont="true" applyBorder="true" applyAlignment="true" applyProtection="false">
      <alignment horizontal="center" vertical="center" textRotation="0" wrapText="true" indent="0" shrinkToFit="false"/>
      <protection locked="true" hidden="false"/>
    </xf>
    <xf numFmtId="164" fontId="5" fillId="9" borderId="40" xfId="0" applyFont="true" applyBorder="true" applyAlignment="true" applyProtection="false">
      <alignment horizontal="center" vertical="center" textRotation="0" wrapText="true" indent="0" shrinkToFit="false"/>
      <protection locked="true" hidden="false"/>
    </xf>
    <xf numFmtId="164" fontId="5" fillId="9" borderId="40" xfId="0" applyFont="true" applyBorder="true" applyAlignment="true" applyProtection="false">
      <alignment horizontal="left" vertical="center" textRotation="0" wrapText="true" indent="0" shrinkToFit="false"/>
      <protection locked="true" hidden="false"/>
    </xf>
    <xf numFmtId="165" fontId="22" fillId="9" borderId="40" xfId="0" applyFont="true" applyBorder="true" applyAlignment="true" applyProtection="false">
      <alignment horizontal="left" vertical="top" textRotation="0" wrapText="false" indent="0" shrinkToFit="false"/>
      <protection locked="true" hidden="false"/>
    </xf>
    <xf numFmtId="164" fontId="5" fillId="0" borderId="8"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40" xfId="0" applyFont="true" applyBorder="true" applyAlignment="true" applyProtection="false">
      <alignment horizontal="left" vertical="top" textRotation="0" wrapText="true" indent="0" shrinkToFit="false"/>
      <protection locked="true" hidden="false"/>
    </xf>
    <xf numFmtId="165" fontId="5" fillId="0" borderId="40" xfId="0" applyFont="true" applyBorder="true" applyAlignment="true" applyProtection="false">
      <alignment horizontal="center" vertical="center" textRotation="0" wrapText="true" indent="0" shrinkToFit="false"/>
      <protection locked="true" hidden="false"/>
    </xf>
    <xf numFmtId="164" fontId="5" fillId="0" borderId="17" xfId="0" applyFont="true" applyBorder="true" applyAlignment="true" applyProtection="false">
      <alignment horizontal="left" vertical="top" textRotation="0" wrapText="true" indent="0" shrinkToFit="false"/>
      <protection locked="true" hidden="false"/>
    </xf>
    <xf numFmtId="164" fontId="5" fillId="0" borderId="17" xfId="0" applyFont="true" applyBorder="true" applyAlignment="true" applyProtection="false">
      <alignment horizontal="center" vertical="center" textRotation="0" wrapText="true" indent="0" shrinkToFit="false"/>
      <protection locked="true" hidden="false"/>
    </xf>
    <xf numFmtId="164" fontId="22" fillId="9" borderId="17" xfId="0" applyFont="true" applyBorder="true" applyAlignment="true" applyProtection="false">
      <alignment horizontal="left" vertical="top" textRotation="0" wrapText="false" indent="0" shrinkToFit="false"/>
      <protection locked="true" hidden="false"/>
    </xf>
    <xf numFmtId="164" fontId="5" fillId="9" borderId="17" xfId="0" applyFont="true" applyBorder="true" applyAlignment="true" applyProtection="false">
      <alignment horizontal="center" vertical="center" textRotation="0" wrapText="true" indent="0" shrinkToFit="false"/>
      <protection locked="true" hidden="false"/>
    </xf>
    <xf numFmtId="164" fontId="5" fillId="9" borderId="17"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left" vertical="top" textRotation="0" wrapText="true" indent="0" shrinkToFit="false"/>
      <protection locked="true" hidden="false"/>
    </xf>
    <xf numFmtId="164" fontId="0" fillId="9" borderId="8" xfId="0" applyFont="true" applyBorder="true" applyAlignment="true" applyProtection="false">
      <alignment horizontal="left" vertical="bottom" textRotation="0" wrapText="true" indent="0" shrinkToFit="false"/>
      <protection locked="true" hidden="false"/>
    </xf>
    <xf numFmtId="164" fontId="0" fillId="9" borderId="17" xfId="0" applyFont="true" applyBorder="true" applyAlignment="false" applyProtection="false">
      <alignment horizontal="general" vertical="bottom" textRotation="0" wrapText="false" indent="0" shrinkToFit="false"/>
      <protection locked="true" hidden="false"/>
    </xf>
    <xf numFmtId="164" fontId="0" fillId="9" borderId="17" xfId="0" applyFont="true" applyBorder="true" applyAlignment="true" applyProtection="false">
      <alignment horizontal="left" vertical="bottom" textRotation="0" wrapText="true" indent="0" shrinkToFit="false"/>
      <protection locked="true" hidden="false"/>
    </xf>
    <xf numFmtId="164" fontId="0" fillId="9" borderId="17"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24" fillId="0" borderId="1" xfId="0" applyFont="true" applyBorder="true" applyAlignment="true" applyProtection="false">
      <alignment horizontal="left" vertical="top" textRotation="0" wrapText="true" indent="0" shrinkToFit="false"/>
      <protection locked="true" hidden="false"/>
    </xf>
    <xf numFmtId="165" fontId="25" fillId="9" borderId="8" xfId="0" applyFont="true" applyBorder="true" applyAlignment="true" applyProtection="false">
      <alignment horizontal="center" vertical="center" textRotation="0" wrapText="true" indent="0" shrinkToFit="false"/>
      <protection locked="true" hidden="false"/>
    </xf>
    <xf numFmtId="164" fontId="25" fillId="9" borderId="8" xfId="0" applyFont="true" applyBorder="true" applyAlignment="true" applyProtection="false">
      <alignment horizontal="left" vertical="center" textRotation="0" wrapText="true" indent="0" shrinkToFit="false"/>
      <protection locked="true" hidden="false"/>
    </xf>
    <xf numFmtId="164" fontId="25" fillId="9" borderId="8" xfId="0" applyFont="true" applyBorder="true" applyAlignment="true" applyProtection="false">
      <alignment horizontal="center" vertical="center" textRotation="0" wrapText="true" indent="0" shrinkToFit="false"/>
      <protection locked="true" hidden="false"/>
    </xf>
    <xf numFmtId="164" fontId="25" fillId="0" borderId="8" xfId="0" applyFont="true" applyBorder="true" applyAlignment="true" applyProtection="false">
      <alignment horizontal="center" vertical="center" textRotation="0" wrapText="true" indent="0" shrinkToFit="false"/>
      <protection locked="true" hidden="false"/>
    </xf>
    <xf numFmtId="164" fontId="25" fillId="9" borderId="40" xfId="0" applyFont="true" applyBorder="true" applyAlignment="true" applyProtection="false">
      <alignment horizontal="center" vertical="center" textRotation="0" wrapText="true" indent="0" shrinkToFit="false"/>
      <protection locked="true" hidden="false"/>
    </xf>
    <xf numFmtId="164" fontId="25" fillId="9" borderId="40" xfId="0" applyFont="true" applyBorder="true" applyAlignment="true" applyProtection="false">
      <alignment horizontal="left" vertical="center" textRotation="0" wrapText="true" indent="0" shrinkToFit="false"/>
      <protection locked="true" hidden="false"/>
    </xf>
    <xf numFmtId="165" fontId="22" fillId="0" borderId="8" xfId="0" applyFont="true" applyBorder="true" applyAlignment="true" applyProtection="false">
      <alignment horizontal="left" vertical="top" textRotation="0" wrapText="false" indent="0" shrinkToFit="false"/>
      <protection locked="true" hidden="false"/>
    </xf>
    <xf numFmtId="164" fontId="22" fillId="0" borderId="40" xfId="0" applyFont="true" applyBorder="true" applyAlignment="true" applyProtection="false">
      <alignment horizontal="left" vertical="top" textRotation="0" wrapText="false" indent="0" shrinkToFit="false"/>
      <protection locked="true" hidden="false"/>
    </xf>
    <xf numFmtId="164" fontId="22" fillId="0" borderId="17" xfId="0" applyFont="true" applyBorder="true" applyAlignment="true" applyProtection="false">
      <alignment horizontal="left" vertical="top" textRotation="0" wrapText="false" indent="0" shrinkToFit="false"/>
      <protection locked="true" hidden="false"/>
    </xf>
    <xf numFmtId="164" fontId="25" fillId="9" borderId="17" xfId="0" applyFont="true" applyBorder="true" applyAlignment="true" applyProtection="false">
      <alignment horizontal="center" vertical="center" textRotation="0" wrapText="true" indent="0" shrinkToFit="false"/>
      <protection locked="true" hidden="false"/>
    </xf>
    <xf numFmtId="164" fontId="25" fillId="9" borderId="17" xfId="0" applyFont="true" applyBorder="true" applyAlignment="true" applyProtection="false">
      <alignment horizontal="left" vertical="center" textRotation="0" wrapText="true" indent="0" shrinkToFit="false"/>
      <protection locked="true" hidden="false"/>
    </xf>
    <xf numFmtId="164" fontId="0" fillId="9" borderId="8" xfId="0" applyFont="false" applyBorder="true" applyAlignment="true" applyProtection="false">
      <alignment horizontal="left" vertical="bottom" textRotation="0" wrapText="true" indent="0" shrinkToFit="false"/>
      <protection locked="true" hidden="false"/>
    </xf>
    <xf numFmtId="164" fontId="25" fillId="0" borderId="1" xfId="0" applyFont="true" applyBorder="true" applyAlignment="true" applyProtection="false">
      <alignment horizontal="center" vertical="center" textRotation="0" wrapText="true" indent="0" shrinkToFit="false"/>
      <protection locked="true" hidden="false"/>
    </xf>
    <xf numFmtId="164" fontId="0" fillId="9" borderId="40" xfId="0" applyFont="false" applyBorder="true" applyAlignment="false" applyProtection="false">
      <alignment horizontal="general" vertical="bottom" textRotation="0" wrapText="false" indent="0" shrinkToFit="false"/>
      <protection locked="true" hidden="false"/>
    </xf>
    <xf numFmtId="164" fontId="0" fillId="9" borderId="40" xfId="0" applyFont="false" applyBorder="true" applyAlignment="true" applyProtection="false">
      <alignment horizontal="left" vertical="bottom" textRotation="0" wrapText="true" indent="0" shrinkToFit="false"/>
      <protection locked="true" hidden="false"/>
    </xf>
    <xf numFmtId="164" fontId="0" fillId="9" borderId="40"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0" fillId="9" borderId="17" xfId="0" applyFont="false" applyBorder="true" applyAlignment="true" applyProtection="false">
      <alignment horizontal="left" vertical="bottom" textRotation="0" wrapText="true" indent="0" shrinkToFit="false"/>
      <protection locked="true" hidden="false"/>
    </xf>
    <xf numFmtId="164" fontId="0" fillId="2" borderId="1" xfId="0" applyFont="true" applyBorder="true" applyAlignment="true" applyProtection="false">
      <alignment horizontal="left" vertical="top" textRotation="0" wrapText="fals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5" fontId="0" fillId="9" borderId="1" xfId="0" applyFont="false" applyBorder="true" applyAlignment="true" applyProtection="false">
      <alignment horizontal="center" vertical="center" textRotation="0" wrapText="true" indent="0" shrinkToFit="false"/>
      <protection locked="true" hidden="false"/>
    </xf>
    <xf numFmtId="165" fontId="0" fillId="9" borderId="1" xfId="0" applyFont="fals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8" fontId="0" fillId="0" borderId="1" xfId="0" applyFont="true" applyBorder="true" applyAlignment="true" applyProtection="false">
      <alignment horizontal="center" vertical="center" textRotation="0" wrapText="true" indent="0" shrinkToFit="false"/>
      <protection locked="true" hidden="false"/>
    </xf>
    <xf numFmtId="164" fontId="0" fillId="13" borderId="1" xfId="0" applyFont="false" applyBorder="true" applyAlignment="true" applyProtection="false">
      <alignment horizontal="center" vertical="center" textRotation="0" wrapText="true" indent="0" shrinkToFit="false"/>
      <protection locked="true" hidden="false"/>
    </xf>
    <xf numFmtId="164" fontId="26" fillId="0" borderId="1" xfId="0" applyFont="true" applyBorder="true" applyAlignment="true" applyProtection="false">
      <alignment horizontal="left" vertical="top" textRotation="0" wrapText="true" indent="0" shrinkToFit="false"/>
      <protection locked="true" hidden="false"/>
    </xf>
    <xf numFmtId="169" fontId="0" fillId="0" borderId="1" xfId="0" applyFont="true" applyBorder="true" applyAlignment="true" applyProtection="false">
      <alignment horizontal="center" vertical="center" textRotation="0" wrapText="true" indent="0" shrinkToFit="false"/>
      <protection locked="true" hidden="false"/>
    </xf>
    <xf numFmtId="164" fontId="27" fillId="0" borderId="1" xfId="0" applyFont="true" applyBorder="true" applyAlignment="true" applyProtection="false">
      <alignment horizontal="left" vertical="top" textRotation="0" wrapText="true" indent="0" shrinkToFit="false"/>
      <protection locked="true" hidden="false"/>
    </xf>
    <xf numFmtId="164" fontId="28"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70" fontId="0" fillId="0" borderId="1" xfId="0" applyFont="true" applyBorder="true" applyAlignment="true" applyProtection="false">
      <alignment horizontal="center" vertical="center" textRotation="0" wrapText="true" indent="0" shrinkToFit="false"/>
      <protection locked="true" hidden="false"/>
    </xf>
    <xf numFmtId="167" fontId="0" fillId="0" borderId="1" xfId="0" applyFont="false" applyBorder="true" applyAlignment="true" applyProtection="false">
      <alignment horizontal="center" vertical="center" textRotation="0" wrapText="true" indent="0" shrinkToFit="false"/>
      <protection locked="true" hidden="false"/>
    </xf>
    <xf numFmtId="164" fontId="0" fillId="0" borderId="8" xfId="0" applyFont="fals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29" fillId="0" borderId="1" xfId="0" applyFont="true" applyBorder="true" applyAlignment="true" applyProtection="false">
      <alignment horizontal="left" vertical="top" textRotation="0" wrapText="tru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0" fillId="0" borderId="17" xfId="0" applyFont="false" applyBorder="true" applyAlignment="true" applyProtection="false">
      <alignment horizontal="center" vertical="center" textRotation="0" wrapText="false" indent="0" shrinkToFit="false"/>
      <protection locked="true" hidden="false"/>
    </xf>
    <xf numFmtId="164" fontId="0" fillId="0" borderId="41" xfId="0" applyFont="true" applyBorder="true" applyAlignment="true" applyProtection="false">
      <alignment horizontal="left" vertical="center" textRotation="0" wrapText="true" indent="0" shrinkToFit="false"/>
      <protection locked="true" hidden="false"/>
    </xf>
    <xf numFmtId="164" fontId="0" fillId="0" borderId="42" xfId="0" applyFont="true" applyBorder="true" applyAlignment="true" applyProtection="false">
      <alignment horizontal="left" vertical="center" textRotation="0" wrapText="true" indent="0" shrinkToFit="false"/>
      <protection locked="true" hidden="false"/>
    </xf>
    <xf numFmtId="164" fontId="30" fillId="2" borderId="43" xfId="0" applyFont="true" applyBorder="true" applyAlignment="true" applyProtection="false">
      <alignment horizontal="center" vertical="bottom" textRotation="0" wrapText="true" indent="0" shrinkToFit="false"/>
      <protection locked="true" hidden="false"/>
    </xf>
    <xf numFmtId="164" fontId="30" fillId="2" borderId="1" xfId="0" applyFont="true" applyBorder="true" applyAlignment="true" applyProtection="false">
      <alignment horizontal="center" vertical="center" textRotation="0" wrapText="true" indent="0" shrinkToFit="false"/>
      <protection locked="true" hidden="false"/>
    </xf>
    <xf numFmtId="164" fontId="30" fillId="2" borderId="44" xfId="0" applyFont="true" applyBorder="true" applyAlignment="true" applyProtection="false">
      <alignment horizontal="center" vertical="bottom" textRotation="0" wrapText="true" indent="0" shrinkToFit="false"/>
      <protection locked="true" hidden="false"/>
    </xf>
    <xf numFmtId="164" fontId="11" fillId="2" borderId="1" xfId="0" applyFont="true" applyBorder="true" applyAlignment="true" applyProtection="false">
      <alignment horizontal="center" vertical="center" textRotation="90" wrapText="false" indent="0" shrinkToFit="false"/>
      <protection locked="true" hidden="false"/>
    </xf>
    <xf numFmtId="164" fontId="30" fillId="2"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4" fontId="30" fillId="2" borderId="8"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8FAADC"/>
      <rgbColor rgb="FF993366"/>
      <rgbColor rgb="FFFFD7D7"/>
      <rgbColor rgb="FFDEE6E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DDDDD"/>
      <rgbColor rgb="FFC5E0B4"/>
      <rgbColor rgb="FFFFFF99"/>
      <rgbColor rgb="FF99CCFF"/>
      <rgbColor rgb="FFFFA6A6"/>
      <rgbColor rgb="FFCC99FF"/>
      <rgbColor rgb="FFF7D1D5"/>
      <rgbColor rgb="FF3366FF"/>
      <rgbColor rgb="FF33CCCC"/>
      <rgbColor rgb="FF99CC00"/>
      <rgbColor rgb="FFFFCC00"/>
      <rgbColor rgb="FFFF8000"/>
      <rgbColor rgb="FFFF6600"/>
      <rgbColor rgb="FF666699"/>
      <rgbColor rgb="FF969696"/>
      <rgbColor rgb="FF203864"/>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s://alumnosunir-my.sharepoint.com/:f:/g/personal/carlos_barreiro824_comunidadunir_net/EjZPyS2QNnVCkd8ABEe7rCYBIvush5Sn2zsiN0qzwYUtZA?e=MFUPjx" TargetMode="External"/><Relationship Id="rId2" Type="http://schemas.openxmlformats.org/officeDocument/2006/relationships/hyperlink" Target="https://alumnosunir-my.sharepoint.com/:f:/g/personal/carlos_barreiro824_comunidadunir_net/Eqn1nHucBBZIqVT6pnqAGxYBgeOY3tNfxpG4ixFKHOYNjQ?e=LAhT0f" TargetMode="External"/><Relationship Id="rId3" Type="http://schemas.openxmlformats.org/officeDocument/2006/relationships/hyperlink" Target="https://alumnosunir-my.sharepoint.com/:v:/g/personal/carlos_barreiro824_comunidadunir_net/ERKEp-HPvXhPvaguhoMib1gB4APOvmo33CCiHBOGCGH89Q?nav=eyJyZWZlcnJhbEluZm8iOnsicmVmZXJyYWxBcHAiOiJPbmVEcml2ZUZvckJ1c2luZXNzIiwicmVmZXJyYWxBcHBQbGF0Zm9ybSI6IldlYiIsInJlZm" TargetMode="External"/><Relationship Id="rId4" Type="http://schemas.openxmlformats.org/officeDocument/2006/relationships/hyperlink" Target="https://alumnosunir-my.sharepoint.com/:v:/g/personal/carlos_barreiro824_comunidadunir_net/EdkWMkh4WZNFomRLCJn0UrUBwgAPjrTk5_Ohui8ONcHS5w?nav=eyJyZWZlcnJhbEluZm8iOnsicmVmZXJyYWxBcHAiOiJPbmVEcml2ZUZvckJ1c2luZXNzIiwicmVmZXJyYWxBcHBQbGF0Zm9ybSI6IldlYiIsInJlZ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49" activeCellId="0" sqref="A49"/>
    </sheetView>
  </sheetViews>
  <sheetFormatPr defaultColWidth="10.4765625" defaultRowHeight="15" zeroHeight="false" outlineLevelRow="0" outlineLevelCol="0"/>
  <cols>
    <col collapsed="false" customWidth="true" hidden="false" outlineLevel="0" max="1" min="1" style="0" width="15.73"/>
    <col collapsed="false" customWidth="true" hidden="false" outlineLevel="0" max="2" min="2" style="0" width="91.2"/>
  </cols>
  <sheetData>
    <row r="1" customFormat="false" ht="15" hidden="false" customHeight="false" outlineLevel="0" collapsed="false">
      <c r="A1" s="1" t="s">
        <v>0</v>
      </c>
      <c r="B1" s="1"/>
    </row>
    <row r="2" customFormat="false" ht="15" hidden="false" customHeight="false" outlineLevel="0" collapsed="false">
      <c r="A2" s="2" t="s">
        <v>1</v>
      </c>
      <c r="B2" s="2"/>
    </row>
    <row r="3" customFormat="false" ht="120.85" hidden="false" customHeight="true" outlineLevel="0" collapsed="false">
      <c r="A3" s="3" t="s">
        <v>2</v>
      </c>
      <c r="B3" s="3"/>
    </row>
    <row r="4" customFormat="false" ht="49.25" hidden="false" customHeight="false" outlineLevel="0" collapsed="false">
      <c r="A4" s="3" t="s">
        <v>3</v>
      </c>
      <c r="B4" s="3" t="s">
        <v>4</v>
      </c>
    </row>
    <row r="5" customFormat="false" ht="37.3" hidden="false" customHeight="false" outlineLevel="0" collapsed="false">
      <c r="A5" s="3" t="s">
        <v>5</v>
      </c>
      <c r="B5" s="3" t="s">
        <v>6</v>
      </c>
    </row>
    <row r="6" customFormat="false" ht="61.15" hidden="false" customHeight="false" outlineLevel="0" collapsed="false">
      <c r="A6" s="3" t="s">
        <v>7</v>
      </c>
      <c r="B6" s="3" t="s">
        <v>8</v>
      </c>
    </row>
    <row r="7" customFormat="false" ht="49.25" hidden="false" customHeight="false" outlineLevel="0" collapsed="false">
      <c r="A7" s="3" t="s">
        <v>9</v>
      </c>
      <c r="B7" s="3" t="s">
        <v>10</v>
      </c>
    </row>
    <row r="8" customFormat="false" ht="49.25" hidden="false" customHeight="false" outlineLevel="0" collapsed="false">
      <c r="A8" s="3" t="s">
        <v>11</v>
      </c>
      <c r="B8" s="3" t="s">
        <v>12</v>
      </c>
    </row>
    <row r="9" customFormat="false" ht="15" hidden="false" customHeight="false" outlineLevel="0" collapsed="false">
      <c r="A9" s="2" t="s">
        <v>13</v>
      </c>
      <c r="B9" s="2"/>
    </row>
    <row r="10" customFormat="false" ht="73.1" hidden="false" customHeight="true" outlineLevel="0" collapsed="false">
      <c r="A10" s="3" t="s">
        <v>14</v>
      </c>
      <c r="B10" s="3"/>
    </row>
    <row r="11" customFormat="false" ht="37.3" hidden="false" customHeight="false" outlineLevel="0" collapsed="false">
      <c r="A11" s="3" t="s">
        <v>15</v>
      </c>
      <c r="B11" s="3" t="s">
        <v>16</v>
      </c>
    </row>
    <row r="12" customFormat="false" ht="25.35" hidden="false" customHeight="false" outlineLevel="0" collapsed="false">
      <c r="A12" s="3" t="s">
        <v>17</v>
      </c>
      <c r="B12" s="3" t="s">
        <v>18</v>
      </c>
    </row>
    <row r="13" customFormat="false" ht="37.3" hidden="false" customHeight="false" outlineLevel="0" collapsed="false">
      <c r="A13" s="3" t="s">
        <v>19</v>
      </c>
      <c r="B13" s="3" t="s">
        <v>20</v>
      </c>
    </row>
    <row r="14" customFormat="false" ht="15" hidden="false" customHeight="false" outlineLevel="0" collapsed="false">
      <c r="A14" s="2" t="s">
        <v>21</v>
      </c>
      <c r="B14" s="2"/>
    </row>
    <row r="15" customFormat="false" ht="120.85" hidden="false" customHeight="true" outlineLevel="0" collapsed="false">
      <c r="A15" s="3" t="s">
        <v>22</v>
      </c>
      <c r="B15" s="3"/>
    </row>
    <row r="16" customFormat="false" ht="37.3" hidden="false" customHeight="false" outlineLevel="0" collapsed="false">
      <c r="A16" s="3" t="s">
        <v>23</v>
      </c>
      <c r="B16" s="3" t="s">
        <v>24</v>
      </c>
    </row>
    <row r="17" customFormat="false" ht="61.15" hidden="false" customHeight="false" outlineLevel="0" collapsed="false">
      <c r="A17" s="3" t="s">
        <v>25</v>
      </c>
      <c r="B17" s="3" t="s">
        <v>26</v>
      </c>
    </row>
    <row r="18" customFormat="false" ht="61.15" hidden="false" customHeight="false" outlineLevel="0" collapsed="false">
      <c r="A18" s="3" t="s">
        <v>27</v>
      </c>
      <c r="B18" s="3" t="s">
        <v>28</v>
      </c>
    </row>
    <row r="19" customFormat="false" ht="49.25" hidden="false" customHeight="false" outlineLevel="0" collapsed="false">
      <c r="A19" s="3" t="s">
        <v>29</v>
      </c>
      <c r="B19" s="3" t="s">
        <v>30</v>
      </c>
    </row>
    <row r="20" customFormat="false" ht="49.25" hidden="false" customHeight="false" outlineLevel="0" collapsed="false">
      <c r="A20" s="3" t="s">
        <v>31</v>
      </c>
      <c r="B20" s="3" t="s">
        <v>32</v>
      </c>
    </row>
    <row r="21" customFormat="false" ht="15" hidden="false" customHeight="false" outlineLevel="0" collapsed="false">
      <c r="A21" s="2" t="s">
        <v>33</v>
      </c>
      <c r="B21" s="2"/>
    </row>
    <row r="22" customFormat="false" ht="73.1" hidden="false" customHeight="true" outlineLevel="0" collapsed="false">
      <c r="A22" s="3" t="s">
        <v>34</v>
      </c>
      <c r="B22" s="3"/>
    </row>
    <row r="23" customFormat="false" ht="49.25" hidden="false" customHeight="false" outlineLevel="0" collapsed="false">
      <c r="A23" s="3" t="s">
        <v>35</v>
      </c>
      <c r="B23" s="3" t="s">
        <v>36</v>
      </c>
    </row>
    <row r="24" customFormat="false" ht="37.3" hidden="false" customHeight="false" outlineLevel="0" collapsed="false">
      <c r="A24" s="3" t="s">
        <v>37</v>
      </c>
      <c r="B24" s="3" t="s">
        <v>38</v>
      </c>
    </row>
    <row r="25" customFormat="false" ht="49.25" hidden="false" customHeight="false" outlineLevel="0" collapsed="false">
      <c r="A25" s="3" t="s">
        <v>39</v>
      </c>
      <c r="B25" s="3" t="s">
        <v>40</v>
      </c>
    </row>
    <row r="26" customFormat="false" ht="37.3" hidden="false" customHeight="false" outlineLevel="0" collapsed="false">
      <c r="A26" s="3" t="s">
        <v>41</v>
      </c>
      <c r="B26" s="3" t="s">
        <v>42</v>
      </c>
    </row>
    <row r="27" customFormat="false" ht="37.3" hidden="false" customHeight="false" outlineLevel="0" collapsed="false">
      <c r="A27" s="3" t="s">
        <v>43</v>
      </c>
      <c r="B27" s="3" t="s">
        <v>44</v>
      </c>
    </row>
    <row r="28" customFormat="false" ht="15" hidden="false" customHeight="false" outlineLevel="0" collapsed="false">
      <c r="A28" s="2" t="s">
        <v>45</v>
      </c>
      <c r="B28" s="2"/>
    </row>
    <row r="29" customFormat="false" ht="97" hidden="false" customHeight="true" outlineLevel="0" collapsed="false">
      <c r="A29" s="3" t="s">
        <v>46</v>
      </c>
      <c r="B29" s="3"/>
    </row>
    <row r="30" customFormat="false" ht="25.35" hidden="false" customHeight="false" outlineLevel="0" collapsed="false">
      <c r="A30" s="3" t="s">
        <v>47</v>
      </c>
      <c r="B30" s="3" t="s">
        <v>48</v>
      </c>
    </row>
    <row r="31" customFormat="false" ht="25.35" hidden="false" customHeight="false" outlineLevel="0" collapsed="false">
      <c r="A31" s="3" t="s">
        <v>49</v>
      </c>
      <c r="B31" s="3" t="s">
        <v>50</v>
      </c>
    </row>
    <row r="32" customFormat="false" ht="25.35" hidden="false" customHeight="false" outlineLevel="0" collapsed="false">
      <c r="A32" s="3" t="s">
        <v>51</v>
      </c>
      <c r="B32" s="3" t="s">
        <v>52</v>
      </c>
    </row>
    <row r="33" customFormat="false" ht="37.3" hidden="false" customHeight="false" outlineLevel="0" collapsed="false">
      <c r="A33" s="3" t="s">
        <v>53</v>
      </c>
      <c r="B33" s="3" t="s">
        <v>54</v>
      </c>
    </row>
    <row r="34" customFormat="false" ht="25.35" hidden="false" customHeight="false" outlineLevel="0" collapsed="false">
      <c r="A34" s="3" t="s">
        <v>55</v>
      </c>
      <c r="B34" s="3" t="s">
        <v>56</v>
      </c>
    </row>
    <row r="35" customFormat="false" ht="25.35" hidden="false" customHeight="false" outlineLevel="0" collapsed="false">
      <c r="A35" s="3" t="s">
        <v>57</v>
      </c>
      <c r="B35" s="3" t="s">
        <v>58</v>
      </c>
    </row>
    <row r="36" customFormat="false" ht="37.3" hidden="false" customHeight="false" outlineLevel="0" collapsed="false">
      <c r="A36" s="3" t="s">
        <v>59</v>
      </c>
      <c r="B36" s="3" t="s">
        <v>60</v>
      </c>
    </row>
    <row r="37" customFormat="false" ht="15" hidden="false" customHeight="false" outlineLevel="0" collapsed="false">
      <c r="A37" s="2" t="s">
        <v>61</v>
      </c>
      <c r="B37" s="2"/>
    </row>
    <row r="38" customFormat="false" ht="85.05" hidden="false" customHeight="true" outlineLevel="0" collapsed="false">
      <c r="A38" s="3" t="s">
        <v>62</v>
      </c>
      <c r="B38" s="3"/>
    </row>
    <row r="39" customFormat="false" ht="49.25" hidden="false" customHeight="false" outlineLevel="0" collapsed="false">
      <c r="A39" s="3" t="s">
        <v>63</v>
      </c>
      <c r="B39" s="3" t="s">
        <v>64</v>
      </c>
    </row>
    <row r="40" customFormat="false" ht="61.15" hidden="false" customHeight="false" outlineLevel="0" collapsed="false">
      <c r="A40" s="3" t="s">
        <v>65</v>
      </c>
      <c r="B40" s="3" t="s">
        <v>66</v>
      </c>
    </row>
    <row r="41" customFormat="false" ht="49.25" hidden="false" customHeight="false" outlineLevel="0" collapsed="false">
      <c r="A41" s="3" t="s">
        <v>67</v>
      </c>
      <c r="B41" s="3" t="s">
        <v>68</v>
      </c>
    </row>
    <row r="42" customFormat="false" ht="49.25" hidden="false" customHeight="false" outlineLevel="0" collapsed="false">
      <c r="A42" s="3" t="s">
        <v>69</v>
      </c>
      <c r="B42" s="3" t="s">
        <v>70</v>
      </c>
    </row>
    <row r="43" customFormat="false" ht="15" hidden="false" customHeight="false" outlineLevel="0" collapsed="false">
      <c r="A43" s="2" t="s">
        <v>61</v>
      </c>
      <c r="B43" s="2"/>
    </row>
    <row r="44" customFormat="false" ht="97" hidden="false" customHeight="true" outlineLevel="0" collapsed="false">
      <c r="A44" s="3" t="s">
        <v>62</v>
      </c>
      <c r="B44" s="3"/>
    </row>
    <row r="45" customFormat="false" ht="49.25" hidden="false" customHeight="false" outlineLevel="0" collapsed="false">
      <c r="A45" s="3" t="s">
        <v>63</v>
      </c>
      <c r="B45" s="3" t="s">
        <v>64</v>
      </c>
    </row>
    <row r="46" customFormat="false" ht="61.15" hidden="false" customHeight="false" outlineLevel="0" collapsed="false">
      <c r="A46" s="3" t="s">
        <v>65</v>
      </c>
      <c r="B46" s="3" t="s">
        <v>66</v>
      </c>
    </row>
    <row r="47" customFormat="false" ht="49.25" hidden="false" customHeight="false" outlineLevel="0" collapsed="false">
      <c r="A47" s="3" t="s">
        <v>67</v>
      </c>
      <c r="B47" s="3" t="s">
        <v>68</v>
      </c>
    </row>
    <row r="48" customFormat="false" ht="49.25" hidden="false" customHeight="false" outlineLevel="0" collapsed="false">
      <c r="A48" s="3" t="s">
        <v>69</v>
      </c>
      <c r="B48" s="3" t="s">
        <v>71</v>
      </c>
    </row>
    <row r="49" customFormat="false" ht="15" hidden="false" customHeight="false" outlineLevel="0" collapsed="false">
      <c r="A49" s="2" t="s">
        <v>72</v>
      </c>
      <c r="B49" s="2"/>
    </row>
    <row r="50" customFormat="false" ht="97" hidden="false" customHeight="true" outlineLevel="0" collapsed="false">
      <c r="A50" s="3" t="s">
        <v>73</v>
      </c>
      <c r="B50" s="3"/>
    </row>
    <row r="51" customFormat="false" ht="49.25" hidden="false" customHeight="false" outlineLevel="0" collapsed="false">
      <c r="A51" s="3" t="s">
        <v>74</v>
      </c>
      <c r="B51" s="3" t="s">
        <v>75</v>
      </c>
    </row>
    <row r="52" customFormat="false" ht="61.15" hidden="false" customHeight="false" outlineLevel="0" collapsed="false">
      <c r="A52" s="3" t="s">
        <v>76</v>
      </c>
      <c r="B52" s="3" t="s">
        <v>77</v>
      </c>
    </row>
    <row r="53" customFormat="false" ht="61.15" hidden="false" customHeight="false" outlineLevel="0" collapsed="false">
      <c r="A53" s="3" t="s">
        <v>78</v>
      </c>
      <c r="B53" s="3" t="s">
        <v>79</v>
      </c>
    </row>
    <row r="1048576" customFormat="false" ht="12.8" hidden="false" customHeight="false" outlineLevel="0" collapsed="false"/>
  </sheetData>
  <mergeCells count="17">
    <mergeCell ref="A1:B1"/>
    <mergeCell ref="A2:B2"/>
    <mergeCell ref="A3:B3"/>
    <mergeCell ref="A9:B9"/>
    <mergeCell ref="A10:B10"/>
    <mergeCell ref="A14:B14"/>
    <mergeCell ref="A15:B15"/>
    <mergeCell ref="A21:B21"/>
    <mergeCell ref="A22:B22"/>
    <mergeCell ref="A28:B28"/>
    <mergeCell ref="A29:B29"/>
    <mergeCell ref="A37:B37"/>
    <mergeCell ref="A38:B38"/>
    <mergeCell ref="A43:B43"/>
    <mergeCell ref="A44:B44"/>
    <mergeCell ref="A49:B49"/>
    <mergeCell ref="A50:B50"/>
  </mergeCells>
  <printOptions headings="false" gridLines="false" gridLinesSet="true" horizontalCentered="false" verticalCentered="false"/>
  <pageMargins left="0.7875" right="0.7875" top="1.025" bottom="1.025" header="0.7875" footer="0.7875"/>
  <pageSetup paperSize="8" scale="100" firstPageNumber="1" fitToWidth="1" fitToHeight="1" pageOrder="downThenOver" orientation="landscape" blackAndWhite="false" draft="false" cellComments="none" useFirstPageNumber="true" horizontalDpi="300" verticalDpi="300" copies="1"/>
  <headerFooter differentFirst="false" differentOddEven="false">
    <oddHeader>&amp;C&amp;"Arial,Regular"&amp;10&amp;A</oddHeader>
    <oddFooter>&amp;C&amp;"Arial,Regular"&amp;10Page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3" activeCellId="0" sqref="E13"/>
    </sheetView>
  </sheetViews>
  <sheetFormatPr defaultColWidth="10.4765625" defaultRowHeight="15" zeroHeight="false" outlineLevelRow="0" outlineLevelCol="0"/>
  <cols>
    <col collapsed="false" customWidth="true" hidden="false" outlineLevel="0" max="2" min="2" style="0" width="57.74"/>
    <col collapsed="false" customWidth="true" hidden="false" outlineLevel="0" max="3" min="3" style="0" width="15.3"/>
    <col collapsed="false" customWidth="true" hidden="false" outlineLevel="0" max="6" min="6" style="0" width="20.9"/>
  </cols>
  <sheetData>
    <row r="1" customFormat="false" ht="15" hidden="false" customHeight="false" outlineLevel="0" collapsed="false">
      <c r="A1" s="159" t="str">
        <f aca="false">Cronograma!A7</f>
        <v>S4.4.06</v>
      </c>
      <c r="B1" s="160" t="str">
        <f aca="false">Cronograma!C7</f>
        <v>Flipped Classroom con simulación en DCABLab circuitos RLC resonantes. link</v>
      </c>
      <c r="C1" s="160"/>
      <c r="D1" s="160"/>
      <c r="E1" s="160"/>
      <c r="F1" s="160"/>
    </row>
    <row r="2" customFormat="false" ht="17.9" hidden="false" customHeight="true" outlineLevel="0" collapsed="false">
      <c r="A2" s="161" t="s">
        <v>281</v>
      </c>
      <c r="B2" s="161"/>
      <c r="C2" s="1" t="s">
        <v>240</v>
      </c>
      <c r="D2" s="1" t="s">
        <v>282</v>
      </c>
      <c r="E2" s="1" t="s">
        <v>283</v>
      </c>
      <c r="F2" s="1"/>
    </row>
    <row r="3" customFormat="false" ht="21.6" hidden="false" customHeight="true" outlineLevel="0" collapsed="false">
      <c r="A3" s="161"/>
      <c r="B3" s="161"/>
      <c r="C3" s="1"/>
      <c r="D3" s="1"/>
      <c r="E3" s="143" t="s">
        <v>284</v>
      </c>
      <c r="F3" s="143" t="s">
        <v>285</v>
      </c>
    </row>
    <row r="4" customFormat="false" ht="17.9" hidden="false" customHeight="true" outlineLevel="0" collapsed="false">
      <c r="A4" s="161"/>
      <c r="B4" s="161"/>
      <c r="C4" s="145" t="s">
        <v>286</v>
      </c>
      <c r="D4" s="11" t="s">
        <v>287</v>
      </c>
      <c r="E4" s="11" t="s">
        <v>288</v>
      </c>
      <c r="F4" s="11" t="s">
        <v>289</v>
      </c>
    </row>
    <row r="5" customFormat="false" ht="15" hidden="false" customHeight="true" outlineLevel="0" collapsed="false">
      <c r="A5" s="161"/>
      <c r="B5" s="161"/>
      <c r="C5" s="4" t="s">
        <v>187</v>
      </c>
      <c r="D5" s="4"/>
      <c r="E5" s="4"/>
      <c r="F5" s="4"/>
    </row>
    <row r="6" customFormat="false" ht="15" hidden="false" customHeight="false" outlineLevel="0" collapsed="false">
      <c r="A6" s="161"/>
      <c r="B6" s="161"/>
      <c r="C6" s="162" t="str">
        <f aca="false">Cronograma!F7</f>
        <v>CEV4.4</v>
      </c>
      <c r="D6" s="162"/>
      <c r="E6" s="163" t="str">
        <f aca="false">Cronograma!J4</f>
        <v>CCL1 CCL2 CP1 STEM1 STEM2  CC1 CC2 CD3  CPSAA1.2  CPSAA5</v>
      </c>
      <c r="F6" s="163"/>
      <c r="G6" s="164"/>
      <c r="H6" s="164"/>
      <c r="I6" s="164"/>
      <c r="J6" s="164"/>
      <c r="K6" s="164"/>
      <c r="L6" s="164"/>
    </row>
    <row r="7" customFormat="false" ht="13.4" hidden="false" customHeight="true" outlineLevel="0" collapsed="false">
      <c r="A7" s="161"/>
      <c r="B7" s="161"/>
      <c r="C7" s="162"/>
      <c r="D7" s="162"/>
      <c r="E7" s="163"/>
      <c r="F7" s="163"/>
    </row>
    <row r="8" customFormat="false" ht="14.15" hidden="false" customHeight="true" outlineLevel="0" collapsed="false">
      <c r="A8" s="161"/>
      <c r="B8" s="161"/>
      <c r="C8" s="4" t="s">
        <v>290</v>
      </c>
      <c r="D8" s="4"/>
      <c r="E8" s="165" t="s">
        <v>291</v>
      </c>
      <c r="F8" s="165"/>
    </row>
    <row r="9" customFormat="false" ht="14.15" hidden="false" customHeight="true" outlineLevel="0" collapsed="false">
      <c r="A9" s="161"/>
      <c r="B9" s="161"/>
      <c r="C9" s="4"/>
      <c r="D9" s="4"/>
      <c r="E9" s="166"/>
      <c r="F9" s="166"/>
    </row>
    <row r="10" customFormat="false" ht="15" hidden="false" customHeight="true" outlineLevel="0" collapsed="false">
      <c r="A10" s="161"/>
      <c r="B10" s="161"/>
      <c r="C10" s="4" t="s">
        <v>292</v>
      </c>
      <c r="D10" s="4"/>
      <c r="E10" s="167" t="s">
        <v>293</v>
      </c>
      <c r="F10" s="167"/>
    </row>
    <row r="11" customFormat="false" ht="15" hidden="false" customHeight="true" outlineLevel="0" collapsed="false">
      <c r="A11" s="161"/>
      <c r="B11" s="161"/>
      <c r="C11" s="4"/>
      <c r="D11" s="4"/>
      <c r="E11" s="167" t="s">
        <v>294</v>
      </c>
      <c r="F11" s="167"/>
    </row>
    <row r="12" customFormat="false" ht="15" hidden="false" customHeight="true" outlineLevel="0" collapsed="false">
      <c r="A12" s="161"/>
      <c r="B12" s="161"/>
      <c r="C12" s="4"/>
      <c r="D12" s="4"/>
      <c r="E12" s="167" t="s">
        <v>295</v>
      </c>
      <c r="F12" s="167"/>
    </row>
    <row r="13" customFormat="false" ht="15" hidden="false" customHeight="true" outlineLevel="0" collapsed="false">
      <c r="A13" s="161"/>
      <c r="B13" s="161"/>
      <c r="C13" s="4"/>
      <c r="D13" s="4"/>
      <c r="E13" s="167" t="s">
        <v>296</v>
      </c>
      <c r="F13" s="167"/>
    </row>
    <row r="14" customFormat="false" ht="15" hidden="false" customHeight="true" outlineLevel="0" collapsed="false">
      <c r="A14" s="161"/>
      <c r="B14" s="161"/>
      <c r="C14" s="4"/>
      <c r="D14" s="4"/>
      <c r="E14" s="167" t="s">
        <v>297</v>
      </c>
      <c r="F14" s="167"/>
    </row>
    <row r="15" customFormat="false" ht="15" hidden="false" customHeight="true" outlineLevel="0" collapsed="false">
      <c r="A15" s="161"/>
      <c r="B15" s="161"/>
      <c r="C15" s="4"/>
      <c r="D15" s="4"/>
      <c r="E15" s="168" t="s">
        <v>298</v>
      </c>
      <c r="F15" s="168"/>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9">
    <mergeCell ref="B1:F1"/>
    <mergeCell ref="A2:B15"/>
    <mergeCell ref="C2:C3"/>
    <mergeCell ref="D2:D3"/>
    <mergeCell ref="E2:F2"/>
    <mergeCell ref="C5:F5"/>
    <mergeCell ref="C6:D7"/>
    <mergeCell ref="E6:F7"/>
    <mergeCell ref="G6:L6"/>
    <mergeCell ref="C8:D9"/>
    <mergeCell ref="E8:F8"/>
    <mergeCell ref="E9:F9"/>
    <mergeCell ref="C10:D15"/>
    <mergeCell ref="E10:F10"/>
    <mergeCell ref="E11:F11"/>
    <mergeCell ref="E12:F12"/>
    <mergeCell ref="E13:F13"/>
    <mergeCell ref="E14:F14"/>
    <mergeCell ref="E15:F15"/>
  </mergeCells>
  <printOptions headings="false" gridLines="false" gridLinesSet="true" horizontalCentered="false" verticalCentered="false"/>
  <pageMargins left="0.7875" right="0.7875" top="1.025" bottom="1.025" header="0.7875" footer="0.787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L1" activeCellId="0" sqref="L1"/>
    </sheetView>
  </sheetViews>
  <sheetFormatPr defaultColWidth="10.4765625" defaultRowHeight="15" zeroHeight="false" outlineLevelRow="0" outlineLevelCol="0"/>
  <cols>
    <col collapsed="false" customWidth="true" hidden="false" outlineLevel="0" max="11" min="2" style="0" width="2.42"/>
    <col collapsed="false" customWidth="true" hidden="false" outlineLevel="0" max="12" min="12" style="0" width="13.44"/>
    <col collapsed="false" customWidth="true" hidden="false" outlineLevel="0" max="13" min="13" style="0" width="13.93"/>
    <col collapsed="false" customWidth="true" hidden="false" outlineLevel="0" max="14" min="14" style="0" width="11.2"/>
    <col collapsed="false" customWidth="true" hidden="false" outlineLevel="0" max="15" min="15" style="0" width="12.32"/>
    <col collapsed="false" customWidth="true" hidden="false" outlineLevel="0" max="16" min="16" style="0" width="7.47"/>
    <col collapsed="false" customWidth="true" hidden="false" outlineLevel="0" max="17" min="17" style="0" width="5.84"/>
    <col collapsed="false" customWidth="true" hidden="false" outlineLevel="0" max="18" min="18" style="0" width="11.69"/>
  </cols>
  <sheetData>
    <row r="1" customFormat="false" ht="23.85" hidden="false" customHeight="true" outlineLevel="0" collapsed="false">
      <c r="A1" s="169" t="s">
        <v>299</v>
      </c>
      <c r="B1" s="170" t="s">
        <v>189</v>
      </c>
      <c r="C1" s="170"/>
      <c r="D1" s="170"/>
      <c r="E1" s="170"/>
      <c r="F1" s="170"/>
      <c r="G1" s="170"/>
      <c r="H1" s="170"/>
      <c r="I1" s="170"/>
      <c r="J1" s="170"/>
      <c r="K1" s="170"/>
      <c r="L1" s="170" t="s">
        <v>300</v>
      </c>
      <c r="M1" s="170" t="s">
        <v>301</v>
      </c>
      <c r="N1" s="170" t="s">
        <v>302</v>
      </c>
      <c r="O1" s="170" t="s">
        <v>303</v>
      </c>
      <c r="P1" s="170" t="s">
        <v>243</v>
      </c>
      <c r="Q1" s="170" t="s">
        <v>304</v>
      </c>
      <c r="R1" s="170"/>
    </row>
    <row r="2" customFormat="false" ht="52.2" hidden="false" customHeight="true" outlineLevel="0" collapsed="false">
      <c r="A2" s="171"/>
      <c r="B2" s="172" t="s">
        <v>3</v>
      </c>
      <c r="C2" s="172" t="s">
        <v>5</v>
      </c>
      <c r="D2" s="172" t="s">
        <v>15</v>
      </c>
      <c r="E2" s="172" t="s">
        <v>23</v>
      </c>
      <c r="F2" s="172" t="s">
        <v>25</v>
      </c>
      <c r="G2" s="172" t="s">
        <v>63</v>
      </c>
      <c r="H2" s="172" t="s">
        <v>65</v>
      </c>
      <c r="I2" s="172" t="s">
        <v>39</v>
      </c>
      <c r="J2" s="172" t="s">
        <v>49</v>
      </c>
      <c r="K2" s="172" t="s">
        <v>59</v>
      </c>
      <c r="L2" s="170"/>
      <c r="M2" s="170"/>
      <c r="N2" s="170"/>
      <c r="O2" s="170"/>
      <c r="P2" s="170"/>
      <c r="Q2" s="173" t="s">
        <v>305</v>
      </c>
      <c r="R2" s="173" t="s">
        <v>245</v>
      </c>
    </row>
    <row r="3" customFormat="false" ht="108.95" hidden="false" customHeight="false" outlineLevel="0" collapsed="false">
      <c r="A3" s="3" t="s">
        <v>306</v>
      </c>
      <c r="B3" s="174"/>
      <c r="C3" s="174" t="n">
        <v>1</v>
      </c>
      <c r="D3" s="174"/>
      <c r="E3" s="174" t="n">
        <v>1</v>
      </c>
      <c r="F3" s="174" t="n">
        <v>1</v>
      </c>
      <c r="G3" s="174" t="n">
        <v>1</v>
      </c>
      <c r="H3" s="174" t="n">
        <v>1</v>
      </c>
      <c r="I3" s="174"/>
      <c r="J3" s="174"/>
      <c r="K3" s="174" t="n">
        <v>1</v>
      </c>
      <c r="L3" s="3" t="s">
        <v>307</v>
      </c>
      <c r="M3" s="3" t="s">
        <v>308</v>
      </c>
      <c r="N3" s="3" t="s">
        <v>309</v>
      </c>
      <c r="O3" s="3" t="s">
        <v>310</v>
      </c>
      <c r="P3" s="156" t="n">
        <v>0.4</v>
      </c>
      <c r="Q3" s="174" t="n">
        <v>1</v>
      </c>
      <c r="R3" s="152" t="n">
        <f aca="false">P3*10*Q3/3</f>
        <v>1.33333333333333</v>
      </c>
    </row>
    <row r="4" customFormat="false" ht="108.95" hidden="false" customHeight="false" outlineLevel="0" collapsed="false">
      <c r="A4" s="3" t="s">
        <v>311</v>
      </c>
      <c r="B4" s="174"/>
      <c r="C4" s="174" t="n">
        <v>1</v>
      </c>
      <c r="D4" s="174"/>
      <c r="E4" s="174" t="n">
        <v>1</v>
      </c>
      <c r="F4" s="174" t="n">
        <v>1</v>
      </c>
      <c r="G4" s="174"/>
      <c r="H4" s="174"/>
      <c r="I4" s="174" t="n">
        <v>1</v>
      </c>
      <c r="J4" s="174"/>
      <c r="K4" s="174" t="n">
        <v>1</v>
      </c>
      <c r="L4" s="3" t="s">
        <v>312</v>
      </c>
      <c r="M4" s="3" t="s">
        <v>313</v>
      </c>
      <c r="N4" s="3" t="s">
        <v>314</v>
      </c>
      <c r="O4" s="3" t="s">
        <v>315</v>
      </c>
      <c r="P4" s="156" t="n">
        <v>0.4</v>
      </c>
      <c r="Q4" s="174" t="n">
        <v>2</v>
      </c>
      <c r="R4" s="152" t="n">
        <f aca="false">P4*10*Q4/3</f>
        <v>2.66666666666667</v>
      </c>
    </row>
    <row r="5" customFormat="false" ht="108.95" hidden="false" customHeight="false" outlineLevel="0" collapsed="false">
      <c r="A5" s="3" t="s">
        <v>316</v>
      </c>
      <c r="B5" s="174" t="n">
        <v>1</v>
      </c>
      <c r="C5" s="174" t="n">
        <v>1</v>
      </c>
      <c r="D5" s="174"/>
      <c r="E5" s="174"/>
      <c r="F5" s="174"/>
      <c r="G5" s="174" t="n">
        <v>1</v>
      </c>
      <c r="H5" s="174" t="n">
        <v>1</v>
      </c>
      <c r="I5" s="174"/>
      <c r="J5" s="174" t="n">
        <v>1</v>
      </c>
      <c r="K5" s="174" t="n">
        <v>1</v>
      </c>
      <c r="L5" s="3" t="s">
        <v>317</v>
      </c>
      <c r="M5" s="3" t="s">
        <v>318</v>
      </c>
      <c r="N5" s="3" t="s">
        <v>319</v>
      </c>
      <c r="O5" s="3" t="s">
        <v>320</v>
      </c>
      <c r="P5" s="156" t="n">
        <v>0.1</v>
      </c>
      <c r="Q5" s="174" t="n">
        <v>1</v>
      </c>
      <c r="R5" s="152" t="n">
        <f aca="false">P5*10*Q5/3</f>
        <v>0.333333333333333</v>
      </c>
    </row>
    <row r="6" customFormat="false" ht="120.85" hidden="false" customHeight="false" outlineLevel="0" collapsed="false">
      <c r="A6" s="3" t="s">
        <v>321</v>
      </c>
      <c r="B6" s="174" t="n">
        <v>1</v>
      </c>
      <c r="C6" s="174"/>
      <c r="D6" s="174" t="n">
        <v>1</v>
      </c>
      <c r="E6" s="174"/>
      <c r="F6" s="174"/>
      <c r="G6" s="174"/>
      <c r="H6" s="174" t="n">
        <v>1</v>
      </c>
      <c r="I6" s="174"/>
      <c r="J6" s="174" t="n">
        <v>1</v>
      </c>
      <c r="K6" s="174"/>
      <c r="L6" s="3" t="s">
        <v>322</v>
      </c>
      <c r="M6" s="3" t="s">
        <v>323</v>
      </c>
      <c r="N6" s="3" t="s">
        <v>324</v>
      </c>
      <c r="O6" s="3" t="s">
        <v>325</v>
      </c>
      <c r="P6" s="156" t="n">
        <v>0.1</v>
      </c>
      <c r="Q6" s="174" t="n">
        <v>1</v>
      </c>
      <c r="R6" s="152" t="n">
        <f aca="false">P6*10*Q6/3</f>
        <v>0.333333333333333</v>
      </c>
    </row>
    <row r="7" customFormat="false" ht="15" hidden="false" customHeight="false" outlineLevel="0" collapsed="false">
      <c r="A7" s="175"/>
      <c r="B7" s="93"/>
      <c r="C7" s="176"/>
      <c r="D7" s="93"/>
      <c r="E7" s="176"/>
      <c r="F7" s="176"/>
      <c r="G7" s="176"/>
      <c r="H7" s="176"/>
      <c r="I7" s="93"/>
      <c r="J7" s="93"/>
      <c r="K7" s="176"/>
      <c r="L7" s="176"/>
      <c r="M7" s="176"/>
      <c r="N7" s="176"/>
      <c r="O7" s="176"/>
      <c r="R7" s="177" t="n">
        <f aca="false">SUM(R3:R6)</f>
        <v>4.66666666666667</v>
      </c>
    </row>
    <row r="8" customFormat="false" ht="15" hidden="false" customHeight="false" outlineLevel="0" collapsed="false">
      <c r="A8" s="175"/>
      <c r="B8" s="93"/>
      <c r="C8" s="176"/>
      <c r="D8" s="93"/>
      <c r="E8" s="176"/>
      <c r="F8" s="176"/>
      <c r="G8" s="93"/>
      <c r="H8" s="93"/>
      <c r="I8" s="176"/>
      <c r="J8" s="93"/>
      <c r="K8" s="176"/>
      <c r="L8" s="176"/>
      <c r="M8" s="176"/>
      <c r="N8" s="176"/>
      <c r="O8" s="176"/>
    </row>
    <row r="9" customFormat="false" ht="15" hidden="false" customHeight="false" outlineLevel="0" collapsed="false">
      <c r="A9" s="175"/>
      <c r="B9" s="176"/>
      <c r="C9" s="176"/>
      <c r="D9" s="93"/>
      <c r="E9" s="93"/>
      <c r="F9" s="93"/>
      <c r="G9" s="176"/>
      <c r="H9" s="176"/>
      <c r="I9" s="93"/>
      <c r="J9" s="176"/>
      <c r="K9" s="176"/>
      <c r="L9" s="176"/>
      <c r="M9" s="176"/>
      <c r="N9" s="176"/>
      <c r="O9" s="176"/>
    </row>
    <row r="10" customFormat="false" ht="15" hidden="false" customHeight="false" outlineLevel="0" collapsed="false">
      <c r="A10" s="175"/>
      <c r="B10" s="176"/>
      <c r="C10" s="93"/>
      <c r="D10" s="176"/>
      <c r="E10" s="93"/>
      <c r="F10" s="93"/>
      <c r="G10" s="93"/>
      <c r="H10" s="176"/>
      <c r="I10" s="93"/>
      <c r="J10" s="176"/>
      <c r="K10" s="93"/>
      <c r="L10" s="176"/>
      <c r="M10" s="176"/>
      <c r="N10" s="176"/>
      <c r="O10" s="176"/>
    </row>
  </sheetData>
  <mergeCells count="7">
    <mergeCell ref="B1:K1"/>
    <mergeCell ref="L1:L2"/>
    <mergeCell ref="M1:M2"/>
    <mergeCell ref="N1:N2"/>
    <mergeCell ref="O1:O2"/>
    <mergeCell ref="P1:P2"/>
    <mergeCell ref="Q1:R1"/>
  </mergeCells>
  <printOptions headings="false" gridLines="false" gridLinesSet="true" horizontalCentered="false" verticalCentered="false"/>
  <pageMargins left="0.7875" right="0.7875" top="1.025" bottom="1.025" header="0.7875" footer="0.787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0.4765625" defaultRowHeight="12.8" zeroHeight="false" outlineLevelRow="0" outlineLevelCol="0"/>
  <cols>
    <col collapsed="false" customWidth="true" hidden="false" outlineLevel="0" max="1" min="1" style="0" width="2.87"/>
    <col collapsed="false" customWidth="true" hidden="false" outlineLevel="0" max="2" min="2" style="0" width="13.33"/>
    <col collapsed="false" customWidth="true" hidden="false" outlineLevel="0" max="3" min="3" style="0" width="5.23"/>
    <col collapsed="false" customWidth="true" hidden="false" outlineLevel="0" max="4" min="4" style="0" width="49.78"/>
    <col collapsed="false" customWidth="true" hidden="false" outlineLevel="0" max="5" min="5" style="0" width="47.29"/>
  </cols>
  <sheetData>
    <row r="1" customFormat="false" ht="15" hidden="false" customHeight="false" outlineLevel="0" collapsed="false">
      <c r="A1" s="178"/>
    </row>
    <row r="2" customFormat="false" ht="15" hidden="false" customHeight="false" outlineLevel="0" collapsed="false">
      <c r="A2" s="178"/>
      <c r="B2" s="169" t="s">
        <v>326</v>
      </c>
      <c r="C2" s="169" t="s">
        <v>305</v>
      </c>
      <c r="D2" s="169" t="s">
        <v>327</v>
      </c>
      <c r="E2" s="179" t="s">
        <v>328</v>
      </c>
    </row>
    <row r="3" customFormat="false" ht="49.25" hidden="false" customHeight="false" outlineLevel="0" collapsed="false">
      <c r="A3" s="3" t="n">
        <v>1</v>
      </c>
      <c r="B3" s="3" t="s">
        <v>329</v>
      </c>
      <c r="C3" s="3" t="n">
        <v>2</v>
      </c>
      <c r="D3" s="3" t="s">
        <v>330</v>
      </c>
      <c r="E3" s="3" t="s">
        <v>331</v>
      </c>
    </row>
    <row r="4" customFormat="false" ht="37.3" hidden="false" customHeight="false" outlineLevel="0" collapsed="false">
      <c r="A4" s="3" t="n">
        <v>2</v>
      </c>
      <c r="B4" s="3" t="s">
        <v>332</v>
      </c>
      <c r="C4" s="3" t="n">
        <v>4</v>
      </c>
      <c r="D4" s="3" t="s">
        <v>333</v>
      </c>
      <c r="E4" s="3" t="s">
        <v>334</v>
      </c>
    </row>
    <row r="5" customFormat="false" ht="49.25" hidden="false" customHeight="false" outlineLevel="0" collapsed="false">
      <c r="A5" s="3" t="n">
        <v>3</v>
      </c>
      <c r="B5" s="3" t="s">
        <v>335</v>
      </c>
      <c r="C5" s="3" t="n">
        <v>3</v>
      </c>
      <c r="D5" s="3" t="s">
        <v>336</v>
      </c>
      <c r="E5" s="3" t="s">
        <v>337</v>
      </c>
    </row>
    <row r="6" customFormat="false" ht="37.3" hidden="false" customHeight="false" outlineLevel="0" collapsed="false">
      <c r="A6" s="3" t="n">
        <v>4</v>
      </c>
      <c r="B6" s="3" t="s">
        <v>338</v>
      </c>
      <c r="C6" s="3" t="n">
        <v>4</v>
      </c>
      <c r="D6" s="3" t="s">
        <v>339</v>
      </c>
      <c r="E6" s="3" t="s">
        <v>340</v>
      </c>
    </row>
    <row r="7" customFormat="false" ht="37.3" hidden="false" customHeight="false" outlineLevel="0" collapsed="false">
      <c r="A7" s="3" t="n">
        <v>5</v>
      </c>
      <c r="B7" s="3" t="s">
        <v>341</v>
      </c>
      <c r="C7" s="3" t="n">
        <v>4</v>
      </c>
      <c r="D7" s="3" t="s">
        <v>342</v>
      </c>
      <c r="E7" s="3" t="s">
        <v>343</v>
      </c>
    </row>
    <row r="8" customFormat="false" ht="37.3" hidden="false" customHeight="false" outlineLevel="0" collapsed="false">
      <c r="A8" s="3" t="n">
        <v>6</v>
      </c>
      <c r="B8" s="3" t="s">
        <v>344</v>
      </c>
      <c r="C8" s="3" t="n">
        <v>3</v>
      </c>
      <c r="D8" s="3" t="s">
        <v>345</v>
      </c>
      <c r="E8" s="3" t="s">
        <v>346</v>
      </c>
    </row>
    <row r="9" customFormat="false" ht="37.3" hidden="false" customHeight="false" outlineLevel="0" collapsed="false">
      <c r="A9" s="3" t="n">
        <v>7</v>
      </c>
      <c r="B9" s="3" t="s">
        <v>347</v>
      </c>
      <c r="C9" s="3" t="n">
        <v>4</v>
      </c>
      <c r="D9" s="3" t="s">
        <v>348</v>
      </c>
      <c r="E9" s="3" t="s">
        <v>349</v>
      </c>
    </row>
    <row r="10" customFormat="false" ht="37.3" hidden="false" customHeight="false" outlineLevel="0" collapsed="false">
      <c r="A10" s="3" t="n">
        <v>8</v>
      </c>
      <c r="B10" s="3" t="s">
        <v>350</v>
      </c>
      <c r="C10" s="3" t="n">
        <v>4</v>
      </c>
      <c r="D10" s="3" t="s">
        <v>351</v>
      </c>
      <c r="E10" s="3" t="s">
        <v>352</v>
      </c>
    </row>
    <row r="11" customFormat="false" ht="49.25" hidden="false" customHeight="false" outlineLevel="0" collapsed="false">
      <c r="A11" s="3" t="n">
        <v>9</v>
      </c>
      <c r="B11" s="3" t="s">
        <v>353</v>
      </c>
      <c r="C11" s="3" t="n">
        <v>3</v>
      </c>
      <c r="D11" s="3" t="s">
        <v>354</v>
      </c>
      <c r="E11" s="3" t="s">
        <v>355</v>
      </c>
    </row>
    <row r="12" customFormat="false" ht="49.25" hidden="false" customHeight="false" outlineLevel="0" collapsed="false">
      <c r="A12" s="3" t="n">
        <v>10</v>
      </c>
      <c r="B12" s="3" t="s">
        <v>356</v>
      </c>
      <c r="C12" s="3" t="n">
        <v>2</v>
      </c>
      <c r="D12" s="3" t="s">
        <v>357</v>
      </c>
      <c r="E12" s="3" t="s">
        <v>358</v>
      </c>
    </row>
  </sheetData>
  <printOptions headings="false" gridLines="false" gridLinesSet="true" horizontalCentered="false" verticalCentered="false"/>
  <pageMargins left="0.7875" right="0.7875" top="1.025" bottom="1.025" header="0.7875" footer="0.787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0.4765625" defaultRowHeight="15" zeroHeight="false" outlineLevelRow="0" outlineLevelCol="0"/>
  <cols>
    <col collapsed="false" customWidth="true" hidden="false" outlineLevel="0" max="1" min="1" style="0" width="15.73"/>
    <col collapsed="false" customWidth="true" hidden="false" outlineLevel="0" max="2" min="2" style="0" width="91.2"/>
  </cols>
  <sheetData>
    <row r="1" customFormat="false" ht="15" hidden="false" customHeight="false" outlineLevel="0" collapsed="false">
      <c r="A1" s="1" t="s">
        <v>0</v>
      </c>
      <c r="B1" s="1"/>
    </row>
    <row r="2" customFormat="false" ht="15" hidden="false" customHeight="false" outlineLevel="0" collapsed="false">
      <c r="A2" s="2" t="s">
        <v>1</v>
      </c>
      <c r="B2" s="2"/>
    </row>
    <row r="3" customFormat="false" ht="120.85" hidden="false" customHeight="true" outlineLevel="0" collapsed="false">
      <c r="A3" s="3" t="s">
        <v>2</v>
      </c>
      <c r="B3" s="3"/>
    </row>
    <row r="4" customFormat="false" ht="49.25" hidden="false" customHeight="false" outlineLevel="0" collapsed="false">
      <c r="A4" s="3" t="s">
        <v>3</v>
      </c>
      <c r="B4" s="3" t="s">
        <v>4</v>
      </c>
    </row>
    <row r="5" customFormat="false" ht="37.3" hidden="false" customHeight="false" outlineLevel="0" collapsed="false">
      <c r="A5" s="3" t="s">
        <v>5</v>
      </c>
      <c r="B5" s="3" t="s">
        <v>6</v>
      </c>
    </row>
    <row r="6" customFormat="false" ht="61.15" hidden="false" customHeight="false" outlineLevel="0" collapsed="false">
      <c r="A6" s="3" t="s">
        <v>7</v>
      </c>
      <c r="B6" s="3" t="s">
        <v>8</v>
      </c>
    </row>
    <row r="7" customFormat="false" ht="49.25" hidden="false" customHeight="false" outlineLevel="0" collapsed="false">
      <c r="A7" s="3" t="s">
        <v>9</v>
      </c>
      <c r="B7" s="3" t="s">
        <v>10</v>
      </c>
    </row>
    <row r="8" customFormat="false" ht="49.25" hidden="false" customHeight="false" outlineLevel="0" collapsed="false">
      <c r="A8" s="3" t="s">
        <v>11</v>
      </c>
      <c r="B8" s="3" t="s">
        <v>12</v>
      </c>
    </row>
    <row r="9" customFormat="false" ht="15" hidden="false" customHeight="false" outlineLevel="0" collapsed="false">
      <c r="A9" s="2" t="s">
        <v>13</v>
      </c>
      <c r="B9" s="2"/>
    </row>
    <row r="10" customFormat="false" ht="73.1" hidden="false" customHeight="true" outlineLevel="0" collapsed="false">
      <c r="A10" s="3" t="s">
        <v>14</v>
      </c>
      <c r="B10" s="3"/>
    </row>
    <row r="11" customFormat="false" ht="37.3" hidden="false" customHeight="false" outlineLevel="0" collapsed="false">
      <c r="A11" s="3" t="s">
        <v>15</v>
      </c>
      <c r="B11" s="3" t="s">
        <v>16</v>
      </c>
    </row>
    <row r="12" customFormat="false" ht="25.35" hidden="false" customHeight="false" outlineLevel="0" collapsed="false">
      <c r="A12" s="3" t="s">
        <v>17</v>
      </c>
      <c r="B12" s="3" t="s">
        <v>18</v>
      </c>
    </row>
    <row r="13" customFormat="false" ht="37.3" hidden="false" customHeight="false" outlineLevel="0" collapsed="false">
      <c r="A13" s="3" t="s">
        <v>19</v>
      </c>
      <c r="B13" s="3" t="s">
        <v>20</v>
      </c>
    </row>
    <row r="14" customFormat="false" ht="15" hidden="false" customHeight="false" outlineLevel="0" collapsed="false">
      <c r="A14" s="2" t="s">
        <v>21</v>
      </c>
      <c r="B14" s="2"/>
    </row>
    <row r="15" customFormat="false" ht="120.85" hidden="false" customHeight="true" outlineLevel="0" collapsed="false">
      <c r="A15" s="3" t="s">
        <v>22</v>
      </c>
      <c r="B15" s="3"/>
    </row>
    <row r="16" customFormat="false" ht="37.3" hidden="false" customHeight="false" outlineLevel="0" collapsed="false">
      <c r="A16" s="3" t="s">
        <v>23</v>
      </c>
      <c r="B16" s="3" t="s">
        <v>24</v>
      </c>
    </row>
    <row r="17" customFormat="false" ht="61.15" hidden="false" customHeight="false" outlineLevel="0" collapsed="false">
      <c r="A17" s="3" t="s">
        <v>25</v>
      </c>
      <c r="B17" s="3" t="s">
        <v>26</v>
      </c>
    </row>
    <row r="18" customFormat="false" ht="61.15" hidden="false" customHeight="false" outlineLevel="0" collapsed="false">
      <c r="A18" s="3" t="s">
        <v>27</v>
      </c>
      <c r="B18" s="3" t="s">
        <v>28</v>
      </c>
    </row>
    <row r="19" customFormat="false" ht="49.25" hidden="false" customHeight="false" outlineLevel="0" collapsed="false">
      <c r="A19" s="3" t="s">
        <v>29</v>
      </c>
      <c r="B19" s="3" t="s">
        <v>30</v>
      </c>
    </row>
    <row r="20" customFormat="false" ht="49.25" hidden="false" customHeight="false" outlineLevel="0" collapsed="false">
      <c r="A20" s="3" t="s">
        <v>31</v>
      </c>
      <c r="B20" s="3" t="s">
        <v>32</v>
      </c>
    </row>
    <row r="21" customFormat="false" ht="15" hidden="false" customHeight="false" outlineLevel="0" collapsed="false">
      <c r="A21" s="2" t="s">
        <v>33</v>
      </c>
      <c r="B21" s="2"/>
    </row>
    <row r="22" customFormat="false" ht="73.1" hidden="false" customHeight="true" outlineLevel="0" collapsed="false">
      <c r="A22" s="3" t="s">
        <v>34</v>
      </c>
      <c r="B22" s="3"/>
    </row>
    <row r="23" customFormat="false" ht="49.25" hidden="false" customHeight="false" outlineLevel="0" collapsed="false">
      <c r="A23" s="3" t="s">
        <v>35</v>
      </c>
      <c r="B23" s="3" t="s">
        <v>36</v>
      </c>
    </row>
    <row r="24" customFormat="false" ht="37.3" hidden="false" customHeight="false" outlineLevel="0" collapsed="false">
      <c r="A24" s="3" t="s">
        <v>37</v>
      </c>
      <c r="B24" s="3" t="s">
        <v>38</v>
      </c>
    </row>
    <row r="25" customFormat="false" ht="49.25" hidden="false" customHeight="false" outlineLevel="0" collapsed="false">
      <c r="A25" s="3" t="s">
        <v>39</v>
      </c>
      <c r="B25" s="3" t="s">
        <v>40</v>
      </c>
    </row>
    <row r="26" customFormat="false" ht="37.3" hidden="false" customHeight="false" outlineLevel="0" collapsed="false">
      <c r="A26" s="3" t="s">
        <v>41</v>
      </c>
      <c r="B26" s="3" t="s">
        <v>42</v>
      </c>
    </row>
    <row r="27" customFormat="false" ht="37.3" hidden="false" customHeight="false" outlineLevel="0" collapsed="false">
      <c r="A27" s="3" t="s">
        <v>43</v>
      </c>
      <c r="B27" s="3" t="s">
        <v>44</v>
      </c>
    </row>
    <row r="28" customFormat="false" ht="15" hidden="false" customHeight="false" outlineLevel="0" collapsed="false">
      <c r="A28" s="2" t="s">
        <v>45</v>
      </c>
      <c r="B28" s="2"/>
    </row>
    <row r="29" customFormat="false" ht="97" hidden="false" customHeight="true" outlineLevel="0" collapsed="false">
      <c r="A29" s="3" t="s">
        <v>46</v>
      </c>
      <c r="B29" s="3"/>
    </row>
    <row r="30" customFormat="false" ht="25.35" hidden="false" customHeight="false" outlineLevel="0" collapsed="false">
      <c r="A30" s="3" t="s">
        <v>47</v>
      </c>
      <c r="B30" s="3" t="s">
        <v>48</v>
      </c>
    </row>
    <row r="31" customFormat="false" ht="25.35" hidden="false" customHeight="false" outlineLevel="0" collapsed="false">
      <c r="A31" s="3" t="s">
        <v>49</v>
      </c>
      <c r="B31" s="3" t="s">
        <v>50</v>
      </c>
    </row>
    <row r="32" customFormat="false" ht="25.35" hidden="false" customHeight="false" outlineLevel="0" collapsed="false">
      <c r="A32" s="3" t="s">
        <v>51</v>
      </c>
      <c r="B32" s="3" t="s">
        <v>52</v>
      </c>
    </row>
    <row r="33" customFormat="false" ht="37.3" hidden="false" customHeight="false" outlineLevel="0" collapsed="false">
      <c r="A33" s="3" t="s">
        <v>53</v>
      </c>
      <c r="B33" s="3" t="s">
        <v>54</v>
      </c>
    </row>
    <row r="34" customFormat="false" ht="25.35" hidden="false" customHeight="false" outlineLevel="0" collapsed="false">
      <c r="A34" s="3" t="s">
        <v>55</v>
      </c>
      <c r="B34" s="3" t="s">
        <v>56</v>
      </c>
    </row>
    <row r="35" customFormat="false" ht="25.35" hidden="false" customHeight="false" outlineLevel="0" collapsed="false">
      <c r="A35" s="3" t="s">
        <v>57</v>
      </c>
      <c r="B35" s="3" t="s">
        <v>58</v>
      </c>
    </row>
    <row r="36" customFormat="false" ht="37.3" hidden="false" customHeight="false" outlineLevel="0" collapsed="false">
      <c r="A36" s="3" t="s">
        <v>59</v>
      </c>
      <c r="B36" s="3" t="s">
        <v>60</v>
      </c>
    </row>
    <row r="37" customFormat="false" ht="15" hidden="false" customHeight="false" outlineLevel="0" collapsed="false">
      <c r="A37" s="2" t="s">
        <v>61</v>
      </c>
      <c r="B37" s="2"/>
    </row>
    <row r="38" customFormat="false" ht="85.05" hidden="false" customHeight="true" outlineLevel="0" collapsed="false">
      <c r="A38" s="3" t="s">
        <v>62</v>
      </c>
      <c r="B38" s="3"/>
    </row>
    <row r="39" customFormat="false" ht="49.25" hidden="false" customHeight="false" outlineLevel="0" collapsed="false">
      <c r="A39" s="3" t="s">
        <v>63</v>
      </c>
      <c r="B39" s="3" t="s">
        <v>64</v>
      </c>
    </row>
    <row r="40" customFormat="false" ht="61.15" hidden="false" customHeight="false" outlineLevel="0" collapsed="false">
      <c r="A40" s="3" t="s">
        <v>65</v>
      </c>
      <c r="B40" s="3" t="s">
        <v>66</v>
      </c>
    </row>
    <row r="41" customFormat="false" ht="49.25" hidden="false" customHeight="false" outlineLevel="0" collapsed="false">
      <c r="A41" s="3" t="s">
        <v>67</v>
      </c>
      <c r="B41" s="3" t="s">
        <v>68</v>
      </c>
    </row>
    <row r="42" customFormat="false" ht="49.25" hidden="false" customHeight="false" outlineLevel="0" collapsed="false">
      <c r="A42" s="3" t="s">
        <v>69</v>
      </c>
      <c r="B42" s="3" t="s">
        <v>70</v>
      </c>
    </row>
    <row r="43" customFormat="false" ht="15" hidden="false" customHeight="false" outlineLevel="0" collapsed="false">
      <c r="A43" s="2" t="s">
        <v>72</v>
      </c>
      <c r="B43" s="2"/>
    </row>
    <row r="44" customFormat="false" ht="97" hidden="false" customHeight="true" outlineLevel="0" collapsed="false">
      <c r="A44" s="3" t="s">
        <v>73</v>
      </c>
      <c r="B44" s="3"/>
    </row>
    <row r="45" customFormat="false" ht="49.25" hidden="false" customHeight="false" outlineLevel="0" collapsed="false">
      <c r="A45" s="3" t="s">
        <v>74</v>
      </c>
      <c r="B45" s="3" t="s">
        <v>75</v>
      </c>
    </row>
    <row r="46" customFormat="false" ht="61.15" hidden="false" customHeight="false" outlineLevel="0" collapsed="false">
      <c r="A46" s="3" t="s">
        <v>76</v>
      </c>
      <c r="B46" s="3" t="s">
        <v>77</v>
      </c>
    </row>
    <row r="47" customFormat="false" ht="61.15" hidden="false" customHeight="false" outlineLevel="0" collapsed="false">
      <c r="A47" s="3" t="s">
        <v>78</v>
      </c>
      <c r="B47" s="3" t="s">
        <v>79</v>
      </c>
    </row>
  </sheetData>
  <mergeCells count="15">
    <mergeCell ref="A1:B1"/>
    <mergeCell ref="A2:B2"/>
    <mergeCell ref="A3:B3"/>
    <mergeCell ref="A9:B9"/>
    <mergeCell ref="A10:B10"/>
    <mergeCell ref="A14:B14"/>
    <mergeCell ref="A15:B15"/>
    <mergeCell ref="A21:B21"/>
    <mergeCell ref="A22:B22"/>
    <mergeCell ref="A28:B28"/>
    <mergeCell ref="A29:B29"/>
    <mergeCell ref="A37:B37"/>
    <mergeCell ref="A38:B38"/>
    <mergeCell ref="A43:B43"/>
    <mergeCell ref="A44:B44"/>
  </mergeCells>
  <printOptions headings="false" gridLines="false" gridLinesSet="true" horizontalCentered="false" verticalCentered="false"/>
  <pageMargins left="0.7875" right="0.7875" top="1.025" bottom="1.025" header="0.7875" footer="0.787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B31" activeCellId="0" sqref="B31"/>
    </sheetView>
  </sheetViews>
  <sheetFormatPr defaultColWidth="10.4765625" defaultRowHeight="15" zeroHeight="false" outlineLevelRow="0" outlineLevelCol="0"/>
  <cols>
    <col collapsed="false" customWidth="true" hidden="false" outlineLevel="0" max="1" min="1" style="0" width="15.73"/>
    <col collapsed="false" customWidth="true" hidden="false" outlineLevel="0" max="2" min="2" style="0" width="91.2"/>
  </cols>
  <sheetData>
    <row r="1" customFormat="false" ht="15" hidden="false" customHeight="false" outlineLevel="0" collapsed="false">
      <c r="A1" s="1" t="s">
        <v>0</v>
      </c>
      <c r="B1" s="1"/>
    </row>
    <row r="2" customFormat="false" ht="15" hidden="false" customHeight="false" outlineLevel="0" collapsed="false">
      <c r="A2" s="2" t="s">
        <v>1</v>
      </c>
      <c r="B2" s="2"/>
    </row>
    <row r="3" customFormat="false" ht="120.85" hidden="true" customHeight="true" outlineLevel="0" collapsed="false">
      <c r="A3" s="3" t="s">
        <v>2</v>
      </c>
      <c r="B3" s="3"/>
    </row>
    <row r="4" customFormat="false" ht="49.25" hidden="false" customHeight="false" outlineLevel="0" collapsed="false">
      <c r="A4" s="3" t="s">
        <v>3</v>
      </c>
      <c r="B4" s="3" t="s">
        <v>4</v>
      </c>
    </row>
    <row r="5" customFormat="false" ht="37.3" hidden="false" customHeight="false" outlineLevel="0" collapsed="false">
      <c r="A5" s="3" t="s">
        <v>5</v>
      </c>
      <c r="B5" s="3" t="s">
        <v>6</v>
      </c>
    </row>
    <row r="6" customFormat="false" ht="61.15" hidden="true" customHeight="false" outlineLevel="0" collapsed="false">
      <c r="A6" s="3" t="s">
        <v>7</v>
      </c>
      <c r="B6" s="3" t="s">
        <v>8</v>
      </c>
    </row>
    <row r="7" customFormat="false" ht="49.25" hidden="true" customHeight="false" outlineLevel="0" collapsed="false">
      <c r="A7" s="3" t="s">
        <v>9</v>
      </c>
      <c r="B7" s="3" t="s">
        <v>10</v>
      </c>
    </row>
    <row r="8" customFormat="false" ht="49.25" hidden="true" customHeight="false" outlineLevel="0" collapsed="false">
      <c r="A8" s="3" t="s">
        <v>11</v>
      </c>
      <c r="B8" s="3" t="s">
        <v>12</v>
      </c>
    </row>
    <row r="9" customFormat="false" ht="15" hidden="false" customHeight="false" outlineLevel="0" collapsed="false">
      <c r="A9" s="2" t="s">
        <v>13</v>
      </c>
      <c r="B9" s="2"/>
    </row>
    <row r="10" customFormat="false" ht="73.1" hidden="true" customHeight="true" outlineLevel="0" collapsed="false">
      <c r="A10" s="3" t="s">
        <v>14</v>
      </c>
      <c r="B10" s="3"/>
    </row>
    <row r="11" customFormat="false" ht="37.3" hidden="false" customHeight="false" outlineLevel="0" collapsed="false">
      <c r="A11" s="3" t="s">
        <v>15</v>
      </c>
      <c r="B11" s="3" t="s">
        <v>16</v>
      </c>
    </row>
    <row r="12" customFormat="false" ht="25.35" hidden="true" customHeight="false" outlineLevel="0" collapsed="false">
      <c r="A12" s="3" t="s">
        <v>17</v>
      </c>
      <c r="B12" s="3" t="s">
        <v>18</v>
      </c>
    </row>
    <row r="13" customFormat="false" ht="37.3" hidden="true" customHeight="false" outlineLevel="0" collapsed="false">
      <c r="A13" s="3" t="s">
        <v>19</v>
      </c>
      <c r="B13" s="3" t="s">
        <v>20</v>
      </c>
    </row>
    <row r="14" customFormat="false" ht="15" hidden="false" customHeight="false" outlineLevel="0" collapsed="false">
      <c r="A14" s="2" t="s">
        <v>21</v>
      </c>
      <c r="B14" s="2"/>
    </row>
    <row r="15" customFormat="false" ht="120.85" hidden="true" customHeight="true" outlineLevel="0" collapsed="false">
      <c r="A15" s="3" t="s">
        <v>22</v>
      </c>
      <c r="B15" s="3"/>
    </row>
    <row r="16" customFormat="false" ht="37.3" hidden="false" customHeight="false" outlineLevel="0" collapsed="false">
      <c r="A16" s="3" t="s">
        <v>23</v>
      </c>
      <c r="B16" s="3" t="s">
        <v>24</v>
      </c>
    </row>
    <row r="17" customFormat="false" ht="61.15" hidden="false" customHeight="false" outlineLevel="0" collapsed="false">
      <c r="A17" s="3" t="s">
        <v>25</v>
      </c>
      <c r="B17" s="3" t="s">
        <v>26</v>
      </c>
    </row>
    <row r="18" customFormat="false" ht="61.15" hidden="true" customHeight="false" outlineLevel="0" collapsed="false">
      <c r="A18" s="3" t="s">
        <v>27</v>
      </c>
      <c r="B18" s="3" t="s">
        <v>28</v>
      </c>
    </row>
    <row r="19" customFormat="false" ht="49.25" hidden="true" customHeight="false" outlineLevel="0" collapsed="false">
      <c r="A19" s="3" t="s">
        <v>29</v>
      </c>
      <c r="B19" s="3" t="s">
        <v>30</v>
      </c>
    </row>
    <row r="20" customFormat="false" ht="49.25" hidden="true" customHeight="false" outlineLevel="0" collapsed="false">
      <c r="A20" s="3" t="s">
        <v>31</v>
      </c>
      <c r="B20" s="3" t="s">
        <v>32</v>
      </c>
    </row>
    <row r="21" customFormat="false" ht="15" hidden="false" customHeight="false" outlineLevel="0" collapsed="false">
      <c r="A21" s="2" t="s">
        <v>33</v>
      </c>
      <c r="B21" s="2"/>
    </row>
    <row r="22" customFormat="false" ht="73.1" hidden="true" customHeight="true" outlineLevel="0" collapsed="false">
      <c r="A22" s="3" t="s">
        <v>34</v>
      </c>
      <c r="B22" s="3"/>
    </row>
    <row r="23" customFormat="false" ht="49.25" hidden="true" customHeight="false" outlineLevel="0" collapsed="false">
      <c r="A23" s="3" t="s">
        <v>35</v>
      </c>
      <c r="B23" s="3" t="s">
        <v>36</v>
      </c>
    </row>
    <row r="24" customFormat="false" ht="37.3" hidden="true" customHeight="false" outlineLevel="0" collapsed="false">
      <c r="A24" s="3" t="s">
        <v>37</v>
      </c>
      <c r="B24" s="3" t="s">
        <v>38</v>
      </c>
    </row>
    <row r="25" customFormat="false" ht="49.25" hidden="false" customHeight="false" outlineLevel="0" collapsed="false">
      <c r="A25" s="3" t="s">
        <v>39</v>
      </c>
      <c r="B25" s="3" t="s">
        <v>40</v>
      </c>
    </row>
    <row r="26" customFormat="false" ht="37.3" hidden="true" customHeight="false" outlineLevel="0" collapsed="false">
      <c r="A26" s="3" t="s">
        <v>41</v>
      </c>
      <c r="B26" s="3" t="s">
        <v>42</v>
      </c>
    </row>
    <row r="27" customFormat="false" ht="37.3" hidden="true" customHeight="false" outlineLevel="0" collapsed="false">
      <c r="A27" s="3" t="s">
        <v>43</v>
      </c>
      <c r="B27" s="3" t="s">
        <v>44</v>
      </c>
    </row>
    <row r="28" customFormat="false" ht="15" hidden="false" customHeight="false" outlineLevel="0" collapsed="false">
      <c r="A28" s="2" t="s">
        <v>45</v>
      </c>
      <c r="B28" s="2"/>
    </row>
    <row r="29" customFormat="false" ht="97" hidden="true" customHeight="true" outlineLevel="0" collapsed="false">
      <c r="A29" s="3" t="s">
        <v>46</v>
      </c>
      <c r="B29" s="3"/>
    </row>
    <row r="30" customFormat="false" ht="25.35" hidden="true" customHeight="false" outlineLevel="0" collapsed="false">
      <c r="A30" s="3" t="s">
        <v>47</v>
      </c>
      <c r="B30" s="3" t="s">
        <v>48</v>
      </c>
    </row>
    <row r="31" customFormat="false" ht="25.35" hidden="false" customHeight="false" outlineLevel="0" collapsed="false">
      <c r="A31" s="3" t="s">
        <v>49</v>
      </c>
      <c r="B31" s="3" t="s">
        <v>50</v>
      </c>
    </row>
    <row r="32" customFormat="false" ht="25.35" hidden="true" customHeight="false" outlineLevel="0" collapsed="false">
      <c r="A32" s="3" t="s">
        <v>51</v>
      </c>
      <c r="B32" s="3" t="s">
        <v>52</v>
      </c>
    </row>
    <row r="33" customFormat="false" ht="37.3" hidden="true" customHeight="false" outlineLevel="0" collapsed="false">
      <c r="A33" s="3" t="s">
        <v>53</v>
      </c>
      <c r="B33" s="3" t="s">
        <v>54</v>
      </c>
    </row>
    <row r="34" customFormat="false" ht="25.35" hidden="true" customHeight="false" outlineLevel="0" collapsed="false">
      <c r="A34" s="3" t="s">
        <v>55</v>
      </c>
      <c r="B34" s="3" t="s">
        <v>56</v>
      </c>
    </row>
    <row r="35" customFormat="false" ht="25.35" hidden="true" customHeight="false" outlineLevel="0" collapsed="false">
      <c r="A35" s="3" t="s">
        <v>57</v>
      </c>
      <c r="B35" s="3" t="s">
        <v>58</v>
      </c>
    </row>
    <row r="36" customFormat="false" ht="37.3" hidden="false" customHeight="false" outlineLevel="0" collapsed="false">
      <c r="A36" s="3" t="s">
        <v>59</v>
      </c>
      <c r="B36" s="3" t="s">
        <v>60</v>
      </c>
    </row>
    <row r="37" customFormat="false" ht="15" hidden="false" customHeight="false" outlineLevel="0" collapsed="false">
      <c r="A37" s="2" t="s">
        <v>61</v>
      </c>
      <c r="B37" s="2"/>
    </row>
    <row r="38" customFormat="false" ht="85.05" hidden="true" customHeight="true" outlineLevel="0" collapsed="false">
      <c r="A38" s="3" t="s">
        <v>62</v>
      </c>
      <c r="B38" s="3"/>
    </row>
    <row r="39" customFormat="false" ht="49.25" hidden="false" customHeight="false" outlineLevel="0" collapsed="false">
      <c r="A39" s="3" t="s">
        <v>63</v>
      </c>
      <c r="B39" s="3" t="s">
        <v>64</v>
      </c>
    </row>
    <row r="40" customFormat="false" ht="61.15" hidden="false" customHeight="false" outlineLevel="0" collapsed="false">
      <c r="A40" s="3" t="s">
        <v>65</v>
      </c>
      <c r="B40" s="3" t="s">
        <v>66</v>
      </c>
    </row>
    <row r="41" customFormat="false" ht="49.25" hidden="true" customHeight="false" outlineLevel="0" collapsed="false">
      <c r="A41" s="3" t="s">
        <v>67</v>
      </c>
      <c r="B41" s="3" t="s">
        <v>68</v>
      </c>
    </row>
    <row r="42" customFormat="false" ht="49.25" hidden="true" customHeight="false" outlineLevel="0" collapsed="false">
      <c r="A42" s="3" t="s">
        <v>69</v>
      </c>
      <c r="B42" s="3" t="s">
        <v>70</v>
      </c>
    </row>
    <row r="43" customFormat="false" ht="15" hidden="true" customHeight="false" outlineLevel="0" collapsed="false">
      <c r="A43" s="2" t="s">
        <v>72</v>
      </c>
      <c r="B43" s="2"/>
    </row>
    <row r="44" customFormat="false" ht="97" hidden="true" customHeight="true" outlineLevel="0" collapsed="false">
      <c r="A44" s="3" t="s">
        <v>73</v>
      </c>
      <c r="B44" s="3"/>
    </row>
    <row r="45" customFormat="false" ht="49.25" hidden="true" customHeight="false" outlineLevel="0" collapsed="false">
      <c r="A45" s="3" t="s">
        <v>74</v>
      </c>
      <c r="B45" s="3" t="s">
        <v>75</v>
      </c>
    </row>
    <row r="46" customFormat="false" ht="61.15" hidden="true" customHeight="false" outlineLevel="0" collapsed="false">
      <c r="A46" s="3" t="s">
        <v>76</v>
      </c>
      <c r="B46" s="3" t="s">
        <v>77</v>
      </c>
    </row>
    <row r="47" customFormat="false" ht="61.15" hidden="true" customHeight="false" outlineLevel="0" collapsed="false">
      <c r="A47" s="3" t="s">
        <v>78</v>
      </c>
      <c r="B47" s="3" t="s">
        <v>79</v>
      </c>
    </row>
  </sheetData>
  <mergeCells count="15">
    <mergeCell ref="A1:B1"/>
    <mergeCell ref="A2:B2"/>
    <mergeCell ref="A3:B3"/>
    <mergeCell ref="A9:B9"/>
    <mergeCell ref="A10:B10"/>
    <mergeCell ref="A14:B14"/>
    <mergeCell ref="A15:B15"/>
    <mergeCell ref="A21:B21"/>
    <mergeCell ref="A22:B22"/>
    <mergeCell ref="A28:B28"/>
    <mergeCell ref="A29:B29"/>
    <mergeCell ref="A37:B37"/>
    <mergeCell ref="A38:B38"/>
    <mergeCell ref="A43:B43"/>
    <mergeCell ref="A44:B44"/>
  </mergeCells>
  <printOptions headings="false" gridLines="false" gridLinesSet="true" horizontalCentered="false" verticalCentered="false"/>
  <pageMargins left="0.7875" right="0.7875" top="1.025" bottom="1.025" header="0.7875" footer="0.787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ColWidth="10.4765625" defaultRowHeight="15" zeroHeight="false" outlineLevelRow="0" outlineLevelCol="0"/>
  <cols>
    <col collapsed="false" customWidth="true" hidden="false" outlineLevel="0" max="1" min="1" style="0" width="4.3"/>
    <col collapsed="false" customWidth="true" hidden="false" outlineLevel="0" max="2" min="2" style="0" width="23.81"/>
    <col collapsed="false" customWidth="true" hidden="false" outlineLevel="0" max="4" min="4" style="0" width="60.67"/>
  </cols>
  <sheetData>
    <row r="1" customFormat="false" ht="15" hidden="false" customHeight="true" outlineLevel="0" collapsed="false">
      <c r="A1" s="4" t="s">
        <v>80</v>
      </c>
      <c r="B1" s="4"/>
      <c r="C1" s="4" t="s">
        <v>81</v>
      </c>
      <c r="D1" s="4"/>
      <c r="E1" s="5"/>
    </row>
    <row r="2" customFormat="false" ht="37.3" hidden="false" customHeight="true" outlineLevel="0" collapsed="false">
      <c r="A2" s="6" t="s">
        <v>74</v>
      </c>
      <c r="B2" s="7" t="s">
        <v>82</v>
      </c>
      <c r="C2" s="8" t="s">
        <v>83</v>
      </c>
      <c r="D2" s="8" t="s">
        <v>84</v>
      </c>
      <c r="E2" s="9"/>
    </row>
    <row r="3" customFormat="false" ht="25.35" hidden="false" customHeight="false" outlineLevel="0" collapsed="false">
      <c r="A3" s="6"/>
      <c r="B3" s="6"/>
      <c r="C3" s="8" t="s">
        <v>85</v>
      </c>
      <c r="D3" s="8" t="s">
        <v>86</v>
      </c>
      <c r="E3" s="9"/>
    </row>
    <row r="4" customFormat="false" ht="49.25" hidden="false" customHeight="false" outlineLevel="0" collapsed="false">
      <c r="A4" s="6"/>
      <c r="B4" s="6"/>
      <c r="C4" s="8" t="s">
        <v>87</v>
      </c>
      <c r="D4" s="8" t="s">
        <v>88</v>
      </c>
      <c r="E4" s="9"/>
    </row>
    <row r="5" customFormat="false" ht="37.3" hidden="false" customHeight="true" outlineLevel="0" collapsed="false">
      <c r="A5" s="3" t="s">
        <v>76</v>
      </c>
      <c r="B5" s="10" t="s">
        <v>89</v>
      </c>
      <c r="C5" s="3" t="s">
        <v>90</v>
      </c>
      <c r="D5" s="3" t="s">
        <v>91</v>
      </c>
      <c r="E5" s="11"/>
    </row>
    <row r="6" customFormat="false" ht="25.35" hidden="false" customHeight="false" outlineLevel="0" collapsed="false">
      <c r="A6" s="3"/>
      <c r="B6" s="3"/>
      <c r="C6" s="3" t="s">
        <v>92</v>
      </c>
      <c r="D6" s="3" t="s">
        <v>93</v>
      </c>
      <c r="E6" s="11"/>
    </row>
    <row r="7" customFormat="false" ht="49.25" hidden="false" customHeight="false" outlineLevel="0" collapsed="false">
      <c r="A7" s="6" t="s">
        <v>78</v>
      </c>
      <c r="B7" s="7" t="s">
        <v>94</v>
      </c>
      <c r="C7" s="8" t="s">
        <v>95</v>
      </c>
      <c r="D7" s="8" t="s">
        <v>96</v>
      </c>
      <c r="E7" s="9"/>
    </row>
    <row r="8" customFormat="false" ht="25.35" hidden="false" customHeight="true" outlineLevel="0" collapsed="false">
      <c r="A8" s="3" t="s">
        <v>97</v>
      </c>
      <c r="B8" s="10" t="s">
        <v>98</v>
      </c>
      <c r="C8" s="3" t="s">
        <v>99</v>
      </c>
      <c r="D8" s="3" t="s">
        <v>100</v>
      </c>
      <c r="E8" s="11"/>
    </row>
    <row r="9" customFormat="false" ht="37.3" hidden="false" customHeight="false" outlineLevel="0" collapsed="false">
      <c r="A9" s="3"/>
      <c r="B9" s="3"/>
      <c r="C9" s="3" t="s">
        <v>101</v>
      </c>
      <c r="D9" s="3" t="s">
        <v>102</v>
      </c>
      <c r="E9" s="11"/>
    </row>
    <row r="10" customFormat="false" ht="49.25" hidden="false" customHeight="false" outlineLevel="0" collapsed="false">
      <c r="A10" s="3"/>
      <c r="B10" s="3"/>
      <c r="C10" s="3" t="s">
        <v>103</v>
      </c>
      <c r="D10" s="3" t="s">
        <v>104</v>
      </c>
      <c r="E10" s="11"/>
    </row>
    <row r="11" customFormat="false" ht="37.3" hidden="false" customHeight="false" outlineLevel="0" collapsed="false">
      <c r="A11" s="3"/>
      <c r="B11" s="3"/>
      <c r="C11" s="3" t="s">
        <v>105</v>
      </c>
      <c r="D11" s="3" t="s">
        <v>106</v>
      </c>
      <c r="E11" s="11"/>
    </row>
    <row r="12" customFormat="false" ht="49.25" hidden="false" customHeight="false" outlineLevel="0" collapsed="false">
      <c r="A12" s="3"/>
      <c r="B12" s="3"/>
      <c r="C12" s="3" t="s">
        <v>107</v>
      </c>
      <c r="D12" s="3" t="s">
        <v>108</v>
      </c>
      <c r="E12" s="11"/>
    </row>
    <row r="13" customFormat="false" ht="37.3" hidden="false" customHeight="true" outlineLevel="0" collapsed="false">
      <c r="A13" s="6" t="s">
        <v>109</v>
      </c>
      <c r="B13" s="7" t="s">
        <v>110</v>
      </c>
      <c r="C13" s="8" t="s">
        <v>111</v>
      </c>
      <c r="D13" s="8" t="s">
        <v>112</v>
      </c>
      <c r="E13" s="9"/>
    </row>
    <row r="14" customFormat="false" ht="25.35" hidden="false" customHeight="false" outlineLevel="0" collapsed="false">
      <c r="A14" s="6"/>
      <c r="B14" s="6"/>
      <c r="C14" s="8" t="s">
        <v>113</v>
      </c>
      <c r="D14" s="8" t="s">
        <v>114</v>
      </c>
      <c r="E14" s="9"/>
    </row>
    <row r="15" customFormat="false" ht="49.25" hidden="false" customHeight="false" outlineLevel="0" collapsed="false">
      <c r="A15" s="3" t="s">
        <v>115</v>
      </c>
      <c r="B15" s="10" t="s">
        <v>116</v>
      </c>
      <c r="C15" s="3" t="s">
        <v>117</v>
      </c>
      <c r="D15" s="3" t="s">
        <v>118</v>
      </c>
      <c r="E15" s="11"/>
    </row>
  </sheetData>
  <mergeCells count="10">
    <mergeCell ref="A1:B1"/>
    <mergeCell ref="C1:D1"/>
    <mergeCell ref="A2:A4"/>
    <mergeCell ref="B2:B4"/>
    <mergeCell ref="A5:A6"/>
    <mergeCell ref="B5:B6"/>
    <mergeCell ref="A8:A12"/>
    <mergeCell ref="B8:B12"/>
    <mergeCell ref="A13:A14"/>
    <mergeCell ref="B13:B14"/>
  </mergeCells>
  <printOptions headings="false" gridLines="false" gridLinesSet="true" horizontalCentered="false" verticalCentered="false"/>
  <pageMargins left="0.7875" right="0.7875" top="1.025" bottom="1.025" header="0.7875" footer="0.787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1" activeCellId="0" sqref="B31"/>
    </sheetView>
  </sheetViews>
  <sheetFormatPr defaultColWidth="10.4765625" defaultRowHeight="15" zeroHeight="false" outlineLevelRow="0" outlineLevelCol="0"/>
  <cols>
    <col collapsed="false" customWidth="true" hidden="false" outlineLevel="0" max="1" min="1" style="0" width="24.44"/>
    <col collapsed="false" customWidth="true" hidden="false" outlineLevel="0" max="2" min="2" style="0" width="78.4"/>
    <col collapsed="false" customWidth="true" hidden="false" outlineLevel="0" max="3" min="3" style="0" width="8.86"/>
    <col collapsed="false" customWidth="true" hidden="true" outlineLevel="0" max="4" min="4" style="0" width="8.99"/>
  </cols>
  <sheetData>
    <row r="1" customFormat="false" ht="15" hidden="false" customHeight="false" outlineLevel="0" collapsed="false">
      <c r="A1" s="12" t="s">
        <v>119</v>
      </c>
      <c r="B1" s="12" t="s">
        <v>120</v>
      </c>
      <c r="C1" s="12" t="s">
        <v>121</v>
      </c>
      <c r="D1" s="12" t="s">
        <v>122</v>
      </c>
    </row>
    <row r="2" customFormat="false" ht="25.35" hidden="true" customHeight="true" outlineLevel="0" collapsed="false">
      <c r="A2" s="8" t="s">
        <v>123</v>
      </c>
      <c r="B2" s="13" t="s">
        <v>124</v>
      </c>
      <c r="C2" s="14" t="s">
        <v>125</v>
      </c>
      <c r="D2" s="9" t="n">
        <v>3</v>
      </c>
    </row>
    <row r="3" customFormat="false" ht="25.35" hidden="true" customHeight="false" outlineLevel="0" collapsed="false">
      <c r="A3" s="8"/>
      <c r="B3" s="13" t="s">
        <v>126</v>
      </c>
      <c r="C3" s="14" t="s">
        <v>127</v>
      </c>
      <c r="D3" s="9" t="n">
        <v>3</v>
      </c>
    </row>
    <row r="4" customFormat="false" ht="25.35" hidden="true" customHeight="false" outlineLevel="0" collapsed="false">
      <c r="A4" s="8"/>
      <c r="B4" s="13" t="s">
        <v>128</v>
      </c>
      <c r="C4" s="14" t="s">
        <v>129</v>
      </c>
      <c r="D4" s="9" t="n">
        <v>3</v>
      </c>
    </row>
    <row r="5" customFormat="false" ht="25.35" hidden="true" customHeight="false" outlineLevel="0" collapsed="false">
      <c r="A5" s="8"/>
      <c r="B5" s="13" t="s">
        <v>130</v>
      </c>
      <c r="C5" s="14" t="s">
        <v>131</v>
      </c>
      <c r="D5" s="9" t="n">
        <v>3</v>
      </c>
    </row>
    <row r="6" customFormat="false" ht="25.35" hidden="true" customHeight="false" outlineLevel="0" collapsed="false">
      <c r="A6" s="8"/>
      <c r="B6" s="13" t="s">
        <v>132</v>
      </c>
      <c r="C6" s="14" t="s">
        <v>133</v>
      </c>
      <c r="D6" s="9" t="n">
        <v>3</v>
      </c>
    </row>
    <row r="7" customFormat="false" ht="15" hidden="true" customHeight="true" outlineLevel="0" collapsed="false">
      <c r="A7" s="3" t="s">
        <v>134</v>
      </c>
      <c r="B7" s="15" t="s">
        <v>135</v>
      </c>
      <c r="C7" s="16" t="s">
        <v>136</v>
      </c>
      <c r="D7" s="11" t="n">
        <v>3</v>
      </c>
    </row>
    <row r="8" customFormat="false" ht="25.35" hidden="true" customHeight="false" outlineLevel="0" collapsed="false">
      <c r="A8" s="3"/>
      <c r="B8" s="15" t="s">
        <v>137</v>
      </c>
      <c r="C8" s="16" t="s">
        <v>138</v>
      </c>
      <c r="D8" s="11" t="n">
        <v>3</v>
      </c>
    </row>
    <row r="9" customFormat="false" ht="25.35" hidden="true" customHeight="false" outlineLevel="0" collapsed="false">
      <c r="A9" s="3"/>
      <c r="B9" s="15" t="s">
        <v>139</v>
      </c>
      <c r="C9" s="16" t="s">
        <v>140</v>
      </c>
      <c r="D9" s="11" t="n">
        <v>3</v>
      </c>
    </row>
    <row r="10" customFormat="false" ht="25.35" hidden="true" customHeight="true" outlineLevel="0" collapsed="false">
      <c r="A10" s="8" t="s">
        <v>141</v>
      </c>
      <c r="B10" s="13" t="s">
        <v>142</v>
      </c>
      <c r="C10" s="14" t="s">
        <v>143</v>
      </c>
      <c r="D10" s="9" t="n">
        <v>3</v>
      </c>
    </row>
    <row r="11" customFormat="false" ht="25.35" hidden="true" customHeight="false" outlineLevel="0" collapsed="false">
      <c r="A11" s="8"/>
      <c r="B11" s="13" t="s">
        <v>144</v>
      </c>
      <c r="C11" s="14" t="s">
        <v>145</v>
      </c>
      <c r="D11" s="9" t="n">
        <v>3</v>
      </c>
    </row>
    <row r="12" customFormat="false" ht="37.3" hidden="true" customHeight="false" outlineLevel="0" collapsed="false">
      <c r="A12" s="8"/>
      <c r="B12" s="13" t="s">
        <v>146</v>
      </c>
      <c r="C12" s="14" t="s">
        <v>147</v>
      </c>
      <c r="D12" s="9" t="n">
        <v>3</v>
      </c>
    </row>
    <row r="13" customFormat="false" ht="25.35" hidden="false" customHeight="true" outlineLevel="0" collapsed="false">
      <c r="A13" s="3" t="s">
        <v>148</v>
      </c>
      <c r="B13" s="15" t="s">
        <v>149</v>
      </c>
      <c r="C13" s="16" t="s">
        <v>150</v>
      </c>
      <c r="D13" s="11" t="n">
        <v>4</v>
      </c>
    </row>
    <row r="14" customFormat="false" ht="25.35" hidden="false" customHeight="false" outlineLevel="0" collapsed="false">
      <c r="A14" s="3"/>
      <c r="B14" s="15" t="s">
        <v>151</v>
      </c>
      <c r="C14" s="16" t="s">
        <v>152</v>
      </c>
      <c r="D14" s="11" t="n">
        <v>3</v>
      </c>
    </row>
    <row r="15" customFormat="false" ht="15" hidden="false" customHeight="false" outlineLevel="0" collapsed="false">
      <c r="A15" s="3"/>
      <c r="B15" s="15" t="s">
        <v>153</v>
      </c>
      <c r="C15" s="16" t="s">
        <v>154</v>
      </c>
      <c r="D15" s="11" t="n">
        <v>3</v>
      </c>
    </row>
    <row r="16" customFormat="false" ht="15" hidden="false" customHeight="false" outlineLevel="0" collapsed="false">
      <c r="A16" s="3"/>
      <c r="B16" s="15" t="s">
        <v>155</v>
      </c>
      <c r="C16" s="16" t="s">
        <v>156</v>
      </c>
      <c r="D16" s="11" t="n">
        <v>4</v>
      </c>
    </row>
    <row r="17" customFormat="false" ht="15" hidden="false" customHeight="true" outlineLevel="0" collapsed="false">
      <c r="A17" s="8" t="s">
        <v>157</v>
      </c>
      <c r="B17" s="13" t="s">
        <v>158</v>
      </c>
      <c r="C17" s="14" t="s">
        <v>159</v>
      </c>
      <c r="D17" s="9" t="n">
        <v>3</v>
      </c>
    </row>
    <row r="18" customFormat="false" ht="15" hidden="false" customHeight="false" outlineLevel="0" collapsed="false">
      <c r="A18" s="8"/>
      <c r="B18" s="13" t="s">
        <v>160</v>
      </c>
      <c r="C18" s="14" t="s">
        <v>161</v>
      </c>
      <c r="D18" s="9" t="n">
        <v>3</v>
      </c>
    </row>
    <row r="19" customFormat="false" ht="15" hidden="false" customHeight="false" outlineLevel="0" collapsed="false">
      <c r="A19" s="8"/>
      <c r="B19" s="13" t="s">
        <v>162</v>
      </c>
      <c r="C19" s="14" t="s">
        <v>163</v>
      </c>
      <c r="D19" s="9" t="n">
        <v>3</v>
      </c>
    </row>
    <row r="20" customFormat="false" ht="15" hidden="false" customHeight="false" outlineLevel="0" collapsed="false">
      <c r="A20" s="8"/>
      <c r="B20" s="13" t="s">
        <v>164</v>
      </c>
      <c r="C20" s="14" t="s">
        <v>165</v>
      </c>
      <c r="D20" s="9" t="n">
        <v>3</v>
      </c>
    </row>
    <row r="21" customFormat="false" ht="15" hidden="false" customHeight="false" outlineLevel="0" collapsed="false">
      <c r="D21" s="0" t="n">
        <f aca="false">SUM(D2:D20)</f>
        <v>59</v>
      </c>
    </row>
    <row r="1048576" customFormat="false" ht="12.8" hidden="false" customHeight="false" outlineLevel="0" collapsed="false"/>
  </sheetData>
  <mergeCells count="5">
    <mergeCell ref="A2:A6"/>
    <mergeCell ref="A7:A9"/>
    <mergeCell ref="A10:A12"/>
    <mergeCell ref="A13:A16"/>
    <mergeCell ref="A17:A20"/>
  </mergeCells>
  <printOptions headings="false" gridLines="false" gridLinesSet="true" horizontalCentered="false" verticalCentered="false"/>
  <pageMargins left="0.7875" right="0.7875" top="1.025" bottom="1.025" header="0.7875" footer="0.787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765625" defaultRowHeight="15" zeroHeight="false" outlineLevelRow="0" outlineLevelCol="0"/>
  <cols>
    <col collapsed="false" customWidth="true" hidden="false" outlineLevel="0" max="1" min="1" style="17" width="2.87"/>
    <col collapsed="false" customWidth="true" hidden="false" outlineLevel="0" max="2" min="2" style="17" width="5.73"/>
    <col collapsed="false" customWidth="false" hidden="false" outlineLevel="0" max="3" min="3" style="17" width="10.5"/>
    <col collapsed="false" customWidth="false" hidden="false" outlineLevel="0" max="4" min="4" style="18" width="10.5"/>
    <col collapsed="false" customWidth="true" hidden="false" outlineLevel="0" max="5" min="5" style="18" width="49.52"/>
    <col collapsed="false" customWidth="true" hidden="false" outlineLevel="0" max="37" min="6" style="17" width="4.95"/>
    <col collapsed="false" customWidth="true" hidden="true" outlineLevel="0" max="43" min="38" style="17" width="4.95"/>
    <col collapsed="false" customWidth="true" hidden="true" outlineLevel="0" max="44" min="44" style="17" width="7.28"/>
  </cols>
  <sheetData>
    <row r="1" customFormat="false" ht="15" hidden="false" customHeight="false" outlineLevel="0" collapsed="false">
      <c r="D1" s="17"/>
      <c r="E1" s="17"/>
    </row>
    <row r="2" customFormat="false" ht="98.5" hidden="false" customHeight="true" outlineLevel="0" collapsed="false">
      <c r="A2" s="19"/>
      <c r="B2" s="20" t="s">
        <v>166</v>
      </c>
      <c r="C2" s="20"/>
      <c r="D2" s="20"/>
      <c r="E2" s="21"/>
      <c r="F2" s="22" t="s">
        <v>167</v>
      </c>
      <c r="G2" s="22"/>
      <c r="H2" s="22"/>
      <c r="I2" s="22"/>
      <c r="J2" s="22"/>
      <c r="K2" s="23" t="s">
        <v>168</v>
      </c>
      <c r="L2" s="23"/>
      <c r="M2" s="23"/>
      <c r="N2" s="24" t="s">
        <v>169</v>
      </c>
      <c r="O2" s="24"/>
      <c r="P2" s="24"/>
      <c r="Q2" s="24"/>
      <c r="R2" s="24"/>
      <c r="S2" s="23" t="s">
        <v>170</v>
      </c>
      <c r="T2" s="23"/>
      <c r="U2" s="23"/>
      <c r="V2" s="23"/>
      <c r="W2" s="23"/>
      <c r="X2" s="25" t="s">
        <v>171</v>
      </c>
      <c r="Y2" s="25"/>
      <c r="Z2" s="25"/>
      <c r="AA2" s="25"/>
      <c r="AB2" s="25"/>
      <c r="AC2" s="25"/>
      <c r="AD2" s="25"/>
      <c r="AE2" s="23" t="s">
        <v>172</v>
      </c>
      <c r="AF2" s="23"/>
      <c r="AG2" s="23"/>
      <c r="AH2" s="23"/>
      <c r="AI2" s="25" t="s">
        <v>173</v>
      </c>
      <c r="AJ2" s="25"/>
      <c r="AK2" s="25"/>
      <c r="AL2" s="23" t="s">
        <v>174</v>
      </c>
      <c r="AM2" s="23"/>
      <c r="AN2" s="23"/>
      <c r="AO2" s="23"/>
      <c r="AP2" s="23"/>
      <c r="AQ2" s="23"/>
      <c r="AR2" s="26" t="s">
        <v>175</v>
      </c>
    </row>
    <row r="3" customFormat="false" ht="24.45" hidden="false" customHeight="true" outlineLevel="0" collapsed="false">
      <c r="A3" s="19"/>
      <c r="B3" s="27" t="s">
        <v>176</v>
      </c>
      <c r="C3" s="27"/>
      <c r="D3" s="27"/>
      <c r="E3" s="28"/>
      <c r="F3" s="29" t="str">
        <f aca="false">'CompetenciasClaveAux-Hidden'!A4</f>
        <v>CCL1</v>
      </c>
      <c r="G3" s="30" t="str">
        <f aca="false">'CompetenciasClaveAux-Hidden'!A5</f>
        <v>CCL2</v>
      </c>
      <c r="H3" s="30" t="str">
        <f aca="false">'CompetenciasClaveAux-Hidden'!A6</f>
        <v>CCL3</v>
      </c>
      <c r="I3" s="30" t="str">
        <f aca="false">'CompetenciasClaveAux-Hidden'!A7</f>
        <v>CCL4</v>
      </c>
      <c r="J3" s="30" t="str">
        <f aca="false">'CompetenciasClaveAux-Hidden'!A8</f>
        <v>CCL5</v>
      </c>
      <c r="K3" s="31" t="str">
        <f aca="false">'CompetenciasClaveAux-Hidden'!A11</f>
        <v>CP1</v>
      </c>
      <c r="L3" s="32" t="str">
        <f aca="false">'CompetenciasClaveAux-Hidden'!A12</f>
        <v>CP2</v>
      </c>
      <c r="M3" s="32" t="str">
        <f aca="false">'CompetenciasClaveAux-Hidden'!A13</f>
        <v>CP3</v>
      </c>
      <c r="N3" s="29" t="str">
        <f aca="false">'CompetenciasClaveAux-Hidden'!A16</f>
        <v>STEM1</v>
      </c>
      <c r="O3" s="30" t="str">
        <f aca="false">'CompetenciasClaveAux-Hidden'!A17</f>
        <v>STEM2</v>
      </c>
      <c r="P3" s="30" t="str">
        <f aca="false">'CompetenciasClaveAux-Hidden'!A18</f>
        <v>STEM3</v>
      </c>
      <c r="Q3" s="30" t="str">
        <f aca="false">'CompetenciasClaveAux-Hidden'!A19</f>
        <v>STEM4</v>
      </c>
      <c r="R3" s="30" t="str">
        <f aca="false">'CompetenciasClaveAux-Hidden'!A20</f>
        <v>STEM5</v>
      </c>
      <c r="S3" s="31" t="str">
        <f aca="false">'CompetenciasClaveAux-Hidden'!$A$23</f>
        <v>CD1</v>
      </c>
      <c r="T3" s="32" t="str">
        <f aca="false">'CompetenciasClaveAux-Hidden'!$A$24</f>
        <v>CD2</v>
      </c>
      <c r="U3" s="32" t="str">
        <f aca="false">'CompetenciasClaveAux-Hidden'!$A$25</f>
        <v>CD3</v>
      </c>
      <c r="V3" s="32" t="str">
        <f aca="false">'CompetenciasClaveAux-Hidden'!$A$26</f>
        <v>CD4</v>
      </c>
      <c r="W3" s="33" t="str">
        <f aca="false">'CompetenciasClaveAux-Hidden'!$A$27</f>
        <v>CD5</v>
      </c>
      <c r="X3" s="34" t="str">
        <f aca="false">'CompetenciasClaveAux-Hidden'!A30</f>
        <v>CPSAA1.1</v>
      </c>
      <c r="Y3" s="30" t="str">
        <f aca="false">'CompetenciasClaveAux-Hidden'!A31</f>
        <v>CPSAA1.2</v>
      </c>
      <c r="Z3" s="30" t="str">
        <f aca="false">'CompetenciasClaveAux-Hidden'!A32</f>
        <v>CPSAA2</v>
      </c>
      <c r="AA3" s="30" t="str">
        <f aca="false">'CompetenciasClaveAux-Hidden'!A33</f>
        <v>CPSAA3.1</v>
      </c>
      <c r="AB3" s="30" t="str">
        <f aca="false">'CompetenciasClaveAux-Hidden'!A34</f>
        <v>CPSAA3.2</v>
      </c>
      <c r="AC3" s="30" t="str">
        <f aca="false">'CompetenciasClaveAux-Hidden'!A35</f>
        <v>CPSAA4</v>
      </c>
      <c r="AD3" s="30" t="str">
        <f aca="false">'CompetenciasClaveAux-Hidden'!A36</f>
        <v>CPSAA5</v>
      </c>
      <c r="AE3" s="31" t="str">
        <f aca="false">'CompetenciasClaveAux-Hidden'!A39</f>
        <v>CC1</v>
      </c>
      <c r="AF3" s="32" t="str">
        <f aca="false">'CompetenciasClaveAux-Hidden'!A40</f>
        <v>CC2</v>
      </c>
      <c r="AG3" s="32" t="str">
        <f aca="false">'CompetenciasClaveAux-Hidden'!A41</f>
        <v>CC3</v>
      </c>
      <c r="AH3" s="32" t="str">
        <f aca="false">'CompetenciasClaveAux-Hidden'!A42</f>
        <v>CC4</v>
      </c>
      <c r="AI3" s="30" t="str">
        <f aca="false">'CompetenciasClaveAux-Hidden'!A45</f>
        <v>CC1</v>
      </c>
      <c r="AJ3" s="34" t="str">
        <f aca="false">'CompetenciasClaveAux-Hidden'!A46</f>
        <v>CC2</v>
      </c>
      <c r="AK3" s="34" t="str">
        <f aca="false">'CompetenciasClaveAux-Hidden'!A47</f>
        <v>CC3</v>
      </c>
      <c r="AL3" s="31" t="s">
        <v>177</v>
      </c>
      <c r="AM3" s="32" t="s">
        <v>178</v>
      </c>
      <c r="AN3" s="32" t="s">
        <v>179</v>
      </c>
      <c r="AO3" s="32" t="s">
        <v>180</v>
      </c>
      <c r="AP3" s="32" t="s">
        <v>181</v>
      </c>
      <c r="AQ3" s="33" t="s">
        <v>182</v>
      </c>
      <c r="AR3" s="26"/>
    </row>
    <row r="4" customFormat="false" ht="42.5" hidden="false" customHeight="true" outlineLevel="0" collapsed="false">
      <c r="A4" s="35"/>
      <c r="B4" s="36"/>
      <c r="C4" s="37"/>
      <c r="D4" s="17"/>
      <c r="E4" s="17"/>
      <c r="F4" s="29"/>
      <c r="G4" s="30"/>
      <c r="H4" s="30"/>
      <c r="I4" s="30"/>
      <c r="J4" s="30"/>
      <c r="K4" s="31"/>
      <c r="L4" s="32"/>
      <c r="M4" s="32"/>
      <c r="N4" s="29"/>
      <c r="O4" s="30"/>
      <c r="P4" s="30"/>
      <c r="Q4" s="30"/>
      <c r="R4" s="30"/>
      <c r="S4" s="31"/>
      <c r="T4" s="32"/>
      <c r="U4" s="32"/>
      <c r="V4" s="32"/>
      <c r="W4" s="33"/>
      <c r="X4" s="34"/>
      <c r="Y4" s="30"/>
      <c r="Z4" s="30"/>
      <c r="AA4" s="30"/>
      <c r="AB4" s="30"/>
      <c r="AC4" s="30"/>
      <c r="AD4" s="30"/>
      <c r="AE4" s="31"/>
      <c r="AF4" s="32"/>
      <c r="AG4" s="32"/>
      <c r="AH4" s="32"/>
      <c r="AI4" s="30"/>
      <c r="AJ4" s="34"/>
      <c r="AK4" s="34"/>
      <c r="AL4" s="31"/>
      <c r="AM4" s="32"/>
      <c r="AN4" s="32"/>
      <c r="AO4" s="32"/>
      <c r="AP4" s="32"/>
      <c r="AQ4" s="33"/>
      <c r="AR4" s="26"/>
    </row>
    <row r="5" customFormat="false" ht="30.55" hidden="false" customHeight="true" outlineLevel="0" collapsed="false">
      <c r="A5" s="38"/>
      <c r="B5" s="39" t="s">
        <v>183</v>
      </c>
      <c r="C5" s="40" t="str">
        <f aca="false">'CompetenciasEspecíficas-Hidden'!A2</f>
        <v>CE1</v>
      </c>
      <c r="D5" s="41" t="str">
        <f aca="false">'CompetenciasEspecíficas-Hidden'!C2</f>
        <v>CEV1.1</v>
      </c>
      <c r="E5" s="42" t="str">
        <f aca="false">'CompetenciasEspecíficas-Hidden'!D2</f>
        <v>Desarrollar proyectos de investigación e innovación con el fin de crear y mejorar productos de forma continua, utilizando modelos de gestión cooperativos y flexibles.</v>
      </c>
      <c r="F5" s="43"/>
      <c r="G5" s="44"/>
      <c r="H5" s="44" t="n">
        <v>1</v>
      </c>
      <c r="I5" s="44"/>
      <c r="J5" s="45"/>
      <c r="K5" s="46"/>
      <c r="L5" s="47"/>
      <c r="M5" s="48" t="n">
        <v>1</v>
      </c>
      <c r="N5" s="43" t="n">
        <v>1</v>
      </c>
      <c r="O5" s="44"/>
      <c r="P5" s="44" t="n">
        <v>1</v>
      </c>
      <c r="Q5" s="44"/>
      <c r="R5" s="45"/>
      <c r="S5" s="46" t="n">
        <v>1</v>
      </c>
      <c r="T5" s="47" t="n">
        <v>1</v>
      </c>
      <c r="U5" s="47" t="n">
        <v>1</v>
      </c>
      <c r="V5" s="47"/>
      <c r="W5" s="48" t="n">
        <v>1</v>
      </c>
      <c r="X5" s="43" t="n">
        <v>1</v>
      </c>
      <c r="Y5" s="44"/>
      <c r="Z5" s="44"/>
      <c r="AA5" s="44"/>
      <c r="AB5" s="44"/>
      <c r="AC5" s="44"/>
      <c r="AD5" s="45" t="n">
        <v>1</v>
      </c>
      <c r="AE5" s="46"/>
      <c r="AF5" s="47"/>
      <c r="AG5" s="47"/>
      <c r="AH5" s="48"/>
      <c r="AI5" s="43" t="n">
        <v>1</v>
      </c>
      <c r="AJ5" s="44" t="n">
        <v>1</v>
      </c>
      <c r="AK5" s="45" t="n">
        <v>1</v>
      </c>
      <c r="AL5" s="46"/>
      <c r="AM5" s="47"/>
      <c r="AN5" s="47"/>
      <c r="AO5" s="47"/>
      <c r="AP5" s="47"/>
      <c r="AQ5" s="48"/>
      <c r="AR5" s="49" t="n">
        <f aca="false">SUM(F5:AQ5)</f>
        <v>13</v>
      </c>
    </row>
    <row r="6" customFormat="false" ht="20.85" hidden="false" customHeight="false" outlineLevel="0" collapsed="false">
      <c r="A6" s="38"/>
      <c r="B6" s="39"/>
      <c r="C6" s="40"/>
      <c r="D6" s="41" t="str">
        <f aca="false">'CompetenciasEspecíficas-Hidden'!C3</f>
        <v>CEV1.2</v>
      </c>
      <c r="E6" s="42" t="str">
        <f aca="false">'CompetenciasEspecíficas-Hidden'!D3</f>
        <v>Comunicar y difundir de forma clara y comprensible proyectos elaborados y presentarlos con la documentación técnica necesaria.</v>
      </c>
      <c r="F6" s="50" t="n">
        <v>1</v>
      </c>
      <c r="G6" s="51"/>
      <c r="H6" s="51" t="n">
        <v>1</v>
      </c>
      <c r="I6" s="51"/>
      <c r="J6" s="52"/>
      <c r="K6" s="53"/>
      <c r="L6" s="54"/>
      <c r="M6" s="55" t="n">
        <v>1</v>
      </c>
      <c r="N6" s="50"/>
      <c r="O6" s="51"/>
      <c r="P6" s="51"/>
      <c r="Q6" s="51" t="n">
        <v>1</v>
      </c>
      <c r="R6" s="52"/>
      <c r="S6" s="53" t="n">
        <v>1</v>
      </c>
      <c r="T6" s="54" t="n">
        <v>1</v>
      </c>
      <c r="U6" s="54" t="n">
        <v>1</v>
      </c>
      <c r="V6" s="54"/>
      <c r="W6" s="55"/>
      <c r="X6" s="50"/>
      <c r="Y6" s="51"/>
      <c r="Z6" s="51"/>
      <c r="AA6" s="51"/>
      <c r="AB6" s="51"/>
      <c r="AC6" s="51"/>
      <c r="AD6" s="52"/>
      <c r="AE6" s="53"/>
      <c r="AF6" s="54"/>
      <c r="AG6" s="54"/>
      <c r="AH6" s="55"/>
      <c r="AI6" s="50"/>
      <c r="AJ6" s="51"/>
      <c r="AK6" s="52"/>
      <c r="AL6" s="53"/>
      <c r="AM6" s="54"/>
      <c r="AN6" s="54"/>
      <c r="AO6" s="54"/>
      <c r="AP6" s="54"/>
      <c r="AQ6" s="55"/>
      <c r="AR6" s="49" t="n">
        <f aca="false">SUM(F6:AQ6)</f>
        <v>7</v>
      </c>
    </row>
    <row r="7" customFormat="false" ht="40.25" hidden="false" customHeight="false" outlineLevel="0" collapsed="false">
      <c r="A7" s="38"/>
      <c r="B7" s="39"/>
      <c r="C7" s="40"/>
      <c r="D7" s="41" t="str">
        <f aca="false">'CompetenciasEspecíficas-Hidden'!C4</f>
        <v>CEV1.3</v>
      </c>
      <c r="E7" s="42" t="str">
        <f aca="false">'CompetenciasEspecíficas-Hidden'!D4</f>
        <v>Perseverar en la consecución de objetivos en situaciones de incertidumbre, identificando y gestionando emociones, aceptando y aprendiendo de la crítica razonada y utilizando el error como parte del proceso de aprendizaje.</v>
      </c>
      <c r="F7" s="50"/>
      <c r="G7" s="51"/>
      <c r="H7" s="51"/>
      <c r="I7" s="51"/>
      <c r="J7" s="52"/>
      <c r="K7" s="53"/>
      <c r="L7" s="54"/>
      <c r="M7" s="55"/>
      <c r="N7" s="50"/>
      <c r="O7" s="51"/>
      <c r="P7" s="51"/>
      <c r="Q7" s="51"/>
      <c r="R7" s="52"/>
      <c r="S7" s="53"/>
      <c r="T7" s="54"/>
      <c r="U7" s="54"/>
      <c r="V7" s="54"/>
      <c r="W7" s="55"/>
      <c r="X7" s="50" t="n">
        <v>1</v>
      </c>
      <c r="Y7" s="51"/>
      <c r="Z7" s="51"/>
      <c r="AA7" s="51"/>
      <c r="AB7" s="51"/>
      <c r="AC7" s="51"/>
      <c r="AD7" s="52"/>
      <c r="AE7" s="53"/>
      <c r="AF7" s="54"/>
      <c r="AG7" s="54"/>
      <c r="AH7" s="55"/>
      <c r="AI7" s="50" t="n">
        <v>1</v>
      </c>
      <c r="AJ7" s="51" t="n">
        <v>1</v>
      </c>
      <c r="AK7" s="52" t="n">
        <v>1</v>
      </c>
      <c r="AL7" s="53"/>
      <c r="AM7" s="54"/>
      <c r="AN7" s="54"/>
      <c r="AO7" s="54"/>
      <c r="AP7" s="54"/>
      <c r="AQ7" s="55"/>
      <c r="AR7" s="49" t="n">
        <f aca="false">SUM(F7:AQ7)</f>
        <v>4</v>
      </c>
    </row>
    <row r="8" customFormat="false" ht="40.25" hidden="false" customHeight="false" outlineLevel="0" collapsed="false">
      <c r="A8" s="38"/>
      <c r="B8" s="39"/>
      <c r="C8" s="56" t="str">
        <f aca="false">'CompetenciasEspecíficas-Hidden'!A5</f>
        <v>CE2</v>
      </c>
      <c r="D8" s="57" t="str">
        <f aca="false">'CompetenciasEspecíficas-Hidden'!C5</f>
        <v>CEV2.1</v>
      </c>
      <c r="E8" s="58" t="str">
        <f aca="false">'CompetenciasEspecíficas-Hidden'!D5</f>
        <v>Analizar la idoneidad de los materiales técnicos en la fabricación de productos sostenibles y de calidad, estudiando su estructura interna, propiedades, tratamientos de modificación y mejora de sus propiedades.</v>
      </c>
      <c r="F8" s="59"/>
      <c r="G8" s="60"/>
      <c r="H8" s="60"/>
      <c r="I8" s="60"/>
      <c r="J8" s="61"/>
      <c r="K8" s="62"/>
      <c r="L8" s="63"/>
      <c r="M8" s="64"/>
      <c r="N8" s="59"/>
      <c r="O8" s="60" t="n">
        <v>1</v>
      </c>
      <c r="P8" s="60" t="n">
        <v>1</v>
      </c>
      <c r="Q8" s="60" t="n">
        <v>1</v>
      </c>
      <c r="R8" s="61"/>
      <c r="S8" s="62" t="n">
        <v>1</v>
      </c>
      <c r="T8" s="63" t="n">
        <v>1</v>
      </c>
      <c r="U8" s="63"/>
      <c r="V8" s="63"/>
      <c r="W8" s="64"/>
      <c r="X8" s="59"/>
      <c r="Y8" s="60"/>
      <c r="Z8" s="60"/>
      <c r="AA8" s="60"/>
      <c r="AB8" s="60"/>
      <c r="AC8" s="60" t="n">
        <v>1</v>
      </c>
      <c r="AD8" s="61"/>
      <c r="AE8" s="62"/>
      <c r="AF8" s="63"/>
      <c r="AG8" s="63"/>
      <c r="AH8" s="64" t="n">
        <v>1</v>
      </c>
      <c r="AI8" s="59" t="n">
        <v>1</v>
      </c>
      <c r="AJ8" s="60"/>
      <c r="AK8" s="61"/>
      <c r="AL8" s="62"/>
      <c r="AM8" s="63"/>
      <c r="AN8" s="63"/>
      <c r="AO8" s="63"/>
      <c r="AP8" s="63"/>
      <c r="AQ8" s="64"/>
      <c r="AR8" s="49" t="n">
        <f aca="false">SUM(F8:AQ8)</f>
        <v>8</v>
      </c>
    </row>
    <row r="9" customFormat="false" ht="20.85" hidden="false" customHeight="false" outlineLevel="0" collapsed="false">
      <c r="A9" s="38"/>
      <c r="B9" s="39"/>
      <c r="C9" s="56"/>
      <c r="D9" s="57" t="str">
        <f aca="false">'CompetenciasEspecíficas-Hidden'!C6</f>
        <v>CEV2.2</v>
      </c>
      <c r="E9" s="58" t="str">
        <f aca="false">'CompetenciasEspecíficas-Hidden'!D6</f>
        <v>Elaborar informes sencillos de evaluación de impacto ambiental, de manera fundamentada y estructurada.</v>
      </c>
      <c r="F9" s="59"/>
      <c r="G9" s="60"/>
      <c r="H9" s="60"/>
      <c r="I9" s="60"/>
      <c r="J9" s="61"/>
      <c r="K9" s="62"/>
      <c r="L9" s="63"/>
      <c r="M9" s="64"/>
      <c r="N9" s="59"/>
      <c r="O9" s="60" t="n">
        <v>1</v>
      </c>
      <c r="P9" s="60"/>
      <c r="Q9" s="60" t="n">
        <v>1</v>
      </c>
      <c r="R9" s="61"/>
      <c r="S9" s="62" t="n">
        <v>1</v>
      </c>
      <c r="T9" s="63" t="n">
        <v>1</v>
      </c>
      <c r="U9" s="63"/>
      <c r="V9" s="63"/>
      <c r="W9" s="64"/>
      <c r="X9" s="59"/>
      <c r="Y9" s="60"/>
      <c r="Z9" s="60"/>
      <c r="AA9" s="60"/>
      <c r="AB9" s="60"/>
      <c r="AC9" s="60"/>
      <c r="AD9" s="61"/>
      <c r="AE9" s="62"/>
      <c r="AF9" s="63" t="n">
        <v>1</v>
      </c>
      <c r="AG9" s="63"/>
      <c r="AH9" s="64"/>
      <c r="AI9" s="59"/>
      <c r="AJ9" s="60"/>
      <c r="AK9" s="61"/>
      <c r="AL9" s="62"/>
      <c r="AM9" s="63"/>
      <c r="AN9" s="63"/>
      <c r="AO9" s="63"/>
      <c r="AP9" s="63"/>
      <c r="AQ9" s="64"/>
      <c r="AR9" s="49" t="n">
        <f aca="false">SUM(F9:AQ9)</f>
        <v>5</v>
      </c>
    </row>
    <row r="10" customFormat="false" ht="15" hidden="false" customHeight="false" outlineLevel="0" collapsed="false">
      <c r="A10" s="38"/>
      <c r="B10" s="39"/>
      <c r="C10" s="56"/>
      <c r="D10" s="65"/>
      <c r="E10" s="66" t="s">
        <v>184</v>
      </c>
      <c r="F10" s="59"/>
      <c r="G10" s="60"/>
      <c r="H10" s="60"/>
      <c r="I10" s="60"/>
      <c r="J10" s="61"/>
      <c r="K10" s="62"/>
      <c r="L10" s="63"/>
      <c r="M10" s="64"/>
      <c r="N10" s="59"/>
      <c r="O10" s="60" t="n">
        <v>1</v>
      </c>
      <c r="P10" s="60"/>
      <c r="Q10" s="60" t="n">
        <v>1</v>
      </c>
      <c r="R10" s="61" t="n">
        <v>1</v>
      </c>
      <c r="S10" s="62" t="n">
        <v>1</v>
      </c>
      <c r="T10" s="63" t="n">
        <v>1</v>
      </c>
      <c r="U10" s="63"/>
      <c r="V10" s="63"/>
      <c r="W10" s="64"/>
      <c r="X10" s="59" t="n">
        <v>1</v>
      </c>
      <c r="Y10" s="60"/>
      <c r="Z10" s="60"/>
      <c r="AA10" s="60"/>
      <c r="AB10" s="60"/>
      <c r="AC10" s="60" t="n">
        <v>1</v>
      </c>
      <c r="AD10" s="61"/>
      <c r="AE10" s="62"/>
      <c r="AF10" s="63"/>
      <c r="AG10" s="63"/>
      <c r="AH10" s="64" t="n">
        <v>1</v>
      </c>
      <c r="AI10" s="59" t="n">
        <v>1</v>
      </c>
      <c r="AJ10" s="60"/>
      <c r="AK10" s="61"/>
      <c r="AL10" s="62"/>
      <c r="AM10" s="63"/>
      <c r="AN10" s="63"/>
      <c r="AO10" s="63" t="n">
        <v>1</v>
      </c>
      <c r="AP10" s="63"/>
      <c r="AQ10" s="64"/>
      <c r="AR10" s="49" t="n">
        <f aca="false">SUM(F10:AQ10)</f>
        <v>10</v>
      </c>
    </row>
    <row r="11" customFormat="false" ht="40.25" hidden="false" customHeight="false" outlineLevel="0" collapsed="false">
      <c r="B11" s="39"/>
      <c r="C11" s="40" t="str">
        <f aca="false">'CompetenciasEspecíficas-Hidden'!A7</f>
        <v>CE3</v>
      </c>
      <c r="D11" s="41" t="str">
        <f aca="false">'CompetenciasEspecíficas-Hidden'!C7</f>
        <v>CEV3.1</v>
      </c>
      <c r="E11" s="42" t="str">
        <f aca="false">'CompetenciasEspecíficas-Hidden'!D7</f>
        <v>Resolver problemas asociados a las distintas fases del desarrollo y gestión de un proyecto (diseño, simulación y montaje y presentación), utilizando las herramientas adecuadas que proveen las aplicaciones digitales.</v>
      </c>
      <c r="F11" s="50" t="n">
        <v>1</v>
      </c>
      <c r="G11" s="51"/>
      <c r="H11" s="51" t="n">
        <v>1</v>
      </c>
      <c r="I11" s="51"/>
      <c r="J11" s="52"/>
      <c r="K11" s="53"/>
      <c r="L11" s="54"/>
      <c r="M11" s="55" t="n">
        <v>1</v>
      </c>
      <c r="N11" s="50" t="n">
        <v>1</v>
      </c>
      <c r="O11" s="51"/>
      <c r="P11" s="51" t="n">
        <v>1</v>
      </c>
      <c r="Q11" s="51" t="n">
        <v>1</v>
      </c>
      <c r="R11" s="52"/>
      <c r="S11" s="53" t="n">
        <v>1</v>
      </c>
      <c r="T11" s="54" t="n">
        <v>1</v>
      </c>
      <c r="U11" s="54" t="n">
        <v>1</v>
      </c>
      <c r="V11" s="54"/>
      <c r="W11" s="55"/>
      <c r="X11" s="50"/>
      <c r="Y11" s="51"/>
      <c r="Z11" s="51"/>
      <c r="AA11" s="51"/>
      <c r="AB11" s="51"/>
      <c r="AC11" s="51"/>
      <c r="AD11" s="52" t="n">
        <v>1</v>
      </c>
      <c r="AE11" s="53"/>
      <c r="AF11" s="54"/>
      <c r="AG11" s="54"/>
      <c r="AH11" s="55"/>
      <c r="AI11" s="50" t="n">
        <v>1</v>
      </c>
      <c r="AJ11" s="51"/>
      <c r="AK11" s="52" t="n">
        <v>1</v>
      </c>
      <c r="AL11" s="53"/>
      <c r="AM11" s="54"/>
      <c r="AN11" s="54"/>
      <c r="AO11" s="54"/>
      <c r="AP11" s="54" t="n">
        <v>1</v>
      </c>
      <c r="AQ11" s="55"/>
      <c r="AR11" s="49" t="n">
        <f aca="false">SUM(F11:AQ11)</f>
        <v>13</v>
      </c>
    </row>
    <row r="12" customFormat="false" ht="15" hidden="false" customHeight="false" outlineLevel="0" collapsed="false">
      <c r="B12" s="39"/>
      <c r="C12" s="40"/>
      <c r="D12" s="41"/>
      <c r="E12" s="67" t="s">
        <v>184</v>
      </c>
      <c r="F12" s="50" t="n">
        <v>1</v>
      </c>
      <c r="G12" s="51"/>
      <c r="H12" s="51" t="n">
        <v>1</v>
      </c>
      <c r="I12" s="51"/>
      <c r="J12" s="52"/>
      <c r="K12" s="53"/>
      <c r="L12" s="54"/>
      <c r="M12" s="55"/>
      <c r="N12" s="50"/>
      <c r="O12" s="51"/>
      <c r="P12" s="51"/>
      <c r="Q12" s="51" t="n">
        <v>1</v>
      </c>
      <c r="R12" s="52"/>
      <c r="S12" s="53" t="n">
        <v>1</v>
      </c>
      <c r="T12" s="54" t="n">
        <v>1</v>
      </c>
      <c r="U12" s="54" t="n">
        <v>1</v>
      </c>
      <c r="V12" s="54"/>
      <c r="W12" s="55" t="n">
        <v>1</v>
      </c>
      <c r="X12" s="50"/>
      <c r="Y12" s="51"/>
      <c r="Z12" s="51"/>
      <c r="AA12" s="51"/>
      <c r="AB12" s="51"/>
      <c r="AC12" s="51"/>
      <c r="AD12" s="52" t="n">
        <v>1</v>
      </c>
      <c r="AE12" s="53"/>
      <c r="AF12" s="54"/>
      <c r="AG12" s="54"/>
      <c r="AH12" s="55"/>
      <c r="AI12" s="50" t="n">
        <v>1</v>
      </c>
      <c r="AJ12" s="51"/>
      <c r="AK12" s="52" t="n">
        <v>1</v>
      </c>
      <c r="AL12" s="53"/>
      <c r="AM12" s="54"/>
      <c r="AN12" s="54"/>
      <c r="AO12" s="54" t="n">
        <v>1</v>
      </c>
      <c r="AP12" s="54" t="n">
        <v>1</v>
      </c>
      <c r="AQ12" s="55" t="n">
        <v>1</v>
      </c>
      <c r="AR12" s="49" t="n">
        <f aca="false">SUM(F12:AQ12)</f>
        <v>13</v>
      </c>
    </row>
    <row r="13" customFormat="false" ht="20.85" hidden="false" customHeight="false" outlineLevel="0" collapsed="false">
      <c r="B13" s="39"/>
      <c r="C13" s="68" t="str">
        <f aca="false">'CompetenciasEspecíficas-Hidden'!A8</f>
        <v>CE4</v>
      </c>
      <c r="D13" s="65" t="str">
        <f aca="false">'CompetenciasEspecíficas-Hidden'!C8</f>
        <v>CEV4.1</v>
      </c>
      <c r="E13" s="58" t="str">
        <f aca="false">'CompetenciasEspecíficas-Hidden'!D8</f>
        <v>Calcular y montar estructuras sencillas, estudiando los tipos de cargas a los que se puedan ver sometidas y su estabilidad.</v>
      </c>
      <c r="F13" s="50"/>
      <c r="G13" s="51"/>
      <c r="H13" s="51"/>
      <c r="I13" s="51"/>
      <c r="J13" s="52"/>
      <c r="K13" s="53"/>
      <c r="L13" s="54"/>
      <c r="M13" s="55"/>
      <c r="N13" s="50" t="n">
        <v>1</v>
      </c>
      <c r="O13" s="51" t="n">
        <v>1</v>
      </c>
      <c r="P13" s="51"/>
      <c r="Q13" s="51" t="n">
        <v>1</v>
      </c>
      <c r="R13" s="52" t="n">
        <v>1</v>
      </c>
      <c r="S13" s="53"/>
      <c r="T13" s="54"/>
      <c r="U13" s="54" t="n">
        <v>1</v>
      </c>
      <c r="V13" s="54"/>
      <c r="W13" s="55" t="n">
        <v>1</v>
      </c>
      <c r="X13" s="50"/>
      <c r="Y13" s="51"/>
      <c r="Z13" s="51"/>
      <c r="AA13" s="51"/>
      <c r="AB13" s="51"/>
      <c r="AC13" s="51"/>
      <c r="AD13" s="52" t="n">
        <v>1</v>
      </c>
      <c r="AE13" s="53"/>
      <c r="AF13" s="54"/>
      <c r="AG13" s="54"/>
      <c r="AH13" s="55"/>
      <c r="AI13" s="50"/>
      <c r="AJ13" s="51"/>
      <c r="AK13" s="52" t="n">
        <v>1</v>
      </c>
      <c r="AL13" s="53"/>
      <c r="AM13" s="54"/>
      <c r="AN13" s="54"/>
      <c r="AO13" s="54"/>
      <c r="AP13" s="54"/>
      <c r="AQ13" s="55"/>
      <c r="AR13" s="49" t="n">
        <f aca="false">SUM(F13:AQ13)</f>
        <v>8</v>
      </c>
    </row>
    <row r="14" customFormat="false" ht="30.55" hidden="false" customHeight="false" outlineLevel="0" collapsed="false">
      <c r="B14" s="39"/>
      <c r="C14" s="68"/>
      <c r="D14" s="65" t="str">
        <f aca="false">'CompetenciasEspecíficas-Hidden'!C9</f>
        <v>CEV4.2</v>
      </c>
      <c r="E14" s="58" t="str">
        <f aca="false">'CompetenciasEspecíficas-Hidden'!D9</f>
        <v>Analizar las máquinas térmicas: máquinas frigoríficas, bombas de calor y motores térmicos, comprendiendo su funcionamiento y realizando simulaciones y cálculos básicos sobre su eficiencia</v>
      </c>
      <c r="F14" s="50"/>
      <c r="G14" s="51"/>
      <c r="H14" s="51"/>
      <c r="I14" s="51"/>
      <c r="J14" s="52"/>
      <c r="K14" s="53"/>
      <c r="L14" s="54"/>
      <c r="M14" s="55"/>
      <c r="N14" s="50" t="n">
        <v>1</v>
      </c>
      <c r="O14" s="51" t="n">
        <v>1</v>
      </c>
      <c r="P14" s="51" t="n">
        <v>1</v>
      </c>
      <c r="Q14" s="51" t="n">
        <v>1</v>
      </c>
      <c r="R14" s="52" t="n">
        <v>1</v>
      </c>
      <c r="S14" s="53"/>
      <c r="T14" s="54"/>
      <c r="U14" s="54" t="n">
        <v>1</v>
      </c>
      <c r="V14" s="54"/>
      <c r="W14" s="55" t="n">
        <v>1</v>
      </c>
      <c r="X14" s="50"/>
      <c r="Y14" s="51"/>
      <c r="Z14" s="51" t="n">
        <v>1</v>
      </c>
      <c r="AA14" s="51"/>
      <c r="AB14" s="51"/>
      <c r="AC14" s="51"/>
      <c r="AD14" s="52" t="n">
        <v>1</v>
      </c>
      <c r="AE14" s="53"/>
      <c r="AF14" s="54"/>
      <c r="AG14" s="54"/>
      <c r="AH14" s="55"/>
      <c r="AI14" s="50"/>
      <c r="AJ14" s="51"/>
      <c r="AK14" s="52"/>
      <c r="AL14" s="53"/>
      <c r="AM14" s="54"/>
      <c r="AN14" s="54"/>
      <c r="AO14" s="54"/>
      <c r="AP14" s="54"/>
      <c r="AQ14" s="55"/>
      <c r="AR14" s="49" t="n">
        <f aca="false">SUM(F14:AQ14)</f>
        <v>9</v>
      </c>
    </row>
    <row r="15" customFormat="false" ht="40.25" hidden="false" customHeight="false" outlineLevel="0" collapsed="false">
      <c r="B15" s="39"/>
      <c r="C15" s="68"/>
      <c r="D15" s="65" t="str">
        <f aca="false">'CompetenciasEspecíficas-Hidden'!C10</f>
        <v>CEV4.3</v>
      </c>
      <c r="E15" s="58" t="str">
        <f aca="false">'CompetenciasEspecíficas-Hidden'!D10</f>
        <v>Interpretar y solucionar esquemas de sistemas neumáticos e hidráulicos, a través de montajes o simulaciones, comprendiendo y documentando el funcionamiento de cada uno de sus elementos y del sistema en su totalidad.</v>
      </c>
      <c r="F15" s="50"/>
      <c r="G15" s="51"/>
      <c r="H15" s="51"/>
      <c r="I15" s="51"/>
      <c r="J15" s="52"/>
      <c r="K15" s="53"/>
      <c r="L15" s="54"/>
      <c r="M15" s="55"/>
      <c r="N15" s="50" t="n">
        <v>1</v>
      </c>
      <c r="O15" s="51" t="n">
        <v>1</v>
      </c>
      <c r="P15" s="51" t="n">
        <v>1</v>
      </c>
      <c r="Q15" s="51" t="n">
        <v>1</v>
      </c>
      <c r="R15" s="52"/>
      <c r="S15" s="53"/>
      <c r="T15" s="54" t="n">
        <v>1</v>
      </c>
      <c r="U15" s="54" t="n">
        <v>1</v>
      </c>
      <c r="V15" s="54"/>
      <c r="W15" s="55" t="n">
        <v>1</v>
      </c>
      <c r="X15" s="50"/>
      <c r="Y15" s="51"/>
      <c r="Z15" s="51"/>
      <c r="AA15" s="51"/>
      <c r="AB15" s="51"/>
      <c r="AC15" s="51"/>
      <c r="AD15" s="52" t="n">
        <v>1</v>
      </c>
      <c r="AE15" s="53"/>
      <c r="AF15" s="54"/>
      <c r="AG15" s="54"/>
      <c r="AH15" s="55"/>
      <c r="AI15" s="50"/>
      <c r="AJ15" s="51"/>
      <c r="AK15" s="52" t="n">
        <v>1</v>
      </c>
      <c r="AL15" s="53"/>
      <c r="AM15" s="54"/>
      <c r="AN15" s="54"/>
      <c r="AO15" s="54"/>
      <c r="AP15" s="54"/>
      <c r="AQ15" s="55"/>
      <c r="AR15" s="49" t="n">
        <f aca="false">SUM(F15:AQ15)</f>
        <v>9</v>
      </c>
    </row>
    <row r="16" customFormat="false" ht="30.55" hidden="false" customHeight="false" outlineLevel="0" collapsed="false">
      <c r="B16" s="39"/>
      <c r="C16" s="68"/>
      <c r="D16" s="65" t="str">
        <f aca="false">'CompetenciasEspecíficas-Hidden'!C11</f>
        <v>CEV4.4</v>
      </c>
      <c r="E16" s="58" t="str">
        <f aca="false">'CompetenciasEspecíficas-Hidden'!D11</f>
        <v>Interpretar y resolver circuitos de corriente alterna, mediante montajes o simulaciones, identificando sus elementos y comprendiendo su funcionamiento.</v>
      </c>
      <c r="F16" s="69" t="n">
        <v>1</v>
      </c>
      <c r="G16" s="51"/>
      <c r="H16" s="51"/>
      <c r="I16" s="51"/>
      <c r="J16" s="52"/>
      <c r="K16" s="69" t="n">
        <v>1</v>
      </c>
      <c r="L16" s="54"/>
      <c r="M16" s="55"/>
      <c r="N16" s="50" t="n">
        <v>1</v>
      </c>
      <c r="O16" s="51" t="n">
        <v>1</v>
      </c>
      <c r="P16" s="51" t="n">
        <v>1</v>
      </c>
      <c r="Q16" s="51" t="n">
        <v>1</v>
      </c>
      <c r="R16" s="52"/>
      <c r="S16" s="53"/>
      <c r="T16" s="54" t="n">
        <v>1</v>
      </c>
      <c r="U16" s="54" t="n">
        <v>1</v>
      </c>
      <c r="V16" s="54"/>
      <c r="W16" s="55" t="n">
        <v>1</v>
      </c>
      <c r="X16" s="50"/>
      <c r="Y16" s="51" t="n">
        <v>1</v>
      </c>
      <c r="Z16" s="51"/>
      <c r="AA16" s="51"/>
      <c r="AB16" s="51"/>
      <c r="AC16" s="51"/>
      <c r="AD16" s="52" t="n">
        <v>1</v>
      </c>
      <c r="AE16" s="69" t="n">
        <v>1</v>
      </c>
      <c r="AF16" s="69" t="n">
        <v>1</v>
      </c>
      <c r="AG16" s="69" t="n">
        <v>1</v>
      </c>
      <c r="AH16" s="55"/>
      <c r="AI16" s="50"/>
      <c r="AJ16" s="51"/>
      <c r="AK16" s="52" t="n">
        <v>1</v>
      </c>
      <c r="AL16" s="53"/>
      <c r="AM16" s="54"/>
      <c r="AN16" s="54"/>
      <c r="AO16" s="54"/>
      <c r="AP16" s="54"/>
      <c r="AQ16" s="55"/>
      <c r="AR16" s="49" t="n">
        <f aca="false">SUM(F16:AQ16)</f>
        <v>15</v>
      </c>
    </row>
    <row r="17" customFormat="false" ht="40.25" hidden="false" customHeight="false" outlineLevel="0" collapsed="false">
      <c r="B17" s="39"/>
      <c r="C17" s="68"/>
      <c r="D17" s="65" t="str">
        <f aca="false">'CompetenciasEspecíficas-Hidden'!C12</f>
        <v>CEV4.5</v>
      </c>
      <c r="E17" s="58" t="str">
        <f aca="false">'CompetenciasEspecíficas-Hidden'!D12</f>
        <v>Experimentar y diseñar circuitos combinacionales y secuenciales físicos y simulados aplicando fundamentos de la electrónica digital, y comprendiendo su funcionamiento en el diseño de soluciones tecnológicas.</v>
      </c>
      <c r="F17" s="50"/>
      <c r="G17" s="51"/>
      <c r="H17" s="51"/>
      <c r="I17" s="51"/>
      <c r="J17" s="52"/>
      <c r="K17" s="53"/>
      <c r="L17" s="54"/>
      <c r="M17" s="55"/>
      <c r="N17" s="50" t="n">
        <v>1</v>
      </c>
      <c r="O17" s="51" t="n">
        <v>1</v>
      </c>
      <c r="P17" s="51" t="n">
        <v>1</v>
      </c>
      <c r="Q17" s="51" t="n">
        <v>1</v>
      </c>
      <c r="R17" s="52"/>
      <c r="S17" s="53"/>
      <c r="T17" s="54" t="n">
        <v>1</v>
      </c>
      <c r="U17" s="54" t="n">
        <v>1</v>
      </c>
      <c r="V17" s="54"/>
      <c r="W17" s="55" t="n">
        <v>1</v>
      </c>
      <c r="X17" s="50"/>
      <c r="Y17" s="51"/>
      <c r="Z17" s="51"/>
      <c r="AA17" s="51"/>
      <c r="AB17" s="51"/>
      <c r="AC17" s="51"/>
      <c r="AD17" s="52" t="n">
        <v>1</v>
      </c>
      <c r="AE17" s="53"/>
      <c r="AF17" s="54"/>
      <c r="AG17" s="54"/>
      <c r="AH17" s="55"/>
      <c r="AI17" s="50"/>
      <c r="AJ17" s="51"/>
      <c r="AK17" s="52" t="n">
        <v>1</v>
      </c>
      <c r="AL17" s="53"/>
      <c r="AM17" s="54"/>
      <c r="AN17" s="54"/>
      <c r="AO17" s="54"/>
      <c r="AP17" s="54"/>
      <c r="AQ17" s="55"/>
      <c r="AR17" s="49" t="n">
        <f aca="false">SUM(F17:AQ17)</f>
        <v>9</v>
      </c>
    </row>
    <row r="18" customFormat="false" ht="30.55" hidden="false" customHeight="false" outlineLevel="0" collapsed="false">
      <c r="B18" s="39"/>
      <c r="C18" s="70" t="str">
        <f aca="false">'CompetenciasEspecíficas-Hidden'!A13</f>
        <v>CE5</v>
      </c>
      <c r="D18" s="41" t="str">
        <f aca="false">'CompetenciasEspecíficas-Hidden'!C13</f>
        <v>CEV5.1</v>
      </c>
      <c r="E18" s="42" t="str">
        <f aca="false">'CompetenciasEspecíficas-Hidden'!D13</f>
        <v>Comprender y simular el funcionamiento de los procesos tecnológicos basados en sistemas automáticos de lazo abierto y cerrado, aplicando técnicas de simplificación y analizando su estabilidad.</v>
      </c>
      <c r="F18" s="50"/>
      <c r="G18" s="51"/>
      <c r="H18" s="51"/>
      <c r="I18" s="51"/>
      <c r="J18" s="52"/>
      <c r="K18" s="53"/>
      <c r="L18" s="54"/>
      <c r="M18" s="55"/>
      <c r="N18" s="50" t="n">
        <v>1</v>
      </c>
      <c r="O18" s="51" t="n">
        <v>1</v>
      </c>
      <c r="P18" s="51" t="n">
        <v>1</v>
      </c>
      <c r="Q18" s="51"/>
      <c r="R18" s="52"/>
      <c r="S18" s="53" t="n">
        <v>1</v>
      </c>
      <c r="T18" s="54" t="n">
        <v>1</v>
      </c>
      <c r="U18" s="54" t="n">
        <v>1</v>
      </c>
      <c r="V18" s="54"/>
      <c r="W18" s="55" t="n">
        <v>1</v>
      </c>
      <c r="X18" s="50" t="n">
        <v>1</v>
      </c>
      <c r="Y18" s="51"/>
      <c r="Z18" s="51"/>
      <c r="AA18" s="51" t="n">
        <v>1</v>
      </c>
      <c r="AB18" s="51"/>
      <c r="AC18" s="51" t="n">
        <v>1</v>
      </c>
      <c r="AD18" s="52"/>
      <c r="AE18" s="53"/>
      <c r="AF18" s="54"/>
      <c r="AG18" s="54"/>
      <c r="AH18" s="55"/>
      <c r="AI18" s="50"/>
      <c r="AJ18" s="51"/>
      <c r="AK18" s="52" t="n">
        <v>1</v>
      </c>
      <c r="AL18" s="53"/>
      <c r="AM18" s="54"/>
      <c r="AN18" s="54"/>
      <c r="AO18" s="54"/>
      <c r="AP18" s="54"/>
      <c r="AQ18" s="55"/>
      <c r="AR18" s="49" t="n">
        <f aca="false">SUM(F18:AQ18)</f>
        <v>11</v>
      </c>
    </row>
    <row r="19" customFormat="false" ht="30.55" hidden="false" customHeight="false" outlineLevel="0" collapsed="false">
      <c r="B19" s="39"/>
      <c r="C19" s="70"/>
      <c r="D19" s="41" t="str">
        <f aca="false">'CompetenciasEspecíficas-Hidden'!C14</f>
        <v>CEV5.2</v>
      </c>
      <c r="E19" s="42" t="str">
        <f aca="false">'CompetenciasEspecíficas-Hidden'!D14</f>
        <v>Conocer y evaluar sistemas informáticos emergentes y sus implicaciones en la seguridad de los datos, analizando modelos existentes.</v>
      </c>
      <c r="F19" s="50"/>
      <c r="G19" s="51"/>
      <c r="H19" s="51"/>
      <c r="I19" s="51"/>
      <c r="J19" s="52"/>
      <c r="K19" s="53"/>
      <c r="L19" s="54"/>
      <c r="M19" s="55"/>
      <c r="N19" s="50"/>
      <c r="O19" s="51" t="n">
        <v>1</v>
      </c>
      <c r="P19" s="51" t="n">
        <v>1</v>
      </c>
      <c r="Q19" s="51"/>
      <c r="R19" s="52"/>
      <c r="S19" s="53"/>
      <c r="T19" s="54"/>
      <c r="U19" s="54"/>
      <c r="V19" s="54"/>
      <c r="W19" s="55" t="n">
        <v>1</v>
      </c>
      <c r="X19" s="50"/>
      <c r="Y19" s="51"/>
      <c r="Z19" s="51"/>
      <c r="AA19" s="51"/>
      <c r="AB19" s="51"/>
      <c r="AC19" s="51" t="n">
        <v>1</v>
      </c>
      <c r="AD19" s="52"/>
      <c r="AE19" s="53"/>
      <c r="AF19" s="54"/>
      <c r="AG19" s="54"/>
      <c r="AH19" s="55"/>
      <c r="AI19" s="50"/>
      <c r="AJ19" s="51"/>
      <c r="AK19" s="52"/>
      <c r="AL19" s="53"/>
      <c r="AM19" s="54"/>
      <c r="AN19" s="54"/>
      <c r="AO19" s="54"/>
      <c r="AP19" s="54"/>
      <c r="AQ19" s="55"/>
      <c r="AR19" s="49" t="n">
        <f aca="false">SUM(F19:AQ19)</f>
        <v>4</v>
      </c>
    </row>
    <row r="20" customFormat="false" ht="40.25" hidden="false" customHeight="false" outlineLevel="0" collapsed="false">
      <c r="B20" s="39"/>
      <c r="C20" s="71" t="str">
        <f aca="false">'CompetenciasEspecíficas-Hidden'!A15</f>
        <v>CE6</v>
      </c>
      <c r="D20" s="65" t="str">
        <f aca="false">'CompetenciasEspecíficas-Hidden'!C15</f>
        <v>CEV6.1</v>
      </c>
      <c r="E20" s="58" t="str">
        <f aca="false">'CompetenciasEspecíficas-Hidden'!D15</f>
        <v>Analizar los distintos sistemas de ingeniería desde el punto de vista de la responsabilidad social y la sostenibilidad, estudiando las características de eficiencia energética asociadas a los materiales y a los procesos de fabricación.</v>
      </c>
      <c r="F20" s="72"/>
      <c r="G20" s="73"/>
      <c r="H20" s="73" t="n">
        <v>1</v>
      </c>
      <c r="I20" s="73"/>
      <c r="J20" s="74"/>
      <c r="K20" s="75"/>
      <c r="L20" s="76"/>
      <c r="M20" s="77"/>
      <c r="N20" s="72"/>
      <c r="O20" s="73" t="n">
        <v>1</v>
      </c>
      <c r="P20" s="73" t="n">
        <v>1</v>
      </c>
      <c r="Q20" s="73"/>
      <c r="R20" s="74" t="n">
        <v>1</v>
      </c>
      <c r="S20" s="75" t="n">
        <v>1</v>
      </c>
      <c r="T20" s="76" t="n">
        <v>1</v>
      </c>
      <c r="U20" s="76"/>
      <c r="V20" s="76" t="n">
        <v>1</v>
      </c>
      <c r="W20" s="77" t="n">
        <v>1</v>
      </c>
      <c r="X20" s="72"/>
      <c r="Y20" s="73"/>
      <c r="Z20" s="73" t="n">
        <v>1</v>
      </c>
      <c r="AA20" s="73"/>
      <c r="AB20" s="73"/>
      <c r="AC20" s="73"/>
      <c r="AD20" s="74" t="n">
        <v>1</v>
      </c>
      <c r="AE20" s="75"/>
      <c r="AF20" s="76"/>
      <c r="AG20" s="76"/>
      <c r="AH20" s="77" t="n">
        <v>1</v>
      </c>
      <c r="AI20" s="72" t="n">
        <v>1</v>
      </c>
      <c r="AJ20" s="73" t="n">
        <v>1</v>
      </c>
      <c r="AK20" s="74" t="n">
        <v>1</v>
      </c>
      <c r="AL20" s="75"/>
      <c r="AM20" s="76"/>
      <c r="AN20" s="76"/>
      <c r="AO20" s="76"/>
      <c r="AP20" s="76"/>
      <c r="AQ20" s="77"/>
      <c r="AR20" s="78" t="n">
        <f aca="false">SUM(F20:AQ20)</f>
        <v>14</v>
      </c>
    </row>
    <row r="21" customFormat="false" ht="23.85" hidden="false" customHeight="true" outlineLevel="0" collapsed="false">
      <c r="C21" s="79" t="s">
        <v>175</v>
      </c>
      <c r="D21" s="79"/>
      <c r="E21" s="80"/>
      <c r="F21" s="81" t="n">
        <f aca="false">SUM(F5:F20)</f>
        <v>4</v>
      </c>
      <c r="G21" s="82" t="n">
        <f aca="false">SUM(G5:G20)</f>
        <v>0</v>
      </c>
      <c r="H21" s="82" t="n">
        <f aca="false">SUM(H5:H20)</f>
        <v>5</v>
      </c>
      <c r="I21" s="82" t="n">
        <f aca="false">SUM(I5:I20)</f>
        <v>0</v>
      </c>
      <c r="J21" s="83" t="n">
        <f aca="false">SUM(J5:J20)</f>
        <v>0</v>
      </c>
      <c r="K21" s="84" t="n">
        <f aca="false">SUM(K5:K20)</f>
        <v>1</v>
      </c>
      <c r="L21" s="82" t="n">
        <f aca="false">SUM(L5:L20)</f>
        <v>0</v>
      </c>
      <c r="M21" s="83" t="n">
        <f aca="false">SUM(M5:M20)</f>
        <v>3</v>
      </c>
      <c r="N21" s="84" t="n">
        <f aca="false">SUM(N5:N20)</f>
        <v>8</v>
      </c>
      <c r="O21" s="82" t="n">
        <f aca="false">SUM(O5:O20)</f>
        <v>11</v>
      </c>
      <c r="P21" s="82" t="n">
        <f aca="false">SUM(P5:P20)</f>
        <v>10</v>
      </c>
      <c r="Q21" s="82" t="n">
        <f aca="false">SUM(Q5:Q20)</f>
        <v>11</v>
      </c>
      <c r="R21" s="83" t="n">
        <f aca="false">SUM(R5:R20)</f>
        <v>4</v>
      </c>
      <c r="S21" s="84" t="n">
        <f aca="false">SUM(S5:S20)</f>
        <v>9</v>
      </c>
      <c r="T21" s="82" t="n">
        <f aca="false">SUM(T5:T20)</f>
        <v>12</v>
      </c>
      <c r="U21" s="82" t="n">
        <f aca="false">SUM(U5:U20)</f>
        <v>10</v>
      </c>
      <c r="V21" s="82" t="n">
        <f aca="false">SUM(V5:V20)</f>
        <v>1</v>
      </c>
      <c r="W21" s="85" t="n">
        <f aca="false">SUM(W5:W20)</f>
        <v>10</v>
      </c>
      <c r="X21" s="82" t="n">
        <f aca="false">SUM(X5:X20)</f>
        <v>4</v>
      </c>
      <c r="Y21" s="82" t="n">
        <f aca="false">SUM(Y5:Y20)</f>
        <v>1</v>
      </c>
      <c r="Z21" s="82" t="n">
        <f aca="false">SUM(Z5:Z20)</f>
        <v>2</v>
      </c>
      <c r="AA21" s="82" t="n">
        <f aca="false">SUM(AA5:AA20)</f>
        <v>1</v>
      </c>
      <c r="AB21" s="82" t="n">
        <f aca="false">SUM(AB5:AB20)</f>
        <v>0</v>
      </c>
      <c r="AC21" s="82" t="n">
        <f aca="false">SUM(AC5:AC20)</f>
        <v>4</v>
      </c>
      <c r="AD21" s="83" t="n">
        <f aca="false">SUM(AD5:AD20)</f>
        <v>9</v>
      </c>
      <c r="AE21" s="84" t="n">
        <f aca="false">SUM(AE5:AE20)</f>
        <v>1</v>
      </c>
      <c r="AF21" s="82" t="n">
        <f aca="false">SUM(AF5:AF20)</f>
        <v>2</v>
      </c>
      <c r="AG21" s="82" t="n">
        <f aca="false">SUM(AG5:AG20)</f>
        <v>1</v>
      </c>
      <c r="AH21" s="83" t="n">
        <f aca="false">SUM(AH5:AH20)</f>
        <v>3</v>
      </c>
      <c r="AI21" s="84" t="n">
        <f aca="false">SUM(AI5:AI20)</f>
        <v>7</v>
      </c>
      <c r="AJ21" s="82" t="n">
        <f aca="false">SUM(AJ5:AJ20)</f>
        <v>3</v>
      </c>
      <c r="AK21" s="83" t="n">
        <f aca="false">SUM(AK5:AK20)</f>
        <v>10</v>
      </c>
      <c r="AL21" s="84" t="n">
        <f aca="false">SUM(AL5:AL20)</f>
        <v>0</v>
      </c>
      <c r="AM21" s="82" t="n">
        <f aca="false">SUM(AM5:AM20)</f>
        <v>0</v>
      </c>
      <c r="AN21" s="82" t="n">
        <f aca="false">SUM(AN5:AN20)</f>
        <v>0</v>
      </c>
      <c r="AO21" s="82" t="n">
        <f aca="false">SUM(AO5:AO20)</f>
        <v>2</v>
      </c>
      <c r="AP21" s="82" t="n">
        <f aca="false">SUM(AP5:AP20)</f>
        <v>2</v>
      </c>
      <c r="AQ21" s="82" t="n">
        <f aca="false">SUM(AQ5:AQ20)</f>
        <v>1</v>
      </c>
      <c r="AR21" s="86"/>
    </row>
    <row r="22" customFormat="false" ht="23.85" hidden="false" customHeight="true" outlineLevel="0" collapsed="false">
      <c r="C22" s="87" t="s">
        <v>185</v>
      </c>
      <c r="D22" s="87"/>
      <c r="E22" s="88"/>
      <c r="F22" s="89" t="n">
        <f aca="false">SUM(F21:J21)</f>
        <v>9</v>
      </c>
      <c r="G22" s="89"/>
      <c r="H22" s="89"/>
      <c r="I22" s="89"/>
      <c r="J22" s="89"/>
      <c r="K22" s="89" t="n">
        <f aca="false">SUM(K21:M21)</f>
        <v>4</v>
      </c>
      <c r="L22" s="89"/>
      <c r="M22" s="89"/>
      <c r="N22" s="90" t="n">
        <f aca="false">SUM(N21:R21)</f>
        <v>44</v>
      </c>
      <c r="O22" s="90"/>
      <c r="P22" s="90"/>
      <c r="Q22" s="90"/>
      <c r="R22" s="90"/>
      <c r="S22" s="91" t="n">
        <f aca="false">SUM(S21:W21)</f>
        <v>42</v>
      </c>
      <c r="T22" s="91"/>
      <c r="U22" s="91"/>
      <c r="V22" s="91"/>
      <c r="W22" s="91"/>
      <c r="X22" s="90" t="n">
        <f aca="false">SUM(X21:AD21)</f>
        <v>21</v>
      </c>
      <c r="Y22" s="90"/>
      <c r="Z22" s="90"/>
      <c r="AA22" s="90"/>
      <c r="AB22" s="90"/>
      <c r="AC22" s="90"/>
      <c r="AD22" s="90"/>
      <c r="AE22" s="90" t="n">
        <f aca="false">SUM(AE21:AH21)</f>
        <v>7</v>
      </c>
      <c r="AF22" s="90"/>
      <c r="AG22" s="90"/>
      <c r="AH22" s="90"/>
      <c r="AI22" s="90" t="n">
        <f aca="false">SUM(AI21:AK21)</f>
        <v>20</v>
      </c>
      <c r="AJ22" s="90"/>
      <c r="AK22" s="90"/>
      <c r="AL22" s="90" t="n">
        <f aca="false">SUM(AL21:AQ21)</f>
        <v>5</v>
      </c>
      <c r="AM22" s="90"/>
      <c r="AN22" s="90"/>
      <c r="AO22" s="90"/>
      <c r="AP22" s="90"/>
      <c r="AQ22" s="90"/>
      <c r="AR22" s="92"/>
    </row>
  </sheetData>
  <mergeCells count="65">
    <mergeCell ref="B2:D2"/>
    <mergeCell ref="F2:J2"/>
    <mergeCell ref="K2:M2"/>
    <mergeCell ref="N2:R2"/>
    <mergeCell ref="S2:W2"/>
    <mergeCell ref="X2:AD2"/>
    <mergeCell ref="AE2:AH2"/>
    <mergeCell ref="AI2:AK2"/>
    <mergeCell ref="AL2:AQ2"/>
    <mergeCell ref="AR2:AR4"/>
    <mergeCell ref="B3:D3"/>
    <mergeCell ref="F3:F4"/>
    <mergeCell ref="G3:G4"/>
    <mergeCell ref="H3:H4"/>
    <mergeCell ref="I3:I4"/>
    <mergeCell ref="J3:J4"/>
    <mergeCell ref="K3:K4"/>
    <mergeCell ref="L3:L4"/>
    <mergeCell ref="M3:M4"/>
    <mergeCell ref="N3:N4"/>
    <mergeCell ref="O3:O4"/>
    <mergeCell ref="P3:P4"/>
    <mergeCell ref="Q3:Q4"/>
    <mergeCell ref="R3:R4"/>
    <mergeCell ref="S3:S4"/>
    <mergeCell ref="T3:T4"/>
    <mergeCell ref="U3:U4"/>
    <mergeCell ref="V3:V4"/>
    <mergeCell ref="W3:W4"/>
    <mergeCell ref="X3:X4"/>
    <mergeCell ref="Y3:Y4"/>
    <mergeCell ref="Z3:Z4"/>
    <mergeCell ref="AA3:AA4"/>
    <mergeCell ref="AB3:AB4"/>
    <mergeCell ref="AC3:AC4"/>
    <mergeCell ref="AD3:AD4"/>
    <mergeCell ref="AE3:AE4"/>
    <mergeCell ref="AF3:AF4"/>
    <mergeCell ref="AG3:AG4"/>
    <mergeCell ref="AH3:AH4"/>
    <mergeCell ref="AI3:AI4"/>
    <mergeCell ref="AJ3:AJ4"/>
    <mergeCell ref="AK3:AK4"/>
    <mergeCell ref="AL3:AL4"/>
    <mergeCell ref="AM3:AM4"/>
    <mergeCell ref="AN3:AN4"/>
    <mergeCell ref="AO3:AO4"/>
    <mergeCell ref="AP3:AP4"/>
    <mergeCell ref="AQ3:AQ4"/>
    <mergeCell ref="B5:B20"/>
    <mergeCell ref="C5:C7"/>
    <mergeCell ref="C8:C10"/>
    <mergeCell ref="C11:C12"/>
    <mergeCell ref="C13:C17"/>
    <mergeCell ref="C18:C19"/>
    <mergeCell ref="C21:D21"/>
    <mergeCell ref="C22:D22"/>
    <mergeCell ref="F22:J22"/>
    <mergeCell ref="K22:M22"/>
    <mergeCell ref="N22:R22"/>
    <mergeCell ref="S22:W22"/>
    <mergeCell ref="X22:AD22"/>
    <mergeCell ref="AE22:AH22"/>
    <mergeCell ref="AI22:AK22"/>
    <mergeCell ref="AL22:AQ22"/>
  </mergeCells>
  <printOptions headings="false" gridLines="false" gridLinesSet="true" horizontalCentered="false" verticalCentered="false"/>
  <pageMargins left="0.7875" right="0.7875" top="1.025" bottom="1.025" header="0.7875" footer="0.787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23"/>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B18" activeCellId="0" sqref="B18"/>
    </sheetView>
  </sheetViews>
  <sheetFormatPr defaultColWidth="10.4921875" defaultRowHeight="15" zeroHeight="false" outlineLevelRow="0" outlineLevelCol="0"/>
  <cols>
    <col collapsed="false" customWidth="true" hidden="true" outlineLevel="0" max="1" min="1" style="93" width="10.13"/>
    <col collapsed="false" customWidth="true" hidden="false" outlineLevel="0" max="2" min="2" style="93" width="10.13"/>
    <col collapsed="false" customWidth="true" hidden="false" outlineLevel="0" max="3" min="3" style="93" width="7.42"/>
    <col collapsed="false" customWidth="true" hidden="false" outlineLevel="0" max="4" min="4" style="93" width="31.16"/>
    <col collapsed="false" customWidth="true" hidden="false" outlineLevel="0" max="5" min="5" style="93" width="7.93"/>
    <col collapsed="false" customWidth="true" hidden="false" outlineLevel="0" max="6" min="6" style="93" width="41.71"/>
    <col collapsed="false" customWidth="true" hidden="true" outlineLevel="0" max="7" min="7" style="93" width="9.12"/>
    <col collapsed="false" customWidth="true" hidden="true" outlineLevel="0" max="8" min="8" style="94" width="8.99"/>
    <col collapsed="false" customWidth="true" hidden="true" outlineLevel="0" max="9" min="9" style="94" width="6.08"/>
    <col collapsed="false" customWidth="true" hidden="true" outlineLevel="0" max="10" min="10" style="94" width="8.74"/>
    <col collapsed="false" customWidth="true" hidden="true" outlineLevel="0" max="11" min="11" style="94" width="3.92"/>
    <col collapsed="false" customWidth="false" hidden="true" outlineLevel="0" max="12" min="12" style="94" width="10.5"/>
    <col collapsed="false" customWidth="true" hidden="true" outlineLevel="0" max="13" min="13" style="94" width="7.47"/>
    <col collapsed="false" customWidth="true" hidden="true" outlineLevel="0" max="14" min="14" style="94" width="4.19"/>
    <col collapsed="false" customWidth="true" hidden="true" outlineLevel="0" max="15" min="15" style="93" width="3.16"/>
    <col collapsed="false" customWidth="true" hidden="true" outlineLevel="0" max="16" min="16" style="93" width="2.53"/>
    <col collapsed="false" customWidth="true" hidden="true" outlineLevel="0" max="18" min="17" style="93" width="2.15"/>
    <col collapsed="false" customWidth="true" hidden="true" outlineLevel="0" max="19" min="19" style="93" width="2.78"/>
    <col collapsed="false" customWidth="true" hidden="true" outlineLevel="0" max="20" min="20" style="93" width="2.27"/>
    <col collapsed="false" customWidth="true" hidden="true" outlineLevel="0" max="21" min="21" style="93" width="14.06"/>
    <col collapsed="false" customWidth="false" hidden="true" outlineLevel="0" max="23" min="22" style="93" width="10.5"/>
    <col collapsed="false" customWidth="true" hidden="true" outlineLevel="0" max="24" min="24" style="93" width="6.58"/>
    <col collapsed="false" customWidth="true" hidden="true" outlineLevel="0" max="25" min="25" style="93" width="6.46"/>
    <col collapsed="false" customWidth="true" hidden="true" outlineLevel="0" max="26" min="26" style="93" width="4.67"/>
    <col collapsed="false" customWidth="true" hidden="true" outlineLevel="0" max="27" min="27" style="93" width="6.97"/>
    <col collapsed="false" customWidth="true" hidden="true" outlineLevel="0" max="28" min="28" style="93" width="7.6"/>
    <col collapsed="false" customWidth="false" hidden="true" outlineLevel="0" max="35" min="29" style="93" width="10.5"/>
    <col collapsed="false" customWidth="true" hidden="false" outlineLevel="0" max="36" min="36" style="93" width="22.52"/>
    <col collapsed="false" customWidth="false" hidden="true" outlineLevel="0" max="37" min="37" style="93" width="10.5"/>
    <col collapsed="false" customWidth="false" hidden="false" outlineLevel="0" max="1024" min="38" style="93" width="10.5"/>
  </cols>
  <sheetData>
    <row r="1" customFormat="false" ht="31.8" hidden="false" customHeight="true" outlineLevel="0" collapsed="false">
      <c r="A1" s="1" t="s">
        <v>186</v>
      </c>
      <c r="B1" s="1"/>
      <c r="C1" s="4" t="s">
        <v>187</v>
      </c>
      <c r="D1" s="4"/>
      <c r="E1" s="1" t="s">
        <v>188</v>
      </c>
      <c r="F1" s="1"/>
      <c r="G1" s="4" t="s">
        <v>189</v>
      </c>
      <c r="H1" s="4"/>
      <c r="I1" s="4"/>
      <c r="J1" s="4"/>
      <c r="K1" s="4"/>
      <c r="L1" s="4"/>
      <c r="M1" s="4"/>
      <c r="N1" s="4"/>
      <c r="O1" s="4"/>
      <c r="P1" s="4"/>
      <c r="Q1" s="4"/>
      <c r="R1" s="4"/>
      <c r="S1" s="4"/>
      <c r="T1" s="4"/>
      <c r="U1" s="4"/>
      <c r="V1" s="4"/>
      <c r="W1" s="4"/>
      <c r="X1" s="4"/>
      <c r="Y1" s="4"/>
      <c r="Z1" s="4"/>
      <c r="AA1" s="4"/>
      <c r="AB1" s="4"/>
      <c r="AC1" s="4"/>
      <c r="AD1" s="4"/>
      <c r="AE1" s="4"/>
      <c r="AF1" s="4"/>
      <c r="AG1" s="4"/>
      <c r="AH1" s="4"/>
      <c r="AI1" s="4"/>
      <c r="AJ1" s="4"/>
    </row>
    <row r="2" customFormat="false" ht="15" hidden="false" customHeight="false" outlineLevel="0" collapsed="false">
      <c r="A2" s="95" t="str">
        <f aca="false">Contenidos!$A$13</f>
        <v>Bloque 4. Sistemas eléctricos y electrónicos</v>
      </c>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row>
    <row r="3" customFormat="false" ht="15" hidden="false" customHeight="false" outlineLevel="0" collapsed="false">
      <c r="A3" s="95" t="str">
        <f aca="false">'CompetenciasEspecíficas-Hidden'!$B$8</f>
        <v>Competencia específica 4</v>
      </c>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row>
    <row r="4" customFormat="false" ht="52.2" hidden="true" customHeight="true" outlineLevel="0" collapsed="false">
      <c r="A4" s="96" t="str">
        <f aca="false">Contenidos!$C$13</f>
        <v>TEI-II.4.1</v>
      </c>
      <c r="B4" s="97" t="s">
        <v>190</v>
      </c>
      <c r="C4" s="98" t="str">
        <f aca="false">'CompetenciasEspecíficas-Hidden'!$C$7</f>
        <v>CEV3.1</v>
      </c>
      <c r="D4" s="98" t="str">
        <f aca="false">'CompetenciasEspecíficas-Hidden'!$D$7</f>
        <v>Resolver problemas asociados a las distintas fases del desarrollo y gestión de un proyecto (diseño, simulación y montaje y presentación), utilizando las herramientas adecuadas que proveen las aplicaciones digitales.</v>
      </c>
      <c r="E4" s="10" t="s">
        <v>191</v>
      </c>
      <c r="F4" s="99" t="s">
        <v>192</v>
      </c>
      <c r="G4" s="100" t="e">
        <f aca="false">#REF!</f>
        <v>#REF!</v>
      </c>
      <c r="H4" s="100" t="e">
        <f aca="false">#REF!</f>
        <v>#REF!</v>
      </c>
      <c r="I4" s="101"/>
      <c r="J4" s="101"/>
      <c r="K4" s="101"/>
      <c r="L4" s="101"/>
      <c r="M4" s="101"/>
      <c r="N4" s="102" t="s">
        <v>193</v>
      </c>
      <c r="O4" s="102"/>
      <c r="P4" s="102"/>
      <c r="Q4" s="102"/>
      <c r="R4" s="102"/>
      <c r="S4" s="102"/>
      <c r="T4" s="102"/>
      <c r="U4" s="103" t="s">
        <v>194</v>
      </c>
    </row>
    <row r="5" customFormat="false" ht="52.2" hidden="true" customHeight="true" outlineLevel="0" collapsed="false">
      <c r="A5" s="96" t="str">
        <f aca="false">Contenidos!$C$14</f>
        <v>TEI-II.4.2</v>
      </c>
      <c r="B5" s="97"/>
      <c r="C5" s="98"/>
      <c r="D5" s="98"/>
      <c r="E5" s="10" t="s">
        <v>195</v>
      </c>
      <c r="F5" s="99" t="s">
        <v>196</v>
      </c>
      <c r="G5" s="104"/>
      <c r="H5" s="105"/>
      <c r="I5" s="105" t="e">
        <f aca="false">#REF!</f>
        <v>#REF!</v>
      </c>
      <c r="J5" s="105"/>
      <c r="K5" s="105"/>
      <c r="L5" s="105"/>
      <c r="M5" s="105"/>
      <c r="N5" s="104" t="s">
        <v>37</v>
      </c>
      <c r="O5" s="104"/>
      <c r="P5" s="104"/>
      <c r="Q5" s="104"/>
      <c r="R5" s="104"/>
      <c r="S5" s="104"/>
      <c r="T5" s="104"/>
      <c r="U5" s="103"/>
    </row>
    <row r="6" customFormat="false" ht="40.75" hidden="true" customHeight="true" outlineLevel="0" collapsed="false">
      <c r="A6" s="106" t="str">
        <f aca="false">Contenidos!$C$15</f>
        <v>TEI-II.4.3</v>
      </c>
      <c r="B6" s="97"/>
      <c r="C6" s="98"/>
      <c r="D6" s="98"/>
      <c r="E6" s="10" t="s">
        <v>195</v>
      </c>
      <c r="F6" s="99" t="s">
        <v>197</v>
      </c>
      <c r="G6" s="104" t="e">
        <f aca="false">#REF!</f>
        <v>#REF!</v>
      </c>
      <c r="H6" s="105"/>
      <c r="I6" s="105" t="e">
        <f aca="false">#REF!</f>
        <v>#REF!</v>
      </c>
      <c r="J6" s="105" t="e">
        <f aca="false">#REF!</f>
        <v>#REF!</v>
      </c>
      <c r="K6" s="105"/>
      <c r="L6" s="105"/>
      <c r="M6" s="105"/>
      <c r="N6" s="104" t="s">
        <v>198</v>
      </c>
      <c r="O6" s="104"/>
      <c r="P6" s="104"/>
      <c r="Q6" s="104"/>
      <c r="R6" s="104"/>
      <c r="S6" s="104"/>
      <c r="T6" s="104"/>
      <c r="U6" s="103"/>
    </row>
    <row r="7" customFormat="false" ht="40.25" hidden="false" customHeight="true" outlineLevel="0" collapsed="false">
      <c r="A7" s="96" t="str">
        <f aca="false">Contenidos!$C$13</f>
        <v>TEI-II.4.1</v>
      </c>
      <c r="B7" s="96" t="str">
        <f aca="false">Contenidos!$C$13</f>
        <v>TEI-II.4.1</v>
      </c>
      <c r="C7" s="98" t="str">
        <f aca="false">'CompetenciasEspecíficas-Hidden'!$C$11</f>
        <v>CEV4.4</v>
      </c>
      <c r="D7" s="98" t="str">
        <f aca="false">'CompetenciasEspecíficas-Hidden'!$D$11</f>
        <v>Interpretar y resolver circuitos de corriente alterna, mediante montajes o simulaciones, identificando sus elementos y comprendiendo su funcionamiento.</v>
      </c>
      <c r="E7" s="107" t="s">
        <v>191</v>
      </c>
      <c r="F7" s="107" t="s">
        <v>199</v>
      </c>
      <c r="G7" s="100" t="e">
        <f aca="false">#REF!</f>
        <v>#REF!</v>
      </c>
      <c r="H7" s="101" t="e">
        <f aca="false">#REF!</f>
        <v>#REF!</v>
      </c>
      <c r="I7" s="101" t="e">
        <f aca="false">#REF!</f>
        <v>#REF!</v>
      </c>
      <c r="J7" s="101" t="e">
        <f aca="false">#REF!</f>
        <v>#REF!</v>
      </c>
      <c r="K7" s="101"/>
      <c r="L7" s="101"/>
      <c r="M7" s="101"/>
      <c r="N7" s="102" t="s">
        <v>200</v>
      </c>
      <c r="O7" s="102"/>
      <c r="P7" s="102"/>
      <c r="Q7" s="102"/>
      <c r="R7" s="102"/>
      <c r="S7" s="102"/>
      <c r="T7" s="102"/>
      <c r="U7" s="103" t="s">
        <v>201</v>
      </c>
      <c r="V7" s="100" t="e">
        <f aca="false">#REF!</f>
        <v>#REF!</v>
      </c>
      <c r="W7" s="101" t="e">
        <f aca="false">#REF!</f>
        <v>#REF!</v>
      </c>
      <c r="X7" s="101"/>
      <c r="Y7" s="101"/>
      <c r="Z7" s="101"/>
      <c r="AA7" s="101"/>
      <c r="AB7" s="101"/>
      <c r="AC7" s="102" t="s">
        <v>193</v>
      </c>
      <c r="AD7" s="102"/>
      <c r="AE7" s="102"/>
      <c r="AF7" s="102"/>
      <c r="AG7" s="102"/>
      <c r="AH7" s="102"/>
      <c r="AI7" s="102"/>
      <c r="AJ7" s="108" t="s">
        <v>202</v>
      </c>
      <c r="AK7" s="103" t="s">
        <v>193</v>
      </c>
    </row>
    <row r="8" customFormat="false" ht="17.9" hidden="false" customHeight="true" outlineLevel="0" collapsed="false">
      <c r="A8" s="96"/>
      <c r="B8" s="106"/>
      <c r="C8" s="98"/>
      <c r="D8" s="98"/>
      <c r="E8" s="109"/>
      <c r="F8" s="109"/>
      <c r="G8" s="100"/>
      <c r="H8" s="101"/>
      <c r="I8" s="101"/>
      <c r="J8" s="101"/>
      <c r="K8" s="101"/>
      <c r="L8" s="101"/>
      <c r="M8" s="101"/>
      <c r="N8" s="100"/>
      <c r="O8" s="101"/>
      <c r="P8" s="101"/>
      <c r="Q8" s="101"/>
      <c r="R8" s="101"/>
      <c r="S8" s="101"/>
      <c r="T8" s="101"/>
      <c r="U8" s="103"/>
      <c r="V8" s="100" t="e">
        <f aca="false">#REF!</f>
        <v>#REF!</v>
      </c>
      <c r="W8" s="101"/>
      <c r="X8" s="101"/>
      <c r="Y8" s="101"/>
      <c r="Z8" s="101"/>
      <c r="AA8" s="101"/>
      <c r="AB8" s="101"/>
      <c r="AC8" s="102" t="e">
        <f aca="false">#REF!</f>
        <v>#REF!</v>
      </c>
      <c r="AD8" s="102"/>
      <c r="AE8" s="102"/>
      <c r="AF8" s="102"/>
      <c r="AG8" s="102"/>
      <c r="AH8" s="102"/>
      <c r="AI8" s="102"/>
      <c r="AJ8" s="108"/>
      <c r="AK8" s="110" t="e">
        <f aca="false">#REF!</f>
        <v>#REF!</v>
      </c>
    </row>
    <row r="9" customFormat="false" ht="27.6" hidden="false" customHeight="true" outlineLevel="0" collapsed="false">
      <c r="A9" s="96"/>
      <c r="B9" s="106"/>
      <c r="C9" s="98"/>
      <c r="D9" s="98"/>
      <c r="E9" s="111"/>
      <c r="F9" s="111"/>
      <c r="G9" s="100"/>
      <c r="H9" s="101"/>
      <c r="I9" s="101"/>
      <c r="J9" s="101"/>
      <c r="K9" s="101"/>
      <c r="L9" s="101"/>
      <c r="M9" s="101"/>
      <c r="N9" s="100"/>
      <c r="O9" s="101"/>
      <c r="P9" s="101"/>
      <c r="Q9" s="101"/>
      <c r="R9" s="101"/>
      <c r="S9" s="101"/>
      <c r="T9" s="101"/>
      <c r="U9" s="103"/>
      <c r="V9" s="100" t="e">
        <f aca="false">#REF!</f>
        <v>#REF!</v>
      </c>
      <c r="W9" s="101" t="e">
        <f aca="false">#REF!</f>
        <v>#REF!</v>
      </c>
      <c r="X9" s="101"/>
      <c r="Y9" s="101"/>
      <c r="Z9" s="101"/>
      <c r="AA9" s="101"/>
      <c r="AB9" s="101"/>
      <c r="AC9" s="102" t="s">
        <v>203</v>
      </c>
      <c r="AD9" s="102"/>
      <c r="AE9" s="102"/>
      <c r="AF9" s="102"/>
      <c r="AG9" s="102"/>
      <c r="AH9" s="102"/>
      <c r="AI9" s="102"/>
      <c r="AJ9" s="108"/>
      <c r="AK9" s="110" t="s">
        <v>203</v>
      </c>
    </row>
    <row r="10" customFormat="false" ht="25.35" hidden="false" customHeight="true" outlineLevel="0" collapsed="false">
      <c r="A10" s="106"/>
      <c r="B10" s="106"/>
      <c r="C10" s="98"/>
      <c r="D10" s="98"/>
      <c r="E10" s="109" t="s">
        <v>195</v>
      </c>
      <c r="F10" s="10" t="s">
        <v>204</v>
      </c>
      <c r="G10" s="104"/>
      <c r="H10" s="105" t="e">
        <f aca="false">#REF!</f>
        <v>#REF!</v>
      </c>
      <c r="I10" s="105" t="e">
        <f aca="false">#REF!</f>
        <v>#REF!</v>
      </c>
      <c r="J10" s="105"/>
      <c r="K10" s="105" t="e">
        <f aca="false">#REF!</f>
        <v>#REF!</v>
      </c>
      <c r="L10" s="105"/>
      <c r="M10" s="105"/>
      <c r="N10" s="104" t="s">
        <v>205</v>
      </c>
      <c r="O10" s="104"/>
      <c r="P10" s="104"/>
      <c r="Q10" s="104"/>
      <c r="R10" s="104"/>
      <c r="S10" s="104"/>
      <c r="T10" s="104"/>
      <c r="U10" s="103"/>
      <c r="V10" s="104"/>
      <c r="W10" s="105"/>
      <c r="X10" s="105" t="e">
        <f aca="false">#REF!</f>
        <v>#REF!</v>
      </c>
      <c r="Y10" s="105"/>
      <c r="Z10" s="105"/>
      <c r="AA10" s="105"/>
      <c r="AB10" s="105"/>
      <c r="AC10" s="104" t="s">
        <v>39</v>
      </c>
      <c r="AD10" s="104"/>
      <c r="AE10" s="104"/>
      <c r="AF10" s="104"/>
      <c r="AG10" s="104"/>
      <c r="AH10" s="104"/>
      <c r="AI10" s="104"/>
      <c r="AJ10" s="112" t="s">
        <v>206</v>
      </c>
      <c r="AK10" s="110" t="s">
        <v>39</v>
      </c>
    </row>
    <row r="11" customFormat="false" ht="25.35" hidden="false" customHeight="true" outlineLevel="0" collapsed="false">
      <c r="A11" s="106"/>
      <c r="B11" s="106"/>
      <c r="C11" s="98"/>
      <c r="D11" s="98"/>
      <c r="E11" s="107" t="s">
        <v>207</v>
      </c>
      <c r="F11" s="107" t="s">
        <v>208</v>
      </c>
      <c r="G11" s="104"/>
      <c r="H11" s="105" t="e">
        <f aca="false">#REF!</f>
        <v>#REF!</v>
      </c>
      <c r="I11" s="105"/>
      <c r="J11" s="105"/>
      <c r="K11" s="105"/>
      <c r="L11" s="105"/>
      <c r="M11" s="105" t="e">
        <f aca="false">#REF!</f>
        <v>#REF!</v>
      </c>
      <c r="N11" s="104" t="s">
        <v>209</v>
      </c>
      <c r="O11" s="104"/>
      <c r="P11" s="104"/>
      <c r="Q11" s="104"/>
      <c r="R11" s="104"/>
      <c r="S11" s="104"/>
      <c r="T11" s="104"/>
      <c r="U11" s="103"/>
      <c r="V11" s="104"/>
      <c r="W11" s="105" t="e">
        <f aca="false">#REF!</f>
        <v>#REF!</v>
      </c>
      <c r="X11" s="105"/>
      <c r="Y11" s="105"/>
      <c r="Z11" s="105"/>
      <c r="AA11" s="105"/>
      <c r="AB11" s="105" t="e">
        <f aca="false">#REF!</f>
        <v>#REF!</v>
      </c>
      <c r="AC11" s="104" t="s">
        <v>209</v>
      </c>
      <c r="AD11" s="104"/>
      <c r="AE11" s="104"/>
      <c r="AF11" s="104"/>
      <c r="AG11" s="104"/>
      <c r="AH11" s="104"/>
      <c r="AI11" s="104"/>
      <c r="AJ11" s="112" t="s">
        <v>210</v>
      </c>
      <c r="AK11" s="110" t="s">
        <v>209</v>
      </c>
    </row>
    <row r="12" customFormat="false" ht="23.1" hidden="false" customHeight="true" outlineLevel="0" collapsed="false">
      <c r="A12" s="106"/>
      <c r="B12" s="106"/>
      <c r="C12" s="98"/>
      <c r="D12" s="98"/>
      <c r="E12" s="111"/>
      <c r="F12" s="111"/>
      <c r="G12" s="104"/>
      <c r="H12" s="105"/>
      <c r="I12" s="105"/>
      <c r="J12" s="105"/>
      <c r="K12" s="105"/>
      <c r="L12" s="105"/>
      <c r="M12" s="105"/>
      <c r="N12" s="104"/>
      <c r="O12" s="105"/>
      <c r="P12" s="105"/>
      <c r="Q12" s="105"/>
      <c r="R12" s="105"/>
      <c r="S12" s="105"/>
      <c r="T12" s="105"/>
      <c r="U12" s="103"/>
      <c r="V12" s="104" t="e">
        <f aca="false">#REF!</f>
        <v>#REF!</v>
      </c>
      <c r="W12" s="105" t="e">
        <f aca="false">#REF!</f>
        <v>#REF!</v>
      </c>
      <c r="X12" s="105" t="e">
        <f aca="false">#REF!</f>
        <v>#REF!</v>
      </c>
      <c r="Y12" s="105"/>
      <c r="Z12" s="105"/>
      <c r="AA12" s="105"/>
      <c r="AB12" s="105"/>
      <c r="AC12" s="104" t="s">
        <v>211</v>
      </c>
      <c r="AD12" s="104"/>
      <c r="AE12" s="104"/>
      <c r="AF12" s="104"/>
      <c r="AG12" s="104"/>
      <c r="AH12" s="104"/>
      <c r="AI12" s="104"/>
      <c r="AJ12" s="112"/>
      <c r="AK12" s="110" t="s">
        <v>211</v>
      </c>
    </row>
    <row r="13" customFormat="false" ht="50.7" hidden="false" customHeight="true" outlineLevel="0" collapsed="false">
      <c r="A13" s="113"/>
      <c r="B13" s="113"/>
      <c r="C13" s="98"/>
      <c r="D13" s="98"/>
      <c r="E13" s="111" t="s">
        <v>212</v>
      </c>
      <c r="F13" s="10" t="s">
        <v>213</v>
      </c>
      <c r="G13" s="114"/>
      <c r="H13" s="115"/>
      <c r="I13" s="115" t="e">
        <f aca="false">#REF!</f>
        <v>#REF!</v>
      </c>
      <c r="J13" s="115"/>
      <c r="K13" s="115"/>
      <c r="L13" s="115"/>
      <c r="M13" s="115"/>
      <c r="N13" s="114" t="s">
        <v>78</v>
      </c>
      <c r="O13" s="114"/>
      <c r="P13" s="114"/>
      <c r="Q13" s="114"/>
      <c r="R13" s="114"/>
      <c r="S13" s="114"/>
      <c r="T13" s="114"/>
      <c r="U13" s="103"/>
      <c r="V13" s="114"/>
      <c r="W13" s="115"/>
      <c r="X13" s="115"/>
      <c r="Y13" s="115"/>
      <c r="Z13" s="115"/>
      <c r="AA13" s="115"/>
      <c r="AB13" s="115"/>
      <c r="AC13" s="114"/>
      <c r="AD13" s="114"/>
      <c r="AE13" s="114"/>
      <c r="AF13" s="114"/>
      <c r="AG13" s="114"/>
      <c r="AH13" s="114"/>
      <c r="AI13" s="114"/>
      <c r="AJ13" s="112" t="s">
        <v>214</v>
      </c>
      <c r="AK13" s="110"/>
    </row>
    <row r="14" customFormat="false" ht="25.35" hidden="false" customHeight="true" outlineLevel="0" collapsed="false">
      <c r="A14" s="96" t="str">
        <f aca="false">Contenidos!$C$14</f>
        <v>TEI-II.4.2</v>
      </c>
      <c r="B14" s="116" t="s">
        <v>215</v>
      </c>
      <c r="C14" s="98" t="str">
        <f aca="false">'CompetenciasEspecíficas-Hidden'!$C$12</f>
        <v>CEV4.5</v>
      </c>
      <c r="D14" s="98" t="str">
        <f aca="false">'CompetenciasEspecíficas-Hidden'!$D$12</f>
        <v>Experimentar y diseñar circuitos combinacionales y secuenciales físicos y simulados aplicando fundamentos de la electrónica digital, y comprendiendo su funcionamiento en el diseño de soluciones tecnológicas.</v>
      </c>
      <c r="E14" s="10" t="s">
        <v>216</v>
      </c>
      <c r="F14" s="10" t="s">
        <v>217</v>
      </c>
      <c r="G14" s="100" t="e">
        <f aca="false">#REF!</f>
        <v>#REF!</v>
      </c>
      <c r="H14" s="101" t="e">
        <f aca="false">#REF!</f>
        <v>#REF!</v>
      </c>
      <c r="I14" s="101" t="e">
        <f aca="false">#REF!</f>
        <v>#REF!</v>
      </c>
      <c r="J14" s="101" t="e">
        <f aca="false">#REF!</f>
        <v>#REF!</v>
      </c>
      <c r="K14" s="117"/>
      <c r="L14" s="117"/>
      <c r="M14" s="117"/>
      <c r="N14" s="102" t="s">
        <v>200</v>
      </c>
      <c r="O14" s="102"/>
      <c r="P14" s="102"/>
      <c r="Q14" s="102"/>
      <c r="R14" s="102"/>
      <c r="S14" s="102"/>
      <c r="T14" s="102"/>
      <c r="U14" s="108" t="s">
        <v>218</v>
      </c>
      <c r="V14" s="100"/>
      <c r="W14" s="101"/>
      <c r="X14" s="101"/>
      <c r="Y14" s="101"/>
      <c r="Z14" s="117"/>
      <c r="AA14" s="117"/>
      <c r="AB14" s="117"/>
      <c r="AC14" s="102"/>
      <c r="AD14" s="102"/>
      <c r="AE14" s="102"/>
      <c r="AF14" s="102"/>
      <c r="AG14" s="102"/>
      <c r="AH14" s="102"/>
      <c r="AI14" s="102"/>
      <c r="AJ14" s="112" t="s">
        <v>219</v>
      </c>
      <c r="AK14" s="110"/>
    </row>
    <row r="15" customFormat="false" ht="64.15" hidden="false" customHeight="true" outlineLevel="0" collapsed="false">
      <c r="A15" s="106" t="str">
        <f aca="false">Contenidos!$C$15</f>
        <v>TEI-II.4.3</v>
      </c>
      <c r="B15" s="116"/>
      <c r="C15" s="98"/>
      <c r="D15" s="98"/>
      <c r="E15" s="111" t="s">
        <v>220</v>
      </c>
      <c r="F15" s="10" t="s">
        <v>221</v>
      </c>
      <c r="G15" s="118"/>
      <c r="H15" s="115" t="e">
        <f aca="false">#REF!</f>
        <v>#REF!</v>
      </c>
      <c r="I15" s="115" t="e">
        <f aca="false">#REF!</f>
        <v>#REF!</v>
      </c>
      <c r="J15" s="115"/>
      <c r="K15" s="115" t="e">
        <f aca="false">#REF!</f>
        <v>#REF!</v>
      </c>
      <c r="L15" s="119"/>
      <c r="M15" s="119"/>
      <c r="N15" s="120" t="s">
        <v>205</v>
      </c>
      <c r="O15" s="120"/>
      <c r="P15" s="120"/>
      <c r="Q15" s="120"/>
      <c r="R15" s="120"/>
      <c r="S15" s="120"/>
      <c r="T15" s="120"/>
      <c r="U15" s="108"/>
      <c r="V15" s="118"/>
      <c r="W15" s="115"/>
      <c r="X15" s="115"/>
      <c r="Y15" s="115"/>
      <c r="Z15" s="115"/>
      <c r="AA15" s="119"/>
      <c r="AB15" s="119"/>
      <c r="AC15" s="120"/>
      <c r="AD15" s="120"/>
      <c r="AE15" s="120"/>
      <c r="AF15" s="120"/>
      <c r="AG15" s="120"/>
      <c r="AH15" s="120"/>
      <c r="AI15" s="120"/>
      <c r="AJ15" s="112" t="s">
        <v>222</v>
      </c>
      <c r="AK15" s="121"/>
    </row>
    <row r="16" customFormat="false" ht="15" hidden="false" customHeight="false" outlineLevel="0" collapsed="false">
      <c r="A16" s="95" t="str">
        <f aca="false">Contenidos!$A$17</f>
        <v>Bloque 5. Programación, automatización y control</v>
      </c>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row>
    <row r="17" customFormat="false" ht="15" hidden="false" customHeight="false" outlineLevel="0" collapsed="false">
      <c r="A17" s="95" t="str">
        <f aca="false">'CompetenciasEspecíficas-Hidden'!$B$13</f>
        <v>Competencia específica 5</v>
      </c>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row>
    <row r="18" customFormat="false" ht="37.8" hidden="false" customHeight="true" outlineLevel="0" collapsed="false">
      <c r="A18" s="96" t="str">
        <f aca="false">Contenidos!$C$17</f>
        <v>TEI-II.5.1</v>
      </c>
      <c r="B18" s="116" t="s">
        <v>223</v>
      </c>
      <c r="C18" s="98" t="str">
        <f aca="false">'CompetenciasEspecíficas-Hidden'!$C$13</f>
        <v>CEV5.1</v>
      </c>
      <c r="D18" s="98" t="str">
        <f aca="false">'CompetenciasEspecíficas-Hidden'!$D$13</f>
        <v>Comprender y simular el funcionamiento de los procesos tecnológicos basados en sistemas automáticos de lazo abierto y cerrado, aplicando técnicas de simplificación y analizando su estabilidad.</v>
      </c>
      <c r="E18" s="107" t="s">
        <v>224</v>
      </c>
      <c r="F18" s="10" t="s">
        <v>225</v>
      </c>
      <c r="G18" s="100" t="e">
        <f aca="false">#REF!</f>
        <v>#REF!</v>
      </c>
      <c r="H18" s="101" t="e">
        <f aca="false">#REF!</f>
        <v>#REF!</v>
      </c>
      <c r="I18" s="101" t="e">
        <f aca="false">#REF!</f>
        <v>#REF!</v>
      </c>
      <c r="J18" s="117"/>
      <c r="K18" s="117"/>
      <c r="L18" s="117"/>
      <c r="M18" s="117"/>
      <c r="N18" s="102" t="s">
        <v>226</v>
      </c>
      <c r="O18" s="102"/>
      <c r="P18" s="102"/>
      <c r="Q18" s="102"/>
      <c r="R18" s="102"/>
      <c r="S18" s="102"/>
      <c r="T18" s="102"/>
      <c r="U18" s="108" t="s">
        <v>227</v>
      </c>
      <c r="V18" s="100" t="e">
        <f aca="false">#REF!</f>
        <v>#REF!</v>
      </c>
      <c r="W18" s="101" t="e">
        <f aca="false">#REF!</f>
        <v>#REF!</v>
      </c>
      <c r="X18" s="101"/>
      <c r="Y18" s="101"/>
      <c r="Z18" s="101"/>
      <c r="AA18" s="101"/>
      <c r="AB18" s="101"/>
      <c r="AC18" s="102" t="s">
        <v>193</v>
      </c>
      <c r="AD18" s="102"/>
      <c r="AE18" s="102"/>
      <c r="AF18" s="102"/>
      <c r="AG18" s="102"/>
      <c r="AH18" s="102"/>
      <c r="AI18" s="102"/>
      <c r="AJ18" s="108" t="s">
        <v>228</v>
      </c>
      <c r="AK18" s="103" t="s">
        <v>193</v>
      </c>
    </row>
    <row r="19" customFormat="false" ht="15" hidden="false" customHeight="false" outlineLevel="0" collapsed="false">
      <c r="A19" s="96"/>
      <c r="B19" s="116"/>
      <c r="C19" s="98"/>
      <c r="D19" s="98"/>
      <c r="E19" s="107"/>
      <c r="F19" s="10"/>
      <c r="G19" s="100"/>
      <c r="H19" s="101"/>
      <c r="I19" s="101"/>
      <c r="J19" s="117"/>
      <c r="K19" s="117"/>
      <c r="L19" s="117"/>
      <c r="M19" s="117"/>
      <c r="N19" s="100"/>
      <c r="O19" s="101"/>
      <c r="P19" s="101"/>
      <c r="Q19" s="117"/>
      <c r="R19" s="117"/>
      <c r="S19" s="117"/>
      <c r="T19" s="117"/>
      <c r="U19" s="108"/>
      <c r="V19" s="100" t="e">
        <f aca="false">#REF!</f>
        <v>#REF!</v>
      </c>
      <c r="W19" s="101"/>
      <c r="X19" s="101"/>
      <c r="Y19" s="101"/>
      <c r="Z19" s="101"/>
      <c r="AA19" s="101"/>
      <c r="AB19" s="101"/>
      <c r="AC19" s="102" t="e">
        <f aca="false">#REF!</f>
        <v>#REF!</v>
      </c>
      <c r="AD19" s="102"/>
      <c r="AE19" s="102"/>
      <c r="AF19" s="102"/>
      <c r="AG19" s="102"/>
      <c r="AH19" s="102"/>
      <c r="AI19" s="102"/>
      <c r="AJ19" s="108"/>
      <c r="AK19" s="110" t="e">
        <f aca="false">#REF!</f>
        <v>#REF!</v>
      </c>
    </row>
    <row r="20" customFormat="false" ht="25.35" hidden="false" customHeight="true" outlineLevel="0" collapsed="false">
      <c r="A20" s="106" t="str">
        <f aca="false">Contenidos!$C$18</f>
        <v>TEI-II.5.2</v>
      </c>
      <c r="B20" s="116"/>
      <c r="C20" s="98"/>
      <c r="D20" s="98"/>
      <c r="E20" s="10" t="s">
        <v>229</v>
      </c>
      <c r="F20" s="10" t="s">
        <v>230</v>
      </c>
      <c r="G20" s="115" t="e">
        <f aca="false">#REF!</f>
        <v>#REF!</v>
      </c>
      <c r="H20" s="115" t="e">
        <f aca="false">#REF!</f>
        <v>#REF!</v>
      </c>
      <c r="I20" s="115" t="e">
        <f aca="false">#REF!</f>
        <v>#REF!</v>
      </c>
      <c r="J20" s="119"/>
      <c r="K20" s="115" t="e">
        <f aca="false">#REF!</f>
        <v>#REF!</v>
      </c>
      <c r="L20" s="119"/>
      <c r="M20" s="119"/>
      <c r="N20" s="114" t="s">
        <v>231</v>
      </c>
      <c r="O20" s="114"/>
      <c r="P20" s="114"/>
      <c r="Q20" s="114"/>
      <c r="R20" s="114"/>
      <c r="S20" s="114"/>
      <c r="T20" s="114"/>
      <c r="U20" s="108"/>
      <c r="V20" s="100" t="e">
        <f aca="false">#REF!</f>
        <v>#REF!</v>
      </c>
      <c r="W20" s="101" t="e">
        <f aca="false">#REF!</f>
        <v>#REF!</v>
      </c>
      <c r="X20" s="101"/>
      <c r="Y20" s="101"/>
      <c r="Z20" s="101"/>
      <c r="AA20" s="101"/>
      <c r="AB20" s="101"/>
      <c r="AC20" s="102" t="s">
        <v>203</v>
      </c>
      <c r="AD20" s="102"/>
      <c r="AE20" s="102"/>
      <c r="AF20" s="102"/>
      <c r="AG20" s="102"/>
      <c r="AH20" s="102"/>
      <c r="AI20" s="102"/>
      <c r="AJ20" s="108" t="s">
        <v>232</v>
      </c>
      <c r="AK20" s="110" t="s">
        <v>203</v>
      </c>
    </row>
    <row r="21" customFormat="false" ht="15" hidden="false" customHeight="true" outlineLevel="0" collapsed="false">
      <c r="B21" s="116"/>
      <c r="C21" s="116"/>
      <c r="D21" s="98"/>
      <c r="E21" s="10"/>
      <c r="F21" s="10"/>
      <c r="V21" s="104"/>
      <c r="W21" s="105"/>
      <c r="X21" s="105" t="e">
        <f aca="false">#REF!</f>
        <v>#REF!</v>
      </c>
      <c r="Y21" s="105"/>
      <c r="Z21" s="105"/>
      <c r="AA21" s="105"/>
      <c r="AB21" s="105"/>
      <c r="AC21" s="104" t="s">
        <v>39</v>
      </c>
      <c r="AD21" s="104"/>
      <c r="AE21" s="104"/>
      <c r="AF21" s="104"/>
      <c r="AG21" s="104"/>
      <c r="AH21" s="104"/>
      <c r="AI21" s="104"/>
      <c r="AJ21" s="108"/>
      <c r="AK21" s="110" t="s">
        <v>39</v>
      </c>
    </row>
    <row r="22" customFormat="false" ht="25.35" hidden="false" customHeight="true" outlineLevel="0" collapsed="false">
      <c r="B22" s="116"/>
      <c r="C22" s="116"/>
      <c r="D22" s="98"/>
      <c r="E22" s="10"/>
      <c r="F22" s="10"/>
      <c r="V22" s="104"/>
      <c r="W22" s="105" t="e">
        <f aca="false">#REF!</f>
        <v>#REF!</v>
      </c>
      <c r="X22" s="105"/>
      <c r="Y22" s="105"/>
      <c r="Z22" s="105"/>
      <c r="AA22" s="105"/>
      <c r="AB22" s="105" t="e">
        <f aca="false">#REF!</f>
        <v>#REF!</v>
      </c>
      <c r="AC22" s="104" t="s">
        <v>209</v>
      </c>
      <c r="AD22" s="104"/>
      <c r="AE22" s="104"/>
      <c r="AF22" s="104"/>
      <c r="AG22" s="104"/>
      <c r="AH22" s="104"/>
      <c r="AI22" s="104"/>
      <c r="AJ22" s="108"/>
      <c r="AK22" s="110" t="s">
        <v>209</v>
      </c>
    </row>
    <row r="23" customFormat="false" ht="25.35" hidden="false" customHeight="true" outlineLevel="0" collapsed="false">
      <c r="B23" s="116"/>
      <c r="C23" s="116"/>
      <c r="D23" s="98"/>
      <c r="E23" s="10"/>
      <c r="F23" s="10"/>
      <c r="V23" s="104" t="e">
        <f aca="false">#REF!</f>
        <v>#REF!</v>
      </c>
      <c r="W23" s="105" t="e">
        <f aca="false">#REF!</f>
        <v>#REF!</v>
      </c>
      <c r="X23" s="105" t="e">
        <f aca="false">#REF!</f>
        <v>#REF!</v>
      </c>
      <c r="Y23" s="105"/>
      <c r="Z23" s="105"/>
      <c r="AA23" s="105"/>
      <c r="AB23" s="105"/>
      <c r="AC23" s="104" t="s">
        <v>211</v>
      </c>
      <c r="AD23" s="104"/>
      <c r="AE23" s="104"/>
      <c r="AF23" s="104"/>
      <c r="AG23" s="104"/>
      <c r="AH23" s="104"/>
      <c r="AI23" s="104"/>
      <c r="AJ23" s="108"/>
      <c r="AK23" s="112" t="s">
        <v>211</v>
      </c>
    </row>
  </sheetData>
  <mergeCells count="57">
    <mergeCell ref="A1:B1"/>
    <mergeCell ref="C1:D1"/>
    <mergeCell ref="E1:F1"/>
    <mergeCell ref="G1:AJ1"/>
    <mergeCell ref="A2:AJ2"/>
    <mergeCell ref="A3:AJ3"/>
    <mergeCell ref="B4:B6"/>
    <mergeCell ref="C4:C6"/>
    <mergeCell ref="D4:D6"/>
    <mergeCell ref="N4:T4"/>
    <mergeCell ref="U4:U6"/>
    <mergeCell ref="N5:T5"/>
    <mergeCell ref="N6:T6"/>
    <mergeCell ref="C7:C13"/>
    <mergeCell ref="D7:D13"/>
    <mergeCell ref="N7:T7"/>
    <mergeCell ref="U7:U13"/>
    <mergeCell ref="AC7:AI7"/>
    <mergeCell ref="AJ7:AJ9"/>
    <mergeCell ref="AC8:AI8"/>
    <mergeCell ref="AC9:AI9"/>
    <mergeCell ref="N10:T10"/>
    <mergeCell ref="AC10:AI10"/>
    <mergeCell ref="N11:T11"/>
    <mergeCell ref="AC11:AI11"/>
    <mergeCell ref="AJ11:AJ12"/>
    <mergeCell ref="AC12:AI12"/>
    <mergeCell ref="N13:T13"/>
    <mergeCell ref="AC13:AI13"/>
    <mergeCell ref="B14:B15"/>
    <mergeCell ref="C14:C15"/>
    <mergeCell ref="D14:D15"/>
    <mergeCell ref="N14:T14"/>
    <mergeCell ref="U14:U15"/>
    <mergeCell ref="AC14:AI14"/>
    <mergeCell ref="N15:T15"/>
    <mergeCell ref="AC15:AI15"/>
    <mergeCell ref="A16:AJ16"/>
    <mergeCell ref="A17:AJ17"/>
    <mergeCell ref="B18:B23"/>
    <mergeCell ref="C18:C23"/>
    <mergeCell ref="D18:D23"/>
    <mergeCell ref="E18:E19"/>
    <mergeCell ref="F18:F19"/>
    <mergeCell ref="N18:T18"/>
    <mergeCell ref="U18:U20"/>
    <mergeCell ref="AC18:AI18"/>
    <mergeCell ref="AJ18:AJ19"/>
    <mergeCell ref="AC19:AI19"/>
    <mergeCell ref="E20:E23"/>
    <mergeCell ref="F20:F23"/>
    <mergeCell ref="N20:T20"/>
    <mergeCell ref="AC20:AI20"/>
    <mergeCell ref="AJ20:AJ23"/>
    <mergeCell ref="AC21:AI21"/>
    <mergeCell ref="AC22:AI22"/>
    <mergeCell ref="AC23:AI23"/>
  </mergeCells>
  <printOptions headings="false" gridLines="false" gridLinesSet="true" horizontalCentered="false" verticalCentered="false"/>
  <pageMargins left="0.7875" right="0.7875" top="1.025" bottom="1.025" header="0.7875" footer="0.787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765625" defaultRowHeight="15" zeroHeight="false" outlineLevelRow="0" outlineLevelCol="0"/>
  <cols>
    <col collapsed="false" customWidth="true" hidden="true" outlineLevel="0" max="1" min="1" style="0" width="10.13"/>
    <col collapsed="false" customWidth="true" hidden="false" outlineLevel="0" max="2" min="2" style="0" width="9.75"/>
    <col collapsed="false" customWidth="true" hidden="false" outlineLevel="0" max="3" min="3" style="0" width="7.42"/>
    <col collapsed="false" customWidth="true" hidden="false" outlineLevel="0" max="4" min="4" style="0" width="34.96"/>
    <col collapsed="false" customWidth="true" hidden="false" outlineLevel="0" max="5" min="5" style="0" width="7.93"/>
    <col collapsed="false" customWidth="true" hidden="false" outlineLevel="0" max="6" min="6" style="0" width="41.71"/>
    <col collapsed="false" customWidth="true" hidden="true" outlineLevel="0" max="7" min="7" style="0" width="9.12"/>
    <col collapsed="false" customWidth="true" hidden="true" outlineLevel="0" max="8" min="8" style="122" width="8.99"/>
    <col collapsed="false" customWidth="true" hidden="true" outlineLevel="0" max="9" min="9" style="122" width="6.08"/>
    <col collapsed="false" customWidth="true" hidden="true" outlineLevel="0" max="10" min="10" style="122" width="8.74"/>
    <col collapsed="false" customWidth="true" hidden="true" outlineLevel="0" max="11" min="11" style="122" width="3.92"/>
    <col collapsed="false" customWidth="false" hidden="true" outlineLevel="0" max="12" min="12" style="122" width="10.5"/>
    <col collapsed="false" customWidth="true" hidden="true" outlineLevel="0" max="13" min="13" style="122" width="7.47"/>
    <col collapsed="false" customWidth="true" hidden="true" outlineLevel="0" max="14" min="14" style="122" width="4.19"/>
    <col collapsed="false" customWidth="true" hidden="true" outlineLevel="0" max="15" min="15" style="0" width="3.16"/>
    <col collapsed="false" customWidth="true" hidden="true" outlineLevel="0" max="16" min="16" style="0" width="2.53"/>
    <col collapsed="false" customWidth="true" hidden="true" outlineLevel="0" max="18" min="17" style="0" width="2.15"/>
    <col collapsed="false" customWidth="true" hidden="true" outlineLevel="0" max="19" min="19" style="0" width="2.78"/>
    <col collapsed="false" customWidth="true" hidden="true" outlineLevel="0" max="20" min="20" style="0" width="2.27"/>
    <col collapsed="false" customWidth="true" hidden="false" outlineLevel="0" max="21" min="21" style="0" width="14.06"/>
  </cols>
  <sheetData>
    <row r="1" customFormat="false" ht="15" hidden="false" customHeight="false" outlineLevel="0" collapsed="false">
      <c r="A1" s="123" t="s">
        <v>233</v>
      </c>
      <c r="B1" s="123"/>
      <c r="C1" s="123"/>
      <c r="D1" s="123"/>
      <c r="E1" s="123"/>
      <c r="F1" s="123"/>
      <c r="G1" s="123"/>
      <c r="H1" s="123"/>
      <c r="I1" s="123"/>
      <c r="J1" s="123"/>
      <c r="K1" s="123"/>
      <c r="L1" s="123"/>
      <c r="M1" s="123"/>
      <c r="N1" s="123"/>
      <c r="O1" s="123"/>
      <c r="P1" s="123"/>
      <c r="Q1" s="123"/>
      <c r="R1" s="123"/>
      <c r="S1" s="123"/>
      <c r="T1" s="123"/>
      <c r="U1" s="123"/>
    </row>
    <row r="2" customFormat="false" ht="31.8" hidden="false" customHeight="true" outlineLevel="0" collapsed="false">
      <c r="A2" s="1" t="s">
        <v>186</v>
      </c>
      <c r="B2" s="1"/>
      <c r="C2" s="4" t="s">
        <v>187</v>
      </c>
      <c r="D2" s="4"/>
      <c r="E2" s="1" t="s">
        <v>188</v>
      </c>
      <c r="F2" s="1"/>
      <c r="G2" s="1" t="s">
        <v>234</v>
      </c>
      <c r="H2" s="1"/>
      <c r="I2" s="1"/>
      <c r="J2" s="1"/>
      <c r="K2" s="1"/>
      <c r="L2" s="1"/>
      <c r="M2" s="1"/>
      <c r="N2" s="1"/>
      <c r="O2" s="1"/>
      <c r="P2" s="1"/>
      <c r="Q2" s="1"/>
      <c r="R2" s="1"/>
      <c r="S2" s="1"/>
      <c r="T2" s="1"/>
      <c r="U2" s="1"/>
    </row>
    <row r="3" customFormat="false" ht="15" hidden="false" customHeight="false" outlineLevel="0" collapsed="false">
      <c r="A3" s="95" t="str">
        <f aca="false">Contenidos!$A$13</f>
        <v>Bloque 4. Sistemas eléctricos y electrónicos</v>
      </c>
      <c r="B3" s="95"/>
      <c r="C3" s="95"/>
      <c r="D3" s="95"/>
      <c r="E3" s="95"/>
      <c r="F3" s="95"/>
      <c r="G3" s="95"/>
      <c r="H3" s="95"/>
      <c r="I3" s="95"/>
      <c r="J3" s="95"/>
      <c r="K3" s="95"/>
      <c r="L3" s="95"/>
      <c r="M3" s="95"/>
      <c r="N3" s="95"/>
      <c r="O3" s="95"/>
      <c r="P3" s="95"/>
      <c r="Q3" s="95"/>
      <c r="R3" s="95"/>
      <c r="S3" s="95"/>
      <c r="T3" s="95"/>
      <c r="U3" s="95"/>
    </row>
    <row r="4" customFormat="false" ht="15" hidden="false" customHeight="false" outlineLevel="0" collapsed="false">
      <c r="A4" s="95" t="str">
        <f aca="false">'CompetenciasEspecíficas-Hidden'!$B$8</f>
        <v>Competencia específica 4</v>
      </c>
      <c r="B4" s="95"/>
      <c r="C4" s="95"/>
      <c r="D4" s="95"/>
      <c r="E4" s="95"/>
      <c r="F4" s="95"/>
      <c r="G4" s="95"/>
      <c r="H4" s="95"/>
      <c r="I4" s="95"/>
      <c r="J4" s="95"/>
      <c r="K4" s="95"/>
      <c r="L4" s="95"/>
      <c r="M4" s="95"/>
      <c r="N4" s="95"/>
      <c r="O4" s="95"/>
      <c r="P4" s="95"/>
      <c r="Q4" s="95"/>
      <c r="R4" s="95"/>
      <c r="S4" s="95"/>
      <c r="T4" s="95"/>
      <c r="U4" s="95"/>
    </row>
    <row r="5" customFormat="false" ht="46.25" hidden="false" customHeight="true" outlineLevel="0" collapsed="false">
      <c r="A5" s="96" t="str">
        <f aca="false">'MapaDeRelacionesCriteriales-Hid'!$C$13</f>
        <v>CE4</v>
      </c>
      <c r="B5" s="97" t="s">
        <v>190</v>
      </c>
      <c r="C5" s="98" t="str">
        <f aca="false">'CompetenciasEspecíficas-Hidden'!$C$7</f>
        <v>CEV3.1</v>
      </c>
      <c r="D5" s="98" t="str">
        <f aca="false">'CompetenciasEspecíficas-Hidden'!$D$7</f>
        <v>Resolver problemas asociados a las distintas fases del desarrollo y gestión de un proyecto (diseño, simulación y montaje y presentación), utilizando las herramientas adecuadas que proveen las aplicaciones digitales.</v>
      </c>
      <c r="E5" s="10" t="s">
        <v>191</v>
      </c>
      <c r="F5" s="124" t="s">
        <v>192</v>
      </c>
      <c r="G5" s="125" t="n">
        <f aca="false">CriteriosDeEvaluacion!$F$2</f>
        <v>0</v>
      </c>
      <c r="H5" s="125" t="n">
        <f aca="false">CriteriosDeEvaluacion!$G$2</f>
        <v>0</v>
      </c>
      <c r="I5" s="126"/>
      <c r="J5" s="126"/>
      <c r="K5" s="126"/>
      <c r="L5" s="126"/>
      <c r="M5" s="126"/>
      <c r="N5" s="127" t="s">
        <v>193</v>
      </c>
      <c r="O5" s="127"/>
      <c r="P5" s="127"/>
      <c r="Q5" s="127"/>
      <c r="R5" s="127"/>
      <c r="S5" s="127"/>
      <c r="T5" s="127"/>
      <c r="U5" s="128" t="s">
        <v>194</v>
      </c>
    </row>
    <row r="6" customFormat="false" ht="35.05" hidden="false" customHeight="true" outlineLevel="0" collapsed="false">
      <c r="A6" s="96" t="n">
        <f aca="false">'MapaDeRelacionesCriteriales-Hid'!$C$14</f>
        <v>0</v>
      </c>
      <c r="B6" s="97"/>
      <c r="C6" s="98"/>
      <c r="D6" s="98"/>
      <c r="E6" s="10" t="s">
        <v>195</v>
      </c>
      <c r="F6" s="124" t="s">
        <v>196</v>
      </c>
      <c r="G6" s="129"/>
      <c r="H6" s="130"/>
      <c r="I6" s="130" t="str">
        <f aca="false">'MapaDeRelacionesCriteriales-Hid'!M3</f>
        <v>CP3</v>
      </c>
      <c r="J6" s="130"/>
      <c r="K6" s="130"/>
      <c r="L6" s="130"/>
      <c r="M6" s="130"/>
      <c r="N6" s="129" t="s">
        <v>37</v>
      </c>
      <c r="O6" s="129"/>
      <c r="P6" s="129"/>
      <c r="Q6" s="129"/>
      <c r="R6" s="129"/>
      <c r="S6" s="129"/>
      <c r="T6" s="129"/>
      <c r="U6" s="128"/>
    </row>
    <row r="7" customFormat="false" ht="40.75" hidden="false" customHeight="true" outlineLevel="0" collapsed="false">
      <c r="A7" s="106" t="n">
        <f aca="false">'MapaDeRelacionesCriteriales-Hid'!$C$15</f>
        <v>0</v>
      </c>
      <c r="B7" s="97"/>
      <c r="C7" s="98"/>
      <c r="D7" s="98"/>
      <c r="E7" s="10" t="s">
        <v>195</v>
      </c>
      <c r="F7" s="124" t="s">
        <v>197</v>
      </c>
      <c r="G7" s="129" t="n">
        <f aca="false">CriteriosDeEvaluacion!$N$2</f>
        <v>0</v>
      </c>
      <c r="H7" s="130"/>
      <c r="I7" s="130" t="n">
        <f aca="false">CriteriosDeEvaluacion!$P$2</f>
        <v>0</v>
      </c>
      <c r="J7" s="130" t="n">
        <f aca="false">CriteriosDeEvaluacion!$Q$2</f>
        <v>0</v>
      </c>
      <c r="K7" s="130"/>
      <c r="L7" s="130"/>
      <c r="M7" s="130"/>
      <c r="N7" s="129" t="s">
        <v>198</v>
      </c>
      <c r="O7" s="129"/>
      <c r="P7" s="129"/>
      <c r="Q7" s="129"/>
      <c r="R7" s="129"/>
      <c r="S7" s="129"/>
      <c r="T7" s="129"/>
      <c r="U7" s="128"/>
    </row>
    <row r="8" customFormat="false" ht="91" hidden="false" customHeight="true" outlineLevel="0" collapsed="false">
      <c r="A8" s="96" t="str">
        <f aca="false">'MapaDeRelacionesCriteriales-Hid'!$C$13</f>
        <v>CE4</v>
      </c>
      <c r="B8" s="131" t="str">
        <f aca="false">'MapaDeRelacionesCriteriales-Hid'!$C$13</f>
        <v>CE4</v>
      </c>
      <c r="C8" s="98" t="str">
        <f aca="false">'CompetenciasEspecíficas-Hidden'!$C$11</f>
        <v>CEV4.4</v>
      </c>
      <c r="D8" s="98" t="str">
        <f aca="false">'CompetenciasEspecíficas-Hidden'!$D$11</f>
        <v>Interpretar y resolver circuitos de corriente alterna, mediante montajes o simulaciones, identificando sus elementos y comprendiendo su funcionamiento.</v>
      </c>
      <c r="E8" s="107" t="s">
        <v>191</v>
      </c>
      <c r="F8" s="10" t="s">
        <v>199</v>
      </c>
      <c r="G8" s="125" t="n">
        <f aca="false">CriteriosDeEvaluacion!$N$2</f>
        <v>0</v>
      </c>
      <c r="H8" s="126" t="n">
        <f aca="false">CriteriosDeEvaluacion!$O$2</f>
        <v>0</v>
      </c>
      <c r="I8" s="126" t="n">
        <f aca="false">CriteriosDeEvaluacion!$P$2</f>
        <v>0</v>
      </c>
      <c r="J8" s="126" t="n">
        <f aca="false">CriteriosDeEvaluacion!$Q$2</f>
        <v>0</v>
      </c>
      <c r="K8" s="126"/>
      <c r="L8" s="126"/>
      <c r="M8" s="126"/>
      <c r="N8" s="127" t="s">
        <v>200</v>
      </c>
      <c r="O8" s="127"/>
      <c r="P8" s="127"/>
      <c r="Q8" s="127"/>
      <c r="R8" s="127"/>
      <c r="S8" s="127"/>
      <c r="T8" s="127"/>
      <c r="U8" s="128" t="s">
        <v>201</v>
      </c>
    </row>
    <row r="9" customFormat="false" ht="25.35" hidden="false" customHeight="true" outlineLevel="0" collapsed="false">
      <c r="A9" s="106"/>
      <c r="B9" s="132"/>
      <c r="C9" s="98"/>
      <c r="D9" s="98"/>
      <c r="E9" s="109" t="s">
        <v>195</v>
      </c>
      <c r="F9" s="10" t="s">
        <v>204</v>
      </c>
      <c r="G9" s="129"/>
      <c r="H9" s="130" t="n">
        <f aca="false">CriteriosDeEvaluacion!$T$2</f>
        <v>0</v>
      </c>
      <c r="I9" s="130" t="n">
        <f aca="false">CriteriosDeEvaluacion!$U$2</f>
        <v>0</v>
      </c>
      <c r="J9" s="130"/>
      <c r="K9" s="130" t="n">
        <f aca="false">CriteriosDeEvaluacion!$W$2</f>
        <v>0</v>
      </c>
      <c r="L9" s="130"/>
      <c r="M9" s="130"/>
      <c r="N9" s="129" t="s">
        <v>205</v>
      </c>
      <c r="O9" s="129"/>
      <c r="P9" s="129"/>
      <c r="Q9" s="129"/>
      <c r="R9" s="129"/>
      <c r="S9" s="129"/>
      <c r="T9" s="129"/>
      <c r="U9" s="128"/>
    </row>
    <row r="10" customFormat="false" ht="25.35" hidden="false" customHeight="true" outlineLevel="0" collapsed="false">
      <c r="A10" s="106"/>
      <c r="B10" s="132"/>
      <c r="C10" s="98"/>
      <c r="D10" s="98"/>
      <c r="E10" s="109" t="s">
        <v>207</v>
      </c>
      <c r="F10" s="10" t="s">
        <v>208</v>
      </c>
      <c r="G10" s="129"/>
      <c r="H10" s="130" t="n">
        <f aca="false">CriteriosDeEvaluacion!$Y$2</f>
        <v>0</v>
      </c>
      <c r="I10" s="130"/>
      <c r="J10" s="130"/>
      <c r="K10" s="130"/>
      <c r="L10" s="130"/>
      <c r="M10" s="130" t="n">
        <f aca="false">CriteriosDeEvaluacion!$AD$2</f>
        <v>0</v>
      </c>
      <c r="N10" s="129" t="s">
        <v>209</v>
      </c>
      <c r="O10" s="129"/>
      <c r="P10" s="129"/>
      <c r="Q10" s="129"/>
      <c r="R10" s="129"/>
      <c r="S10" s="129"/>
      <c r="T10" s="129"/>
      <c r="U10" s="128"/>
    </row>
    <row r="11" customFormat="false" ht="25.35" hidden="false" customHeight="true" outlineLevel="0" collapsed="false">
      <c r="A11" s="113"/>
      <c r="B11" s="133"/>
      <c r="C11" s="98"/>
      <c r="D11" s="98"/>
      <c r="E11" s="111" t="s">
        <v>212</v>
      </c>
      <c r="F11" s="10" t="s">
        <v>213</v>
      </c>
      <c r="G11" s="134"/>
      <c r="H11" s="135"/>
      <c r="I11" s="135" t="e">
        <f aca="false">#REF!</f>
        <v>#REF!</v>
      </c>
      <c r="J11" s="135"/>
      <c r="K11" s="135"/>
      <c r="L11" s="135"/>
      <c r="M11" s="135"/>
      <c r="N11" s="134" t="s">
        <v>78</v>
      </c>
      <c r="O11" s="134"/>
      <c r="P11" s="134"/>
      <c r="Q11" s="134"/>
      <c r="R11" s="134"/>
      <c r="S11" s="134"/>
      <c r="T11" s="134"/>
      <c r="U11" s="128"/>
    </row>
    <row r="12" customFormat="false" ht="25.35" hidden="false" customHeight="true" outlineLevel="0" collapsed="false">
      <c r="A12" s="96" t="n">
        <f aca="false">'MapaDeRelacionesCriteriales-Hid'!$C$14</f>
        <v>0</v>
      </c>
      <c r="B12" s="97" t="s">
        <v>215</v>
      </c>
      <c r="C12" s="98" t="str">
        <f aca="false">'CompetenciasEspecíficas-Hidden'!$C$12</f>
        <v>CEV4.5</v>
      </c>
      <c r="D12" s="98" t="str">
        <f aca="false">'CompetenciasEspecíficas-Hidden'!$D$12</f>
        <v>Experimentar y diseñar circuitos combinacionales y secuenciales físicos y simulados aplicando fundamentos de la electrónica digital, y comprendiendo su funcionamiento en el diseño de soluciones tecnológicas.</v>
      </c>
      <c r="E12" s="107" t="s">
        <v>216</v>
      </c>
      <c r="F12" s="10" t="s">
        <v>217</v>
      </c>
      <c r="G12" s="125" t="n">
        <f aca="false">CriteriosDeEvaluacion!$N$2</f>
        <v>0</v>
      </c>
      <c r="H12" s="126" t="n">
        <f aca="false">CriteriosDeEvaluacion!$O$2</f>
        <v>0</v>
      </c>
      <c r="I12" s="126" t="n">
        <f aca="false">CriteriosDeEvaluacion!$P$2</f>
        <v>0</v>
      </c>
      <c r="J12" s="126" t="n">
        <f aca="false">CriteriosDeEvaluacion!$Q$2</f>
        <v>0</v>
      </c>
      <c r="K12" s="136"/>
      <c r="L12" s="136"/>
      <c r="M12" s="136"/>
      <c r="N12" s="127" t="s">
        <v>200</v>
      </c>
      <c r="O12" s="127"/>
      <c r="P12" s="127"/>
      <c r="Q12" s="127"/>
      <c r="R12" s="127"/>
      <c r="S12" s="127"/>
      <c r="T12" s="127"/>
      <c r="U12" s="137" t="s">
        <v>218</v>
      </c>
    </row>
    <row r="13" customFormat="false" ht="25.35" hidden="false" customHeight="false" outlineLevel="0" collapsed="false">
      <c r="A13" s="106" t="n">
        <f aca="false">'MapaDeRelacionesCriteriales-Hid'!$C$15</f>
        <v>0</v>
      </c>
      <c r="B13" s="97"/>
      <c r="C13" s="98"/>
      <c r="D13" s="98"/>
      <c r="E13" s="109" t="s">
        <v>220</v>
      </c>
      <c r="F13" s="107" t="s">
        <v>221</v>
      </c>
      <c r="G13" s="138"/>
      <c r="H13" s="130" t="n">
        <f aca="false">CriteriosDeEvaluacion!$T$2</f>
        <v>0</v>
      </c>
      <c r="I13" s="130" t="n">
        <f aca="false">CriteriosDeEvaluacion!$U$2</f>
        <v>0</v>
      </c>
      <c r="J13" s="130"/>
      <c r="K13" s="130" t="n">
        <f aca="false">CriteriosDeEvaluacion!$W$2</f>
        <v>0</v>
      </c>
      <c r="L13" s="139"/>
      <c r="M13" s="139"/>
      <c r="N13" s="140" t="s">
        <v>205</v>
      </c>
      <c r="O13" s="140"/>
      <c r="P13" s="140"/>
      <c r="Q13" s="140"/>
      <c r="R13" s="140"/>
      <c r="S13" s="140"/>
      <c r="T13" s="140"/>
      <c r="U13" s="137"/>
    </row>
    <row r="14" customFormat="false" ht="15" hidden="false" customHeight="false" outlineLevel="0" collapsed="false">
      <c r="A14" s="95" t="str">
        <f aca="false">Contenidos!$A$17</f>
        <v>Bloque 5. Programación, automatización y control</v>
      </c>
      <c r="B14" s="95"/>
      <c r="C14" s="95"/>
      <c r="D14" s="95"/>
      <c r="E14" s="95"/>
      <c r="F14" s="95"/>
      <c r="G14" s="95"/>
      <c r="H14" s="95"/>
      <c r="I14" s="95"/>
      <c r="J14" s="95"/>
      <c r="K14" s="95"/>
      <c r="L14" s="95"/>
      <c r="M14" s="95"/>
      <c r="N14" s="95"/>
      <c r="O14" s="95"/>
      <c r="P14" s="95"/>
      <c r="Q14" s="95"/>
      <c r="R14" s="95"/>
      <c r="S14" s="95"/>
      <c r="T14" s="95"/>
      <c r="U14" s="95"/>
    </row>
    <row r="15" customFormat="false" ht="15" hidden="false" customHeight="false" outlineLevel="0" collapsed="false">
      <c r="A15" s="95" t="str">
        <f aca="false">'CompetenciasEspecíficas-Hidden'!$B$13</f>
        <v>Competencia específica 5</v>
      </c>
      <c r="B15" s="95"/>
      <c r="C15" s="95"/>
      <c r="D15" s="95"/>
      <c r="E15" s="95"/>
      <c r="F15" s="95"/>
      <c r="G15" s="95"/>
      <c r="H15" s="95"/>
      <c r="I15" s="95"/>
      <c r="J15" s="95"/>
      <c r="K15" s="95"/>
      <c r="L15" s="95"/>
      <c r="M15" s="95"/>
      <c r="N15" s="95"/>
      <c r="O15" s="95"/>
      <c r="P15" s="95"/>
      <c r="Q15" s="95"/>
      <c r="R15" s="95"/>
      <c r="S15" s="95"/>
      <c r="T15" s="95"/>
      <c r="U15" s="95"/>
    </row>
    <row r="16" customFormat="false" ht="37.8" hidden="false" customHeight="true" outlineLevel="0" collapsed="false">
      <c r="A16" s="96" t="n">
        <f aca="false">'MapaDeRelacionesCriteriales-Hid'!$C$17</f>
        <v>0</v>
      </c>
      <c r="B16" s="141" t="s">
        <v>235</v>
      </c>
      <c r="C16" s="98" t="str">
        <f aca="false">Contenidos!$C$13</f>
        <v>TEI-II.4.1</v>
      </c>
      <c r="D16" s="98" t="str">
        <f aca="false">'CompetenciasEspecíficas-Hidden'!$D$13</f>
        <v>Comprender y simular el funcionamiento de los procesos tecnológicos basados en sistemas automáticos de lazo abierto y cerrado, aplicando técnicas de simplificación y analizando su estabilidad.</v>
      </c>
      <c r="E16" s="107" t="s">
        <v>224</v>
      </c>
      <c r="F16" s="10" t="s">
        <v>236</v>
      </c>
      <c r="G16" s="125" t="n">
        <f aca="false">CriteriosDeEvaluacion!$N$2</f>
        <v>0</v>
      </c>
      <c r="H16" s="126" t="n">
        <f aca="false">CriteriosDeEvaluacion!$O$2</f>
        <v>0</v>
      </c>
      <c r="I16" s="126" t="n">
        <f aca="false">CriteriosDeEvaluacion!$P$2</f>
        <v>0</v>
      </c>
      <c r="J16" s="136"/>
      <c r="K16" s="136"/>
      <c r="L16" s="136"/>
      <c r="M16" s="136"/>
      <c r="N16" s="127" t="s">
        <v>226</v>
      </c>
      <c r="O16" s="127"/>
      <c r="P16" s="127"/>
      <c r="Q16" s="127"/>
      <c r="R16" s="127"/>
      <c r="S16" s="127"/>
      <c r="T16" s="127"/>
      <c r="U16" s="137" t="s">
        <v>227</v>
      </c>
    </row>
    <row r="17" customFormat="false" ht="55.7" hidden="false" customHeight="true" outlineLevel="0" collapsed="false">
      <c r="A17" s="106" t="str">
        <f aca="false">'MapaDeRelacionesCriteriales-Hid'!$C$18</f>
        <v>CE5</v>
      </c>
      <c r="B17" s="141"/>
      <c r="C17" s="98"/>
      <c r="D17" s="98"/>
      <c r="E17" s="111" t="s">
        <v>229</v>
      </c>
      <c r="F17" s="10" t="s">
        <v>237</v>
      </c>
      <c r="G17" s="135" t="n">
        <f aca="false">CriteriosDeEvaluacion!S2</f>
        <v>0</v>
      </c>
      <c r="H17" s="135" t="n">
        <f aca="false">CriteriosDeEvaluacion!T2</f>
        <v>0</v>
      </c>
      <c r="I17" s="135" t="n">
        <f aca="false">CriteriosDeEvaluacion!U2</f>
        <v>0</v>
      </c>
      <c r="J17" s="142"/>
      <c r="K17" s="135" t="n">
        <f aca="false">CriteriosDeEvaluacion!W2</f>
        <v>0</v>
      </c>
      <c r="L17" s="142"/>
      <c r="M17" s="142"/>
      <c r="N17" s="134" t="s">
        <v>231</v>
      </c>
      <c r="O17" s="134"/>
      <c r="P17" s="134"/>
      <c r="Q17" s="134"/>
      <c r="R17" s="134"/>
      <c r="S17" s="134"/>
      <c r="T17" s="134"/>
      <c r="U17" s="137"/>
    </row>
    <row r="23" customFormat="false" ht="15" hidden="false" customHeight="false" outlineLevel="0" collapsed="false">
      <c r="L23" s="122" t="s">
        <v>238</v>
      </c>
    </row>
  </sheetData>
  <mergeCells count="35">
    <mergeCell ref="A1:U1"/>
    <mergeCell ref="A2:B2"/>
    <mergeCell ref="C2:D2"/>
    <mergeCell ref="E2:F2"/>
    <mergeCell ref="G2:U2"/>
    <mergeCell ref="A3:U3"/>
    <mergeCell ref="A4:U4"/>
    <mergeCell ref="B5:B7"/>
    <mergeCell ref="C5:C7"/>
    <mergeCell ref="D5:D7"/>
    <mergeCell ref="N5:T5"/>
    <mergeCell ref="U5:U7"/>
    <mergeCell ref="N6:T6"/>
    <mergeCell ref="N7:T7"/>
    <mergeCell ref="C8:C11"/>
    <mergeCell ref="D8:D11"/>
    <mergeCell ref="N8:T8"/>
    <mergeCell ref="U8:U11"/>
    <mergeCell ref="N9:T9"/>
    <mergeCell ref="N10:T10"/>
    <mergeCell ref="N11:T11"/>
    <mergeCell ref="B12:B13"/>
    <mergeCell ref="C12:C13"/>
    <mergeCell ref="D12:D13"/>
    <mergeCell ref="N12:T12"/>
    <mergeCell ref="U12:U13"/>
    <mergeCell ref="N13:T13"/>
    <mergeCell ref="A14:U14"/>
    <mergeCell ref="A15:U15"/>
    <mergeCell ref="B16:B17"/>
    <mergeCell ref="C16:C17"/>
    <mergeCell ref="D16:D17"/>
    <mergeCell ref="N16:T16"/>
    <mergeCell ref="U16:U17"/>
    <mergeCell ref="N17:T17"/>
  </mergeCells>
  <printOptions headings="false" gridLines="false" gridLinesSet="true" horizontalCentered="false" verticalCentered="false"/>
  <pageMargins left="0.7875" right="0.7875" top="1.025" bottom="1.025" header="0.7875" footer="0.787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6" activeCellId="0" sqref="Q16"/>
    </sheetView>
  </sheetViews>
  <sheetFormatPr defaultColWidth="10.4765625" defaultRowHeight="15" zeroHeight="false" outlineLevelRow="0" outlineLevelCol="0"/>
  <cols>
    <col collapsed="false" customWidth="true" hidden="false" outlineLevel="0" max="1" min="1" style="0" width="6.72"/>
    <col collapsed="false" customWidth="true" hidden="false" outlineLevel="0" max="2" min="2" style="0" width="7.59"/>
    <col collapsed="false" customWidth="true" hidden="false" outlineLevel="0" max="3" min="3" style="0" width="62.95"/>
    <col collapsed="false" customWidth="true" hidden="false" outlineLevel="0" max="4" min="4" style="0" width="31.61"/>
    <col collapsed="false" customWidth="false" hidden="true" outlineLevel="0" max="9" min="7" style="0" width="10.5"/>
    <col collapsed="false" customWidth="true" hidden="false" outlineLevel="0" max="10" min="10" style="0" width="12.19"/>
    <col collapsed="false" customWidth="true" hidden="false" outlineLevel="0" max="11" min="11" style="0" width="5.47"/>
    <col collapsed="false" customWidth="true" hidden="false" outlineLevel="0" max="12" min="12" style="0" width="7.33"/>
    <col collapsed="false" customWidth="true" hidden="false" outlineLevel="0" max="13" min="13" style="0" width="4.35"/>
    <col collapsed="false" customWidth="true" hidden="false" outlineLevel="0" max="14" min="14" style="0" width="6.22"/>
  </cols>
  <sheetData>
    <row r="1" s="93" customFormat="true" ht="41" hidden="false" customHeight="true" outlineLevel="0" collapsed="false">
      <c r="A1" s="143" t="s">
        <v>239</v>
      </c>
      <c r="B1" s="143" t="s">
        <v>240</v>
      </c>
      <c r="C1" s="143" t="s">
        <v>241</v>
      </c>
      <c r="D1" s="143" t="s">
        <v>242</v>
      </c>
      <c r="E1" s="143" t="s">
        <v>186</v>
      </c>
      <c r="F1" s="144" t="s">
        <v>187</v>
      </c>
      <c r="G1" s="144"/>
      <c r="H1" s="143" t="s">
        <v>188</v>
      </c>
      <c r="I1" s="143"/>
      <c r="J1" s="143" t="s">
        <v>189</v>
      </c>
      <c r="K1" s="143" t="s">
        <v>122</v>
      </c>
      <c r="L1" s="143" t="s">
        <v>243</v>
      </c>
      <c r="M1" s="143" t="s">
        <v>244</v>
      </c>
      <c r="N1" s="144" t="s">
        <v>245</v>
      </c>
      <c r="O1" s="94"/>
      <c r="P1" s="94"/>
      <c r="Q1" s="94"/>
      <c r="R1" s="94"/>
      <c r="S1" s="94"/>
    </row>
    <row r="2" customFormat="false" ht="15" hidden="false" customHeight="true" outlineLevel="0" collapsed="false">
      <c r="A2" s="123" t="s">
        <v>246</v>
      </c>
      <c r="B2" s="145" t="s">
        <v>247</v>
      </c>
      <c r="C2" s="3" t="s">
        <v>248</v>
      </c>
      <c r="D2" s="3" t="s">
        <v>249</v>
      </c>
      <c r="E2" s="146" t="str">
        <f aca="false">Contenidos!$C$13</f>
        <v>TEI-II.4.1</v>
      </c>
      <c r="F2" s="147" t="str">
        <f aca="false">CriteriosDeEvaluacion!$C$7</f>
        <v>CEV4.4</v>
      </c>
      <c r="G2" s="3"/>
      <c r="H2" s="3"/>
      <c r="I2" s="3"/>
      <c r="J2" s="108" t="s">
        <v>202</v>
      </c>
      <c r="K2" s="148" t="n">
        <v>1</v>
      </c>
      <c r="L2" s="149" t="n">
        <v>0</v>
      </c>
      <c r="M2" s="150"/>
      <c r="N2" s="150"/>
    </row>
    <row r="3" customFormat="false" ht="22.35" hidden="false" customHeight="true" outlineLevel="0" collapsed="false">
      <c r="A3" s="123" t="s">
        <v>250</v>
      </c>
      <c r="B3" s="145" t="s">
        <v>247</v>
      </c>
      <c r="C3" s="3" t="s">
        <v>248</v>
      </c>
      <c r="D3" s="3"/>
      <c r="E3" s="146"/>
      <c r="F3" s="147" t="str">
        <f aca="false">CriteriosDeEvaluacion!$C$7</f>
        <v>CEV4.4</v>
      </c>
      <c r="G3" s="3"/>
      <c r="H3" s="3"/>
      <c r="I3" s="3"/>
      <c r="J3" s="108"/>
      <c r="K3" s="148" t="n">
        <v>1</v>
      </c>
      <c r="L3" s="149" t="n">
        <v>0</v>
      </c>
      <c r="M3" s="150"/>
      <c r="N3" s="150"/>
    </row>
    <row r="4" customFormat="false" ht="25.35" hidden="false" customHeight="true" outlineLevel="0" collapsed="false">
      <c r="A4" s="123" t="s">
        <v>251</v>
      </c>
      <c r="B4" s="145" t="s">
        <v>252</v>
      </c>
      <c r="C4" s="151" t="s">
        <v>253</v>
      </c>
      <c r="D4" s="3" t="s">
        <v>254</v>
      </c>
      <c r="E4" s="146"/>
      <c r="F4" s="147" t="str">
        <f aca="false">CriteriosDeEvaluacion!$C$7</f>
        <v>CEV4.4</v>
      </c>
      <c r="G4" s="3"/>
      <c r="H4" s="3"/>
      <c r="I4" s="3"/>
      <c r="J4" s="108" t="s">
        <v>255</v>
      </c>
      <c r="K4" s="148" t="n">
        <v>1</v>
      </c>
      <c r="L4" s="149" t="n">
        <f aca="false">1/(3*4)</f>
        <v>0.0833333333333333</v>
      </c>
      <c r="M4" s="148" t="n">
        <v>10</v>
      </c>
      <c r="N4" s="152" t="n">
        <f aca="false">L4*M4</f>
        <v>0.833333333333333</v>
      </c>
    </row>
    <row r="5" customFormat="false" ht="25.35" hidden="false" customHeight="false" outlineLevel="0" collapsed="false">
      <c r="A5" s="123" t="s">
        <v>256</v>
      </c>
      <c r="B5" s="145" t="s">
        <v>252</v>
      </c>
      <c r="C5" s="151" t="s">
        <v>257</v>
      </c>
      <c r="D5" s="3" t="s">
        <v>258</v>
      </c>
      <c r="E5" s="146"/>
      <c r="F5" s="147" t="str">
        <f aca="false">CriteriosDeEvaluacion!$C$7</f>
        <v>CEV4.4</v>
      </c>
      <c r="G5" s="3"/>
      <c r="H5" s="3"/>
      <c r="I5" s="3"/>
      <c r="J5" s="108"/>
      <c r="K5" s="148" t="n">
        <v>1</v>
      </c>
      <c r="L5" s="149" t="n">
        <f aca="false">$L$4</f>
        <v>0.0833333333333333</v>
      </c>
      <c r="M5" s="148" t="n">
        <v>10</v>
      </c>
      <c r="N5" s="152" t="n">
        <f aca="false">L5*M5</f>
        <v>0.833333333333333</v>
      </c>
    </row>
    <row r="6" customFormat="false" ht="25.35" hidden="false" customHeight="false" outlineLevel="0" collapsed="false">
      <c r="A6" s="123" t="s">
        <v>259</v>
      </c>
      <c r="B6" s="145" t="s">
        <v>252</v>
      </c>
      <c r="C6" s="151" t="s">
        <v>260</v>
      </c>
      <c r="D6" s="3" t="s">
        <v>261</v>
      </c>
      <c r="E6" s="146"/>
      <c r="F6" s="147" t="str">
        <f aca="false">CriteriosDeEvaluacion!$C$7</f>
        <v>CEV4.4</v>
      </c>
      <c r="G6" s="3"/>
      <c r="H6" s="3"/>
      <c r="I6" s="3"/>
      <c r="J6" s="108"/>
      <c r="K6" s="148" t="n">
        <v>1</v>
      </c>
      <c r="L6" s="149" t="n">
        <f aca="false">$L$4</f>
        <v>0.0833333333333333</v>
      </c>
      <c r="M6" s="148" t="n">
        <v>10</v>
      </c>
      <c r="N6" s="152" t="n">
        <f aca="false">L6*M6</f>
        <v>0.833333333333333</v>
      </c>
    </row>
    <row r="7" customFormat="false" ht="44.75" hidden="false" customHeight="true" outlineLevel="0" collapsed="false">
      <c r="A7" s="123" t="s">
        <v>262</v>
      </c>
      <c r="B7" s="145" t="s">
        <v>252</v>
      </c>
      <c r="C7" s="153" t="s">
        <v>263</v>
      </c>
      <c r="D7" s="154" t="s">
        <v>264</v>
      </c>
      <c r="E7" s="146"/>
      <c r="F7" s="147" t="str">
        <f aca="false">CriteriosDeEvaluacion!$C$7</f>
        <v>CEV4.4</v>
      </c>
      <c r="G7" s="3"/>
      <c r="H7" s="3"/>
      <c r="I7" s="3"/>
      <c r="J7" s="108"/>
      <c r="K7" s="148" t="n">
        <v>1</v>
      </c>
      <c r="L7" s="149" t="n">
        <f aca="false">$L$4</f>
        <v>0.0833333333333333</v>
      </c>
      <c r="M7" s="148" t="n">
        <v>10</v>
      </c>
      <c r="N7" s="152" t="n">
        <f aca="false">L7*M7</f>
        <v>0.833333333333333</v>
      </c>
    </row>
    <row r="8" customFormat="false" ht="15" hidden="false" customHeight="true" outlineLevel="0" collapsed="false">
      <c r="A8" s="123" t="s">
        <v>265</v>
      </c>
      <c r="B8" s="145" t="s">
        <v>247</v>
      </c>
      <c r="C8" s="3" t="s">
        <v>248</v>
      </c>
      <c r="D8" s="3" t="s">
        <v>266</v>
      </c>
      <c r="E8" s="147" t="str">
        <f aca="false">Contenidos!$C$14</f>
        <v>TEI-II.4.2</v>
      </c>
      <c r="F8" s="147" t="str">
        <f aca="false">CriteriosDeEvaluacion!$C$14</f>
        <v>CEV4.5</v>
      </c>
      <c r="G8" s="3"/>
      <c r="H8" s="3"/>
      <c r="I8" s="3"/>
      <c r="J8" s="108" t="s">
        <v>202</v>
      </c>
      <c r="K8" s="148" t="n">
        <v>1</v>
      </c>
      <c r="L8" s="149" t="n">
        <v>0</v>
      </c>
      <c r="M8" s="150"/>
      <c r="N8" s="150"/>
    </row>
    <row r="9" customFormat="false" ht="15" hidden="false" customHeight="false" outlineLevel="0" collapsed="false">
      <c r="A9" s="123" t="s">
        <v>267</v>
      </c>
      <c r="B9" s="145" t="s">
        <v>247</v>
      </c>
      <c r="C9" s="3" t="s">
        <v>248</v>
      </c>
      <c r="D9" s="3"/>
      <c r="E9" s="147"/>
      <c r="F9" s="147" t="str">
        <f aca="false">CriteriosDeEvaluacion!$C$14</f>
        <v>CEV4.5</v>
      </c>
      <c r="G9" s="3"/>
      <c r="H9" s="3"/>
      <c r="I9" s="3"/>
      <c r="J9" s="108"/>
      <c r="K9" s="148" t="n">
        <v>1</v>
      </c>
      <c r="L9" s="149" t="n">
        <v>0</v>
      </c>
      <c r="M9" s="150"/>
      <c r="N9" s="150"/>
    </row>
    <row r="10" customFormat="false" ht="15" hidden="false" customHeight="true" outlineLevel="0" collapsed="false">
      <c r="A10" s="123" t="s">
        <v>268</v>
      </c>
      <c r="B10" s="145" t="s">
        <v>247</v>
      </c>
      <c r="C10" s="3" t="s">
        <v>248</v>
      </c>
      <c r="D10" s="3" t="s">
        <v>269</v>
      </c>
      <c r="E10" s="147"/>
      <c r="F10" s="147" t="str">
        <f aca="false">CriteriosDeEvaluacion!$C$14</f>
        <v>CEV4.5</v>
      </c>
      <c r="G10" s="3"/>
      <c r="H10" s="3"/>
      <c r="I10" s="3"/>
      <c r="J10" s="108"/>
      <c r="K10" s="148" t="n">
        <v>1</v>
      </c>
      <c r="L10" s="149" t="n">
        <v>0</v>
      </c>
      <c r="M10" s="150"/>
      <c r="N10" s="150"/>
    </row>
    <row r="11" customFormat="false" ht="33.55" hidden="false" customHeight="true" outlineLevel="0" collapsed="false">
      <c r="A11" s="123" t="s">
        <v>270</v>
      </c>
      <c r="B11" s="145" t="s">
        <v>247</v>
      </c>
      <c r="C11" s="3" t="s">
        <v>248</v>
      </c>
      <c r="D11" s="3"/>
      <c r="E11" s="147"/>
      <c r="F11" s="147" t="str">
        <f aca="false">CriteriosDeEvaluacion!$C$14</f>
        <v>CEV4.5</v>
      </c>
      <c r="G11" s="3"/>
      <c r="H11" s="3"/>
      <c r="I11" s="3"/>
      <c r="J11" s="108"/>
      <c r="K11" s="148" t="n">
        <v>1</v>
      </c>
      <c r="L11" s="149" t="n">
        <v>0</v>
      </c>
      <c r="M11" s="150"/>
      <c r="N11" s="150"/>
    </row>
    <row r="12" customFormat="false" ht="43.25" hidden="false" customHeight="true" outlineLevel="0" collapsed="false">
      <c r="A12" s="123" t="s">
        <v>271</v>
      </c>
      <c r="B12" s="145" t="s">
        <v>247</v>
      </c>
      <c r="C12" s="3" t="s">
        <v>248</v>
      </c>
      <c r="D12" s="3" t="s">
        <v>153</v>
      </c>
      <c r="E12" s="147" t="str">
        <f aca="false">Contenidos!$C$15</f>
        <v>TEI-II.4.3</v>
      </c>
      <c r="F12" s="147" t="str">
        <f aca="false">CriteriosDeEvaluacion!$C$14</f>
        <v>CEV4.5</v>
      </c>
      <c r="G12" s="3"/>
      <c r="H12" s="3"/>
      <c r="I12" s="3"/>
      <c r="J12" s="108"/>
      <c r="K12" s="148" t="n">
        <v>1</v>
      </c>
      <c r="L12" s="149" t="n">
        <v>0</v>
      </c>
      <c r="M12" s="150"/>
      <c r="N12" s="150"/>
    </row>
    <row r="13" customFormat="false" ht="73.1" hidden="false" customHeight="false" outlineLevel="0" collapsed="false">
      <c r="A13" s="123" t="s">
        <v>272</v>
      </c>
      <c r="B13" s="145" t="s">
        <v>252</v>
      </c>
      <c r="C13" s="3" t="s">
        <v>273</v>
      </c>
      <c r="D13" s="3" t="s">
        <v>274</v>
      </c>
      <c r="E13" s="147" t="str">
        <f aca="false">Contenidos!$C$16</f>
        <v>TEI-II.4.4</v>
      </c>
      <c r="F13" s="147" t="str">
        <f aca="false">CriteriosDeEvaluacion!$C$14</f>
        <v>CEV4.5</v>
      </c>
      <c r="G13" s="3"/>
      <c r="H13" s="3"/>
      <c r="I13" s="3"/>
      <c r="J13" s="108" t="s">
        <v>255</v>
      </c>
      <c r="K13" s="148" t="n">
        <v>1</v>
      </c>
      <c r="L13" s="149" t="n">
        <f aca="false">1/3</f>
        <v>0.333333333333333</v>
      </c>
      <c r="M13" s="148" t="n">
        <v>10</v>
      </c>
      <c r="N13" s="152" t="n">
        <f aca="false">L13*M13</f>
        <v>3.33333333333333</v>
      </c>
    </row>
    <row r="14" customFormat="false" ht="25.35" hidden="false" customHeight="true" outlineLevel="0" collapsed="false">
      <c r="A14" s="123" t="s">
        <v>275</v>
      </c>
      <c r="B14" s="145" t="s">
        <v>247</v>
      </c>
      <c r="C14" s="3" t="s">
        <v>248</v>
      </c>
      <c r="D14" s="3" t="s">
        <v>276</v>
      </c>
      <c r="E14" s="147" t="str">
        <f aca="false">Contenidos!$C$17</f>
        <v>TEI-II.5.1</v>
      </c>
      <c r="F14" s="147" t="str">
        <f aca="false">CriteriosDeEvaluacion!$C$18</f>
        <v>CEV5.1</v>
      </c>
      <c r="G14" s="155"/>
      <c r="H14" s="155"/>
      <c r="I14" s="155"/>
      <c r="J14" s="108" t="s">
        <v>202</v>
      </c>
      <c r="K14" s="148" t="n">
        <v>1</v>
      </c>
      <c r="L14" s="156" t="n">
        <v>0</v>
      </c>
      <c r="M14" s="150"/>
      <c r="N14" s="150"/>
    </row>
    <row r="15" customFormat="false" ht="25.35" hidden="false" customHeight="false" outlineLevel="0" collapsed="false">
      <c r="A15" s="123" t="s">
        <v>277</v>
      </c>
      <c r="B15" s="145" t="s">
        <v>247</v>
      </c>
      <c r="C15" s="3" t="s">
        <v>248</v>
      </c>
      <c r="D15" s="3" t="s">
        <v>278</v>
      </c>
      <c r="E15" s="147" t="str">
        <f aca="false">Contenidos!$C$17</f>
        <v>TEI-II.5.1</v>
      </c>
      <c r="F15" s="147" t="str">
        <f aca="false">CriteriosDeEvaluacion!$C$18</f>
        <v>CEV5.1</v>
      </c>
      <c r="G15" s="3"/>
      <c r="H15" s="3"/>
      <c r="I15" s="3"/>
      <c r="J15" s="108"/>
      <c r="K15" s="148" t="n">
        <v>1</v>
      </c>
      <c r="L15" s="156" t="n">
        <v>0</v>
      </c>
      <c r="M15" s="150"/>
      <c r="N15" s="150"/>
    </row>
    <row r="16" customFormat="false" ht="73.1" hidden="false" customHeight="false" outlineLevel="0" collapsed="false">
      <c r="A16" s="123" t="s">
        <v>279</v>
      </c>
      <c r="B16" s="145" t="s">
        <v>252</v>
      </c>
      <c r="C16" s="3" t="s">
        <v>280</v>
      </c>
      <c r="D16" s="3" t="s">
        <v>164</v>
      </c>
      <c r="E16" s="147" t="str">
        <f aca="false">Contenidos!$C$20</f>
        <v>TEI-II.5.4</v>
      </c>
      <c r="F16" s="147" t="str">
        <f aca="false">CriteriosDeEvaluacion!$C$18</f>
        <v>CEV5.1</v>
      </c>
      <c r="G16" s="3"/>
      <c r="H16" s="3"/>
      <c r="I16" s="3"/>
      <c r="J16" s="108" t="s">
        <v>255</v>
      </c>
      <c r="K16" s="148" t="n">
        <v>1</v>
      </c>
      <c r="L16" s="156" t="n">
        <f aca="false">1/3</f>
        <v>0.333333333333333</v>
      </c>
      <c r="M16" s="148" t="n">
        <v>10</v>
      </c>
      <c r="N16" s="152" t="n">
        <f aca="false">L16*M16</f>
        <v>3.33333333333333</v>
      </c>
    </row>
    <row r="17" customFormat="false" ht="25.35" hidden="false" customHeight="false" outlineLevel="0" collapsed="false">
      <c r="K17" s="148" t="n">
        <f aca="false">SUM(K2:K16)</f>
        <v>15</v>
      </c>
      <c r="L17" s="157" t="n">
        <f aca="false">SUM(L2:L16)</f>
        <v>1</v>
      </c>
      <c r="M17" s="158"/>
      <c r="N17" s="11" t="n">
        <f aca="false">SUM(N2:N16)</f>
        <v>10</v>
      </c>
    </row>
    <row r="1048575" customFormat="false" ht="12.8" hidden="false" customHeight="false" outlineLevel="0" collapsed="false"/>
    <row r="1048576" customFormat="false" ht="12.8" hidden="false" customHeight="false" outlineLevel="0" collapsed="false"/>
  </sheetData>
  <mergeCells count="14">
    <mergeCell ref="F1:G1"/>
    <mergeCell ref="H1:I1"/>
    <mergeCell ref="D2:D3"/>
    <mergeCell ref="E2:E7"/>
    <mergeCell ref="J2:J3"/>
    <mergeCell ref="M2:N3"/>
    <mergeCell ref="J4:J7"/>
    <mergeCell ref="D8:D9"/>
    <mergeCell ref="E8:E11"/>
    <mergeCell ref="J8:J12"/>
    <mergeCell ref="M8:N12"/>
    <mergeCell ref="D10:D11"/>
    <mergeCell ref="J14:J15"/>
    <mergeCell ref="M14:N15"/>
  </mergeCells>
  <hyperlinks>
    <hyperlink ref="C4" r:id="rId1" display="Flipped Classroom con simulación en DCABLab circuitos RC.link"/>
    <hyperlink ref="C5" r:id="rId2" display="Flipped Classroom con simulación en DCABLab circuitos LC.link"/>
    <hyperlink ref="C6" r:id="rId3" display="Flipped Classroom con simulación en DCABLab circuitos RLC.link"/>
    <hyperlink ref="C7" r:id="rId4" display="Flipped Classroom con simulación en DCABLab circuitos RLC resonantes. link"/>
  </hyperlinks>
  <printOptions headings="false" gridLines="false" gridLinesSet="true" horizontalCentered="false" verticalCentered="false"/>
  <pageMargins left="0.7875" right="0.7875" top="1.025" bottom="1.025" header="0.7875" footer="0.787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Template/>
  <TotalTime>1530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2025-06-05T18:58:42Z</dcterms:created>
  <dc:creator/>
  <dc:description/>
  <dc:language>es-ES</dc:language>
  <cp:lastModifiedBy/>
  <dcterms:modified xsi:type="dcterms:W3CDTF">2025-09-14T20:13:27Z</dcterms:modified>
  <cp:revision>233</cp:revision>
  <dc:subject/>
  <dc:title/>
</cp:coreProperties>
</file>