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tness" sheetId="1" r:id="rId3"/>
    <sheet state="visible" name="Baby" sheetId="2" r:id="rId4"/>
    <sheet state="visible" name="Games" sheetId="3" r:id="rId5"/>
    <sheet state="visible" name="Bible" sheetId="4" r:id="rId6"/>
    <sheet state="visible" name="Weed" sheetId="5" r:id="rId7"/>
    <sheet state="visible" name="TEMPLATE" sheetId="6" r:id="rId8"/>
  </sheets>
  <definedNames>
    <definedName name="NamedRange1">Fitness!$A$6:$I$6</definedName>
    <definedName localSheetId="1" name="NamedRange1">Baby!$A$2:$I$2</definedName>
  </definedNames>
  <calcPr/>
</workbook>
</file>

<file path=xl/sharedStrings.xml><?xml version="1.0" encoding="utf-8"?>
<sst xmlns="http://schemas.openxmlformats.org/spreadsheetml/2006/main" count="358" uniqueCount="248">
  <si>
    <t>App Name</t>
  </si>
  <si>
    <t>app name</t>
  </si>
  <si>
    <t># Users</t>
  </si>
  <si>
    <t>number of users</t>
  </si>
  <si>
    <t>Contact Name</t>
  </si>
  <si>
    <t>contact name</t>
  </si>
  <si>
    <t>role</t>
  </si>
  <si>
    <t>email</t>
  </si>
  <si>
    <t>number</t>
  </si>
  <si>
    <t>twitter</t>
  </si>
  <si>
    <t>Role</t>
  </si>
  <si>
    <t>Other emails</t>
  </si>
  <si>
    <t>Email</t>
  </si>
  <si>
    <t>traffic</t>
  </si>
  <si>
    <t>Number</t>
  </si>
  <si>
    <t>comments</t>
  </si>
  <si>
    <t>Twitter</t>
  </si>
  <si>
    <t>initial contact</t>
  </si>
  <si>
    <t>Traffic</t>
  </si>
  <si>
    <t>Initial Contact</t>
  </si>
  <si>
    <t>Received Response</t>
  </si>
  <si>
    <t>Followup Sent</t>
  </si>
  <si>
    <t>Followup sent</t>
  </si>
  <si>
    <t>received response</t>
  </si>
  <si>
    <t>followup sent</t>
  </si>
  <si>
    <t>WHALES: Baby</t>
  </si>
  <si>
    <t>http://slither.io/</t>
  </si>
  <si>
    <t>Cloud Baby Monitor ~ Unlimited Range Video Baby Monitor (Wi-Fi, 3G, LTE, Bluetooth)</t>
  </si>
  <si>
    <t>Basil Siddiqui</t>
  </si>
  <si>
    <t>Owner</t>
  </si>
  <si>
    <t>basil.siddiqui@gmail.com</t>
  </si>
  <si>
    <t>support@cloudbabymonitor.com</t>
  </si>
  <si>
    <t>low</t>
  </si>
  <si>
    <t>y</t>
  </si>
  <si>
    <t>Day One 2 Diary + Journal + Notes</t>
  </si>
  <si>
    <t>Tristan Wiley</t>
  </si>
  <si>
    <t>(415) 802-3607</t>
  </si>
  <si>
    <t>WHALES: FITNESS / HEALTH WELLNESS SF</t>
  </si>
  <si>
    <t>top downloaded game app</t>
  </si>
  <si>
    <t>team@slither.io</t>
  </si>
  <si>
    <t>Paul Mayne</t>
  </si>
  <si>
    <t>CEO</t>
  </si>
  <si>
    <t>paul@dayoneapp.com</t>
  </si>
  <si>
    <t>Transformers by Backflip Stuidos</t>
  </si>
  <si>
    <t>Julian Farrior</t>
  </si>
  <si>
    <t>ceo</t>
  </si>
  <si>
    <t>julian@backflipstudios.com</t>
  </si>
  <si>
    <t>Alex Gourley</t>
  </si>
  <si>
    <t>alex@bitgym.com</t>
  </si>
  <si>
    <t>iBaby Feed Timer - Breastfeeding, Nursing, Bottle Feeding &amp; Baby development log</t>
  </si>
  <si>
    <t>feedback@fehnerssoftware.co.uk</t>
  </si>
  <si>
    <t>color switch by fortafay games</t>
  </si>
  <si>
    <t>contact@fortafygames.com</t>
  </si>
  <si>
    <t>subway surfers by kiloo</t>
  </si>
  <si>
    <t>https://www.linkedin.com/in/jacobkiloo</t>
  </si>
  <si>
    <t>jacob@kiloo.com</t>
  </si>
  <si>
    <t>egg by nix hydra</t>
  </si>
  <si>
    <t>lina chen</t>
  </si>
  <si>
    <t>founder</t>
  </si>
  <si>
    <t>lina@nixhydra.com</t>
  </si>
  <si>
    <t>temple run by imangi studios</t>
  </si>
  <si>
    <t>Natalia Luckyanova</t>
  </si>
  <si>
    <t>natalia@imangistudios.com</t>
  </si>
  <si>
    <t>rob small</t>
  </si>
  <si>
    <t>rob@miniclip.com</t>
  </si>
  <si>
    <t>flaregames</t>
  </si>
  <si>
    <t>Klaas Kersting</t>
  </si>
  <si>
    <t>info@ failed delivery</t>
  </si>
  <si>
    <t>Moms on Call</t>
  </si>
  <si>
    <t>Jennifer Walker</t>
  </si>
  <si>
    <t>store@momsoncall.com</t>
  </si>
  <si>
    <t>White Noise Baby</t>
  </si>
  <si>
    <t>klaas@flaregames.com</t>
  </si>
  <si>
    <t>Todd Moore</t>
  </si>
  <si>
    <t>rovio entertainment (angry birds)</t>
  </si>
  <si>
    <t>Mikael Hed</t>
  </si>
  <si>
    <t>info@tmsoft.com</t>
  </si>
  <si>
    <t>mikael.hed@rovio.com</t>
  </si>
  <si>
    <t>roblox</t>
  </si>
  <si>
    <t>david Baszucki</t>
  </si>
  <si>
    <t>BellyBump</t>
  </si>
  <si>
    <t>david@roblox.com</t>
  </si>
  <si>
    <t>Payal Kadakia</t>
  </si>
  <si>
    <t>CEO &amp; Co-Founder</t>
  </si>
  <si>
    <t>Kellin Haley</t>
  </si>
  <si>
    <t>payal@classpass.com</t>
  </si>
  <si>
    <t>support@bellybump.co</t>
  </si>
  <si>
    <t>https://twitter.com/classpass</t>
  </si>
  <si>
    <t>Nekki</t>
  </si>
  <si>
    <t>Parent Cue</t>
  </si>
  <si>
    <t>Dmitry Terekhin</t>
  </si>
  <si>
    <t>James Offenhartz</t>
  </si>
  <si>
    <t xml:space="preserve">
james@rethinkgroup.com</t>
  </si>
  <si>
    <t>Coach.me</t>
  </si>
  <si>
    <t>Tony Stubblebine</t>
  </si>
  <si>
    <t>CEO &amp; Founder</t>
  </si>
  <si>
    <t>tony@coach.me</t>
  </si>
  <si>
    <t>https://twitter.com/coachdotme</t>
  </si>
  <si>
    <t>partners@nekki.com</t>
  </si>
  <si>
    <t>Ketchapp</t>
  </si>
  <si>
    <t>Michel Morcos</t>
  </si>
  <si>
    <t>michel@ketchapp.com</t>
  </si>
  <si>
    <t>supercell</t>
  </si>
  <si>
    <t>Ilkka Paananen</t>
  </si>
  <si>
    <t>Baby Connect</t>
  </si>
  <si>
    <t>Stephen Blankenship</t>
  </si>
  <si>
    <t>stephen@dailyburn.com</t>
  </si>
  <si>
    <t>iikka@supercell.com</t>
  </si>
  <si>
    <t>Xavier</t>
  </si>
  <si>
    <t xml:space="preserve">
xavier@baby-connect.com</t>
  </si>
  <si>
    <t>Total Baby</t>
  </si>
  <si>
    <t xml:space="preserve">support@totalbabyapp.com
</t>
  </si>
  <si>
    <t>Nicholas J. Gammell</t>
  </si>
  <si>
    <t>nick@gainfitness.com</t>
  </si>
  <si>
    <t>CEO is a CMU alumn!</t>
  </si>
  <si>
    <t>WebMD Baby</t>
  </si>
  <si>
    <t>https://www.linkedin.com/in/vpcontent?authType=OPENLINK&amp;authToken=zaNE&amp;locale=en_US&amp;srchid=469374981465451275760&amp;srchindex=4&amp;srchtotal=1874&amp;trk=vsrp_people_res_name&amp;trkInfo=VSRPsearchId%3A469374981465451275760%2CVSRPtargetId%3A330933%2CVSRPcmpt%3Aprimary%2CVSRPnm%3Afalse%2CauthType%3AOPENLINK</t>
  </si>
  <si>
    <t>Rich Schmelzer</t>
  </si>
  <si>
    <t>Milk Maid</t>
  </si>
  <si>
    <t>http://earlybirdsoftware.com/contact/</t>
  </si>
  <si>
    <r>
      <t xml:space="preserve">
</t>
    </r>
    <r>
      <rPr>
        <sz val="9.0"/>
      </rPr>
      <t>rich@geopalz.com</t>
    </r>
  </si>
  <si>
    <t>Baby Sign and Learn</t>
  </si>
  <si>
    <t>info@babysignandlearn.com</t>
  </si>
  <si>
    <t>App is targetted at kids.</t>
  </si>
  <si>
    <t>Eat Sleep: Simple Baby Tracking</t>
  </si>
  <si>
    <t>eatsleep@bitmethod.com</t>
  </si>
  <si>
    <t>My Baby Today</t>
  </si>
  <si>
    <t>300 million</t>
  </si>
  <si>
    <t>Tina Sharkey</t>
  </si>
  <si>
    <t>https://www.linkedin.com/in/tinasharkey</t>
  </si>
  <si>
    <t>Kid's Health Tracker</t>
  </si>
  <si>
    <t>info@healthychildren.org</t>
  </si>
  <si>
    <t>Anand Sharma</t>
  </si>
  <si>
    <t>anand@gyrosco.pe</t>
  </si>
  <si>
    <t>Piet Morgan</t>
  </si>
  <si>
    <t xml:space="preserve">
piet@hammerhead.io</t>
  </si>
  <si>
    <t>Monisha Perkash</t>
  </si>
  <si>
    <t xml:space="preserve">
monisha@lumobodytech.com</t>
  </si>
  <si>
    <t>Rick Stollmeyer</t>
  </si>
  <si>
    <t>TAILS: Baby</t>
  </si>
  <si>
    <t>rick.stollmeyer@mindbodyonline.com</t>
  </si>
  <si>
    <t>holly@movewith.com</t>
  </si>
  <si>
    <t>https://twitter.com/teammovewith</t>
  </si>
  <si>
    <t>partnerships@pactapp.com</t>
  </si>
  <si>
    <t>support@pocketyoga.com</t>
  </si>
  <si>
    <t>Strava</t>
  </si>
  <si>
    <t>Mark Gaines</t>
  </si>
  <si>
    <t>mark@strava.com</t>
  </si>
  <si>
    <t>n</t>
  </si>
  <si>
    <t>David Frahm</t>
  </si>
  <si>
    <t xml:space="preserve">
david@sworkit.com</t>
  </si>
  <si>
    <t>Louise Eriksson</t>
  </si>
  <si>
    <t>louise@joinvint.com</t>
  </si>
  <si>
    <t>Leslie Silverglide</t>
  </si>
  <si>
    <t xml:space="preserve">
leslie@wello.com</t>
  </si>
  <si>
    <t>Derik Mills</t>
  </si>
  <si>
    <t>derik@yogaglo.com</t>
  </si>
  <si>
    <t>support@yogastudioapp.com</t>
  </si>
  <si>
    <t>looks like its owned by Giam a yoga reseller!</t>
  </si>
  <si>
    <t>TAILS: FITNESS / HEALTH</t>
  </si>
  <si>
    <t>support@dailyworkoutapps.com</t>
  </si>
  <si>
    <t>Edward Shepard</t>
  </si>
  <si>
    <t>Founder</t>
  </si>
  <si>
    <t>edward@8bitfit.com</t>
  </si>
  <si>
    <t>Michael Sheeley</t>
  </si>
  <si>
    <t>michael.sheeley@runkeeper.com</t>
  </si>
  <si>
    <t>info@redrockapps.com</t>
  </si>
  <si>
    <t>Brian Sugar</t>
  </si>
  <si>
    <t>bsugar@popsugar.com</t>
  </si>
  <si>
    <t xml:space="preserve">Pejman Pour-Moezzi
</t>
  </si>
  <si>
    <t>pejman@codyapp.com</t>
  </si>
  <si>
    <t>support@spitfireathlete.com</t>
  </si>
  <si>
    <t>https://disciplr.com/wp-content/uploads/the-world-map-of-christian-apps.2015.04.22-840x1751.jpg</t>
  </si>
  <si>
    <t>url</t>
  </si>
  <si>
    <t>The Bible App by YouVersion</t>
  </si>
  <si>
    <t>https://www.youversion.com/apps</t>
  </si>
  <si>
    <t>Bobby Gruenewald</t>
  </si>
  <si>
    <t>bobby@youversion.com</t>
  </si>
  <si>
    <t>bible.is</t>
  </si>
  <si>
    <t>support@bible.is</t>
  </si>
  <si>
    <t>Bible Gateway</t>
  </si>
  <si>
    <t>owned by Harper Collins, ceo is Mark Schoenwald</t>
  </si>
  <si>
    <t>jonathan.petersen@biblegateway.com</t>
  </si>
  <si>
    <t>Olive Tree</t>
  </si>
  <si>
    <t>owned by Harper Collins</t>
  </si>
  <si>
    <t>https://www.linkedin.com/in/olivetree</t>
  </si>
  <si>
    <t>Logos Bible Software</t>
  </si>
  <si>
    <t>Bob Pritchett</t>
  </si>
  <si>
    <t>bob@logos.com</t>
  </si>
  <si>
    <t>Accordance</t>
  </si>
  <si>
    <t>Roy Brown</t>
  </si>
  <si>
    <t xml:space="preserve">roy@accordance.com </t>
  </si>
  <si>
    <t>y - invalid email</t>
  </si>
  <si>
    <t>WORDSearch bible</t>
  </si>
  <si>
    <t>owned by lifeway, ceo Thom S. Rainer</t>
  </si>
  <si>
    <t>https://www.linkedin.com/in/thomrainer</t>
  </si>
  <si>
    <t>Blue Letter Bible</t>
  </si>
  <si>
    <t>Jim Milligan</t>
  </si>
  <si>
    <t>partner@blueletterbible.org</t>
  </si>
  <si>
    <t>Fighter verses</t>
  </si>
  <si>
    <t>Scripture Typer</t>
  </si>
  <si>
    <t>ProPresenter</t>
  </si>
  <si>
    <t>Sharefaith</t>
  </si>
  <si>
    <t>Proclaim</t>
  </si>
  <si>
    <t>The Church App</t>
  </si>
  <si>
    <t>Simple ChurchCRM</t>
  </si>
  <si>
    <t>Breeze CMS</t>
  </si>
  <si>
    <t>Elvanto</t>
  </si>
  <si>
    <t>FellowshipOne</t>
  </si>
  <si>
    <t>Planning Center</t>
  </si>
  <si>
    <t>PushPay</t>
  </si>
  <si>
    <t>Kindrid</t>
  </si>
  <si>
    <t>FaithStreet</t>
  </si>
  <si>
    <t>The City</t>
  </si>
  <si>
    <t>The Table</t>
  </si>
  <si>
    <t>Church Community Builder</t>
  </si>
  <si>
    <t>Disciplr</t>
  </si>
  <si>
    <t>RightNow Media</t>
  </si>
  <si>
    <t xml:space="preserve">Gospel Central </t>
  </si>
  <si>
    <t>Jesus Film Media</t>
  </si>
  <si>
    <t>Christianity Today</t>
  </si>
  <si>
    <t>Relevant</t>
  </si>
  <si>
    <t>Ministry Grid</t>
  </si>
  <si>
    <t>bible Pathway Adventures</t>
  </si>
  <si>
    <t>bible for Kids</t>
  </si>
  <si>
    <t>Superbook</t>
  </si>
  <si>
    <t>Adventure Bible Memory</t>
  </si>
  <si>
    <t>Bible Coloring Book</t>
  </si>
  <si>
    <t>Lutheran Insulter</t>
  </si>
  <si>
    <t>Prayermate</t>
  </si>
  <si>
    <t>Prayer Calendar</t>
  </si>
  <si>
    <t>Praying God's Word</t>
  </si>
  <si>
    <t>Miles a Minute</t>
  </si>
  <si>
    <t>DVO</t>
  </si>
  <si>
    <t>Daily Bible Inspirations</t>
  </si>
  <si>
    <t>X3watch</t>
  </si>
  <si>
    <t>New City Catechism</t>
  </si>
  <si>
    <t>app tote store url</t>
  </si>
  <si>
    <t>first contact email template name</t>
  </si>
  <si>
    <t>first contact email sent</t>
  </si>
  <si>
    <t>contact email</t>
  </si>
  <si>
    <t>Cool App One</t>
  </si>
  <si>
    <t>https://clutch.totestore.com/#/5664c02e-6f25-48d5-b51c-097ee26a4e19</t>
  </si>
  <si>
    <t>first_contact_template_3.html</t>
  </si>
  <si>
    <t>First Last</t>
  </si>
  <si>
    <t>cgil1210@gmail.com</t>
  </si>
  <si>
    <t>Cool App Two</t>
  </si>
  <si>
    <t>First2 Last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</si>
</sst>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</font>
    <font>
      <sz val="10.0"/>
      <color rgb="FF000000"/>
      <name val="Lato"/>
    </font>
    <font/>
    <font>
      <sz val="10.0"/>
      <name val="Lato"/>
    </font>
    <font>
      <u/>
      <color rgb="FF0000FF"/>
    </font>
    <font>
      <u/>
      <sz val="10.0"/>
      <color rgb="FF000000"/>
      <name val="Lato"/>
    </font>
    <font>
      <sz val="10.0"/>
      <color rgb="FF333333"/>
      <name val="Lato"/>
    </font>
    <font>
      <u/>
      <sz val="10.0"/>
      <color rgb="FF000000"/>
      <name val="Lato"/>
    </font>
    <font>
      <b/>
      <u/>
      <sz val="10.0"/>
      <color rgb="FF006699"/>
      <name val="Lato"/>
    </font>
    <font>
      <b/>
      <sz val="18.0"/>
    </font>
    <font>
      <sz val="10.0"/>
      <color rgb="FF333333"/>
      <name val="Proxima-nova"/>
    </font>
    <font>
      <sz val="10.0"/>
      <color rgb="FF545454"/>
      <name val="Arial"/>
    </font>
    <font>
      <b/>
      <color rgb="FFF39519"/>
      <name val="Nimbus-sans-condensed"/>
    </font>
    <font>
      <sz val="13.0"/>
      <color rgb="FF333333"/>
      <name val="Proxima-nova"/>
    </font>
    <font>
      <u/>
      <color rgb="FF0000FF"/>
    </font>
    <font>
      <u/>
      <sz val="14.0"/>
      <color rgb="FF660099"/>
      <name val="Arial"/>
    </font>
    <font>
      <sz val="10.0"/>
      <color rgb="FF3F3F3F"/>
      <name val="Avenir_book"/>
    </font>
    <font>
      <sz val="24.0"/>
      <color rgb="FF222222"/>
      <name val="Arial"/>
    </font>
    <font>
      <sz val="10.0"/>
      <color rgb="FF121212"/>
      <name val="Lato"/>
    </font>
    <font>
      <b/>
      <sz val="10.0"/>
      <color rgb="FF000000"/>
      <name val="Lato"/>
    </font>
    <font>
      <sz val="10.0"/>
      <color rgb="FF000000"/>
      <name val="&quot;Helvetica Neue&quot;"/>
    </font>
    <font>
      <u/>
      <sz val="10.0"/>
      <color rgb="FF000000"/>
      <name val="Lato"/>
    </font>
    <font>
      <sz val="12.0"/>
      <color rgb="FF000000"/>
      <name val="Proxima-nova"/>
    </font>
    <font>
      <color rgb="FF222222"/>
      <name val="Arial"/>
    </font>
    <font>
      <sz val="13.0"/>
      <color rgb="FFE86240"/>
      <name val="Proxima-nova"/>
    </font>
    <font>
      <u/>
      <sz val="10.0"/>
      <color rgb="FF000000"/>
    </font>
    <font>
      <sz val="10.0"/>
      <color rgb="FF000000"/>
    </font>
    <font>
      <sz val="10.0"/>
      <color rgb="FF000000"/>
      <name val="Georgia"/>
    </font>
    <font>
      <sz val="10.0"/>
      <color rgb="FF000000"/>
      <name val="Proxima-nova"/>
    </font>
    <font>
      <u/>
      <sz val="10.0"/>
      <color rgb="FF000000"/>
      <name val="Arial"/>
    </font>
    <font>
      <b/>
      <sz val="11.0"/>
      <color rgb="FF000000"/>
      <name val="Lato"/>
    </font>
    <font>
      <b/>
      <sz val="10.0"/>
      <name val="Lato"/>
    </font>
    <font>
      <color rgb="FF000000"/>
      <name val="Lato"/>
    </font>
    <font>
      <u/>
      <color rgb="FF000000"/>
      <name val="Lato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3" numFmtId="0" xfId="0" applyFont="1"/>
    <xf borderId="0" fillId="2" fontId="1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3" fontId="5" numFmtId="0" xfId="0" applyAlignment="1" applyFill="1" applyFont="1">
      <alignment horizontal="left" wrapText="1"/>
    </xf>
    <xf borderId="0" fillId="0" fontId="2" numFmtId="0" xfId="0" applyAlignment="1" applyFont="1">
      <alignment wrapText="1"/>
    </xf>
    <xf borderId="0" fillId="3" fontId="6" numFmtId="0" xfId="0" applyAlignment="1" applyFont="1">
      <alignment horizontal="left" wrapText="1"/>
    </xf>
    <xf borderId="0" fillId="0" fontId="7" numFmtId="0" xfId="0" applyAlignment="1" applyFont="1">
      <alignment wrapText="1"/>
    </xf>
    <xf borderId="0" fillId="3" fontId="8" numFmtId="0" xfId="0" applyAlignment="1" applyFont="1">
      <alignment horizontal="left" wrapText="1"/>
    </xf>
    <xf borderId="0" fillId="2" fontId="9" numFmtId="0" xfId="0" applyAlignment="1" applyFont="1">
      <alignment wrapText="1"/>
    </xf>
    <xf borderId="0" fillId="0" fontId="3" numFmtId="0" xfId="0" applyAlignment="1" applyFont="1">
      <alignment wrapText="1"/>
    </xf>
    <xf borderId="0" fillId="3" fontId="10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0" fontId="2" numFmtId="0" xfId="0" applyAlignment="1" applyFont="1">
      <alignment/>
    </xf>
    <xf borderId="0" fillId="3" fontId="11" numFmtId="0" xfId="0" applyAlignment="1" applyFont="1">
      <alignment horizontal="left" wrapText="1"/>
    </xf>
    <xf borderId="0" fillId="3" fontId="12" numFmtId="0" xfId="0" applyAlignment="1" applyFont="1">
      <alignment horizontal="center" wrapText="1"/>
    </xf>
    <xf borderId="0" fillId="3" fontId="13" numFmtId="0" xfId="0" applyAlignment="1" applyFont="1">
      <alignment horizontal="left" wrapText="1"/>
    </xf>
    <xf borderId="0" fillId="0" fontId="14" numFmtId="0" xfId="0" applyAlignment="1" applyFont="1">
      <alignment wrapText="1"/>
    </xf>
    <xf borderId="0" fillId="3" fontId="15" numFmtId="0" xfId="0" applyAlignment="1" applyFont="1">
      <alignment horizontal="left" wrapText="1"/>
    </xf>
    <xf borderId="0" fillId="3" fontId="16" numFmtId="0" xfId="0" applyAlignment="1" applyFont="1">
      <alignment horizontal="left" wrapText="1"/>
    </xf>
    <xf borderId="0" fillId="3" fontId="17" numFmtId="0" xfId="0" applyAlignment="1" applyFont="1">
      <alignment horizontal="left" wrapText="1"/>
    </xf>
    <xf borderId="0" fillId="3" fontId="18" numFmtId="0" xfId="0" applyAlignment="1" applyFont="1">
      <alignment wrapText="1"/>
    </xf>
    <xf borderId="0" fillId="3" fontId="19" numFmtId="0" xfId="0" applyAlignment="1" applyFont="1">
      <alignment horizontal="left" wrapText="1"/>
    </xf>
    <xf borderId="0" fillId="0" fontId="20" numFmtId="0" xfId="0" applyAlignment="1" applyFont="1">
      <alignment wrapText="1"/>
    </xf>
    <xf borderId="0" fillId="4" fontId="21" numFmtId="0" xfId="0" applyAlignment="1" applyFill="1" applyFont="1">
      <alignment horizontal="left" wrapText="1"/>
    </xf>
    <xf borderId="0" fillId="3" fontId="22" numFmtId="0" xfId="0" applyAlignment="1" applyFont="1">
      <alignment wrapText="1"/>
    </xf>
    <xf borderId="0" fillId="0" fontId="1" numFmtId="0" xfId="0" applyAlignment="1" applyFont="1">
      <alignment wrapText="1"/>
    </xf>
    <xf borderId="0" fillId="3" fontId="23" numFmtId="0" xfId="0" applyAlignment="1" applyFont="1">
      <alignment horizontal="left"/>
    </xf>
    <xf borderId="0" fillId="3" fontId="23" numFmtId="0" xfId="0" applyAlignment="1" applyFont="1">
      <alignment horizontal="left" wrapText="1"/>
    </xf>
    <xf borderId="0" fillId="4" fontId="24" numFmtId="0" xfId="0" applyAlignment="1" applyFont="1">
      <alignment horizontal="left"/>
    </xf>
    <xf borderId="0" fillId="0" fontId="2" numFmtId="0" xfId="0" applyAlignment="1" applyFont="1">
      <alignment wrapText="1"/>
    </xf>
    <xf borderId="0" fillId="0" fontId="25" numFmtId="0" xfId="0" applyAlignment="1" applyFont="1">
      <alignment wrapText="1"/>
    </xf>
    <xf borderId="0" fillId="0" fontId="26" numFmtId="0" xfId="0" applyAlignment="1" applyFont="1">
      <alignment wrapText="1"/>
    </xf>
    <xf borderId="0" fillId="0" fontId="26" numFmtId="0" xfId="0" applyFont="1"/>
    <xf borderId="0" fillId="0" fontId="26" numFmtId="0" xfId="0" applyAlignment="1" applyFont="1">
      <alignment wrapText="1"/>
    </xf>
    <xf borderId="0" fillId="3" fontId="27" numFmtId="0" xfId="0" applyAlignment="1" applyFont="1">
      <alignment wrapText="1"/>
    </xf>
    <xf borderId="0" fillId="3" fontId="28" numFmtId="0" xfId="0" applyAlignment="1" applyFont="1">
      <alignment horizontal="left" wrapText="1"/>
    </xf>
    <xf borderId="0" fillId="3" fontId="0" numFmtId="0" xfId="0" applyAlignment="1" applyFont="1">
      <alignment horizontal="left" wrapText="1"/>
    </xf>
    <xf borderId="0" fillId="3" fontId="0" numFmtId="0" xfId="0" applyAlignment="1" applyFont="1">
      <alignment horizontal="left" wrapText="1"/>
    </xf>
    <xf borderId="0" fillId="3" fontId="29" numFmtId="0" xfId="0" applyAlignment="1" applyFont="1">
      <alignment horizontal="left" wrapText="1"/>
    </xf>
    <xf borderId="0" fillId="5" fontId="30" numFmtId="0" xfId="0" applyAlignment="1" applyFill="1" applyFont="1">
      <alignment wrapText="1"/>
    </xf>
    <xf borderId="0" fillId="0" fontId="19" numFmtId="0" xfId="0" applyAlignment="1" applyFont="1">
      <alignment wrapText="1"/>
    </xf>
    <xf borderId="0" fillId="0" fontId="31" numFmtId="0" xfId="0" applyAlignment="1" applyFont="1">
      <alignment wrapText="1"/>
    </xf>
    <xf borderId="0" fillId="0" fontId="32" numFmtId="0" xfId="0" applyAlignment="1" applyFont="1">
      <alignment wrapText="1"/>
    </xf>
    <xf borderId="0" fillId="0" fontId="33" numFmtId="0" xfId="0" applyAlignment="1" applyFont="1">
      <alignment wrapText="1"/>
    </xf>
    <xf borderId="0" fillId="0" fontId="32" numFmtId="0" xfId="0" applyAlignment="1" applyFont="1">
      <alignment wrapText="1"/>
    </xf>
    <xf borderId="0" fillId="0" fontId="3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classpass" TargetMode="External"/><Relationship Id="rId2" Type="http://schemas.openxmlformats.org/officeDocument/2006/relationships/hyperlink" Target="http://Coach.me" TargetMode="External"/><Relationship Id="rId3" Type="http://schemas.openxmlformats.org/officeDocument/2006/relationships/hyperlink" Target="https://twitter.com/coachdotme" TargetMode="External"/><Relationship Id="rId4" Type="http://schemas.openxmlformats.org/officeDocument/2006/relationships/hyperlink" Target="https://twitter.com/teammovewith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topappcharts.com/432791399/app-details-cloud-baby-monitor-unlimited-range-video-baby-monitor-wi-fi-3g-lte-bluetooth-.php" TargetMode="External"/><Relationship Id="rId2" Type="http://schemas.openxmlformats.org/officeDocument/2006/relationships/hyperlink" Target="http://www.topappcharts.com/1044867788/app-details-day-one-2-diary-journal-notes.php" TargetMode="External"/><Relationship Id="rId3" Type="http://schemas.openxmlformats.org/officeDocument/2006/relationships/hyperlink" Target="http://www.topappcharts.com/395357581/app-details-ibaby-feed-timer-breastfeeding-nursing-bottle-feeding-baby-development-log.php" TargetMode="External"/><Relationship Id="rId4" Type="http://schemas.openxmlformats.org/officeDocument/2006/relationships/hyperlink" Target="http://www.topappcharts.com/563913594/app-details-moms-on-call.php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linkedin.com/in/tinasharkey" TargetMode="External"/><Relationship Id="rId9" Type="http://schemas.openxmlformats.org/officeDocument/2006/relationships/hyperlink" Target="http://earlybirdsoftware.com/contact/" TargetMode="External"/><Relationship Id="rId5" Type="http://schemas.openxmlformats.org/officeDocument/2006/relationships/hyperlink" Target="http://www.topappcharts.com/337495029/app-details-white-noise-baby.php" TargetMode="External"/><Relationship Id="rId6" Type="http://schemas.openxmlformats.org/officeDocument/2006/relationships/hyperlink" Target="http://www.topappcharts.com/1089925671/app-details-bellybump.php" TargetMode="External"/><Relationship Id="rId7" Type="http://schemas.openxmlformats.org/officeDocument/2006/relationships/hyperlink" Target="http://www.topappcharts.com/433066482/app-details-parent-cue.php" TargetMode="External"/><Relationship Id="rId8" Type="http://schemas.openxmlformats.org/officeDocument/2006/relationships/hyperlink" Target="https://www.linkedin.com/in/vpcontent?authType=OPENLINK&amp;authToken=zaNE&amp;locale=en_US&amp;srchid=469374981465451275760&amp;srchindex=4&amp;srchtotal=1874&amp;trk=vsrp_people_res_name&amp;trkInfo=VSRPsearchId%3A469374981465451275760%2CVSRPtargetId%3A330933%2CVSRPcmpt%3Aprimary%2CVSRPnm%3Afalse%2CauthType%3AOPEN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lither.io/" TargetMode="External"/><Relationship Id="rId2" Type="http://schemas.openxmlformats.org/officeDocument/2006/relationships/hyperlink" Target="https://www.linkedin.com/in/jacobkiloo" TargetMode="External"/><Relationship Id="rId3" Type="http://schemas.openxmlformats.org/officeDocument/2006/relationships/hyperlink" Target="http://venturebeat.com/author/dmitry-terekhin-nekki-ceo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isciplr.com/wp-content/uploads/the-world-map-of-christian-apps.2015.04.22-840x1751.jpg" TargetMode="External"/><Relationship Id="rId2" Type="http://schemas.openxmlformats.org/officeDocument/2006/relationships/hyperlink" Target="https://www.youversion.com/apps" TargetMode="External"/><Relationship Id="rId3" Type="http://schemas.openxmlformats.org/officeDocument/2006/relationships/hyperlink" Target="http://bible.is" TargetMode="External"/><Relationship Id="rId4" Type="http://schemas.openxmlformats.org/officeDocument/2006/relationships/hyperlink" Target="https://www.linkedin.com/in/olivetree" TargetMode="External"/><Relationship Id="rId5" Type="http://schemas.openxmlformats.org/officeDocument/2006/relationships/hyperlink" Target="https://www.linkedin.com/in/thomrainer" TargetMode="External"/><Relationship Id="rId6" Type="http://schemas.openxmlformats.org/officeDocument/2006/relationships/hyperlink" Target="https://www.blueletterbible.org/resources/media/albrecht.cfm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lutch.totestore.com/" TargetMode="External"/><Relationship Id="rId2" Type="http://schemas.openxmlformats.org/officeDocument/2006/relationships/hyperlink" Target="https://clutch.totestore.com/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0"/>
    <col customWidth="1" min="5" max="5" width="31.0"/>
  </cols>
  <sheetData>
    <row r="1">
      <c r="A1" s="2" t="s">
        <v>0</v>
      </c>
      <c r="B1" s="2" t="s">
        <v>2</v>
      </c>
      <c r="C1" s="2" t="s">
        <v>4</v>
      </c>
      <c r="D1" s="2" t="s">
        <v>10</v>
      </c>
      <c r="E1" s="2" t="s">
        <v>12</v>
      </c>
      <c r="F1" s="2" t="s">
        <v>14</v>
      </c>
      <c r="G1" s="2" t="s">
        <v>16</v>
      </c>
      <c r="H1" s="2" t="s">
        <v>11</v>
      </c>
      <c r="I1" s="2" t="s">
        <v>18</v>
      </c>
      <c r="J1" s="2" t="s">
        <v>15</v>
      </c>
      <c r="K1" s="2" t="s">
        <v>19</v>
      </c>
      <c r="L1" s="2" t="s">
        <v>20</v>
      </c>
      <c r="M1" s="2" t="s">
        <v>22</v>
      </c>
    </row>
    <row r="2">
      <c r="A2" s="7" t="str">
        <f>HYPERLINK("http://try.estate/dl","Estate")</f>
        <v>Estate</v>
      </c>
      <c r="B2" s="2"/>
      <c r="C2" s="2" t="s">
        <v>28</v>
      </c>
      <c r="D2" s="2" t="s">
        <v>29</v>
      </c>
      <c r="E2" s="2" t="s">
        <v>30</v>
      </c>
      <c r="F2" s="9"/>
      <c r="G2" s="9"/>
      <c r="H2" s="9"/>
      <c r="I2" s="2" t="s">
        <v>32</v>
      </c>
      <c r="J2" s="9"/>
      <c r="K2" s="9"/>
      <c r="L2" s="9"/>
      <c r="M2" s="9"/>
    </row>
    <row r="3">
      <c r="A3" s="7" t="str">
        <f>HYPERLINK("http://www.outbully.com/","Outbully")</f>
        <v>Outbully</v>
      </c>
      <c r="B3" s="2"/>
      <c r="C3" s="2" t="s">
        <v>35</v>
      </c>
      <c r="D3" s="2" t="s">
        <v>29</v>
      </c>
      <c r="E3" s="9"/>
      <c r="F3" s="2" t="s">
        <v>36</v>
      </c>
      <c r="G3" s="2"/>
      <c r="H3" s="2"/>
      <c r="I3" s="2" t="s">
        <v>32</v>
      </c>
      <c r="J3" s="9"/>
      <c r="K3" s="9"/>
      <c r="L3" s="9"/>
      <c r="M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</row>
    <row r="6">
      <c r="A6" s="13" t="s">
        <v>37</v>
      </c>
    </row>
    <row r="7">
      <c r="A7" s="7" t="str">
        <f>HYPERLINK("https://www.bitgym.com/","BitGym")</f>
        <v>BitGym</v>
      </c>
      <c r="B7" s="9"/>
      <c r="C7" s="2" t="s">
        <v>47</v>
      </c>
      <c r="D7" s="2" t="s">
        <v>41</v>
      </c>
      <c r="E7" s="2" t="s">
        <v>48</v>
      </c>
      <c r="F7" s="9"/>
      <c r="G7" s="9"/>
      <c r="H7" s="9"/>
      <c r="I7" s="9"/>
      <c r="J7" s="9"/>
      <c r="K7" s="17" t="s">
        <v>33</v>
      </c>
    </row>
    <row r="8">
      <c r="A8" s="7" t="str">
        <f>HYPERLINK("https://classpass.com/","ClassPass")</f>
        <v>ClassPass</v>
      </c>
      <c r="B8" s="2"/>
      <c r="C8" s="2" t="s">
        <v>82</v>
      </c>
      <c r="D8" s="2" t="s">
        <v>83</v>
      </c>
      <c r="E8" s="2" t="s">
        <v>85</v>
      </c>
      <c r="F8" s="9"/>
      <c r="G8" s="21" t="s">
        <v>87</v>
      </c>
      <c r="H8" s="2"/>
      <c r="I8" s="9"/>
      <c r="J8" s="9"/>
      <c r="K8" s="17" t="s">
        <v>33</v>
      </c>
    </row>
    <row r="9">
      <c r="A9" s="21" t="s">
        <v>93</v>
      </c>
      <c r="B9" s="2"/>
      <c r="C9" s="2" t="s">
        <v>94</v>
      </c>
      <c r="D9" s="2" t="s">
        <v>95</v>
      </c>
      <c r="E9" s="2" t="s">
        <v>96</v>
      </c>
      <c r="F9" s="9"/>
      <c r="G9" s="21" t="s">
        <v>97</v>
      </c>
      <c r="H9" s="2"/>
      <c r="I9" s="9"/>
      <c r="J9" s="9"/>
      <c r="K9" s="17" t="s">
        <v>33</v>
      </c>
      <c r="L9" s="17" t="s">
        <v>33</v>
      </c>
      <c r="M9" s="17" t="s">
        <v>33</v>
      </c>
    </row>
    <row r="10">
      <c r="A10" s="7" t="str">
        <f>HYPERLINK("http://dailyburn.com/","dialyburn")</f>
        <v>dialyburn</v>
      </c>
      <c r="B10" s="9"/>
      <c r="C10" s="2" t="s">
        <v>105</v>
      </c>
      <c r="D10" s="2" t="s">
        <v>41</v>
      </c>
      <c r="E10" s="2" t="s">
        <v>106</v>
      </c>
      <c r="F10" s="9"/>
      <c r="G10" s="9"/>
      <c r="H10" s="9"/>
      <c r="I10" s="9"/>
      <c r="J10" s="9"/>
      <c r="K10" s="17" t="s">
        <v>33</v>
      </c>
    </row>
    <row r="11">
      <c r="A11" s="7" t="str">
        <f>HYPERLINK("https://gainfitness.com/","GAIN Fitness")</f>
        <v>GAIN Fitness</v>
      </c>
      <c r="B11" s="9"/>
      <c r="C11" s="2" t="s">
        <v>112</v>
      </c>
      <c r="D11" s="2" t="s">
        <v>83</v>
      </c>
      <c r="E11" s="2" t="s">
        <v>113</v>
      </c>
      <c r="F11" s="9"/>
      <c r="G11" s="9"/>
      <c r="H11" s="9"/>
      <c r="I11" s="9"/>
      <c r="J11" s="2" t="s">
        <v>114</v>
      </c>
      <c r="K11" s="17" t="s">
        <v>33</v>
      </c>
      <c r="L11" s="17" t="s">
        <v>33</v>
      </c>
      <c r="M11" s="17" t="s">
        <v>33</v>
      </c>
    </row>
    <row r="12">
      <c r="A12" s="7" t="str">
        <f>HYPERLINK("https://geopalz.com/","GeoPalz")</f>
        <v>GeoPalz</v>
      </c>
      <c r="B12" s="9"/>
      <c r="C12" s="2" t="s">
        <v>117</v>
      </c>
      <c r="D12" s="2" t="s">
        <v>41</v>
      </c>
      <c r="E12" s="29" t="s">
        <v>120</v>
      </c>
      <c r="F12" s="9"/>
      <c r="G12" s="9"/>
      <c r="H12" s="9"/>
      <c r="I12" s="9"/>
      <c r="J12" s="2" t="s">
        <v>123</v>
      </c>
      <c r="K12" s="17" t="s">
        <v>33</v>
      </c>
    </row>
    <row r="13">
      <c r="A13" s="7" t="str">
        <f>HYPERLINK("https://gyrosco.pe/","Gyroscope")</f>
        <v>Gyroscope</v>
      </c>
      <c r="B13" s="9"/>
      <c r="C13" s="2" t="s">
        <v>132</v>
      </c>
      <c r="D13" s="2" t="s">
        <v>41</v>
      </c>
      <c r="E13" s="2" t="s">
        <v>133</v>
      </c>
      <c r="F13" s="9"/>
      <c r="G13" s="9"/>
      <c r="H13" s="9"/>
      <c r="I13" s="9"/>
      <c r="J13" s="9"/>
      <c r="K13" s="17" t="s">
        <v>33</v>
      </c>
    </row>
    <row r="14">
      <c r="A14" s="7" t="str">
        <f>HYPERLINK("http://hammerhead.io/","Hammerhead")</f>
        <v>Hammerhead</v>
      </c>
      <c r="B14" s="9"/>
      <c r="C14" s="2" t="s">
        <v>134</v>
      </c>
      <c r="D14" s="2" t="s">
        <v>41</v>
      </c>
      <c r="E14" s="2" t="s">
        <v>135</v>
      </c>
      <c r="F14" s="9"/>
      <c r="G14" s="9"/>
      <c r="H14" s="9"/>
      <c r="I14" s="9"/>
      <c r="J14" s="9"/>
      <c r="K14" s="17" t="s">
        <v>33</v>
      </c>
    </row>
    <row r="15">
      <c r="A15" s="7" t="str">
        <f>HYPERLINK("http://www.lumobodytech.com/compatibility/","Lumo")</f>
        <v>Lumo</v>
      </c>
      <c r="B15" s="9"/>
      <c r="C15" s="2" t="s">
        <v>136</v>
      </c>
      <c r="D15" s="2" t="s">
        <v>41</v>
      </c>
      <c r="E15" s="2" t="s">
        <v>137</v>
      </c>
      <c r="F15" s="9"/>
      <c r="G15" s="9"/>
      <c r="H15" s="9"/>
      <c r="I15" s="9"/>
      <c r="J15" s="9"/>
      <c r="K15" s="17" t="s">
        <v>33</v>
      </c>
    </row>
    <row r="16">
      <c r="A16" s="7" t="str">
        <f>HYPERLINK("https://www.mindbodyonline.com","MindBody")</f>
        <v>MindBody</v>
      </c>
      <c r="B16" s="9"/>
      <c r="C16" s="31" t="s">
        <v>138</v>
      </c>
      <c r="D16" s="2" t="s">
        <v>41</v>
      </c>
      <c r="E16" s="32" t="s">
        <v>140</v>
      </c>
      <c r="F16" s="9"/>
      <c r="G16" s="9"/>
      <c r="H16" s="9"/>
      <c r="I16" s="9"/>
      <c r="J16" s="9"/>
      <c r="K16" s="17" t="s">
        <v>33</v>
      </c>
    </row>
    <row r="17">
      <c r="A17" s="7" t="str">
        <f>HYPERLINK("https://www.movewith.com/","MoveWith")</f>
        <v>MoveWith</v>
      </c>
      <c r="B17" s="9"/>
      <c r="C17" s="9"/>
      <c r="D17" s="9"/>
      <c r="E17" s="2" t="s">
        <v>141</v>
      </c>
      <c r="F17" s="9"/>
      <c r="G17" s="21" t="s">
        <v>142</v>
      </c>
      <c r="H17" s="2"/>
      <c r="I17" s="9"/>
      <c r="J17" s="9"/>
      <c r="K17" s="17" t="s">
        <v>33</v>
      </c>
    </row>
    <row r="18">
      <c r="A18" s="7" t="str">
        <f>HYPERLINK("http://www.pactapp.com/","Pact")</f>
        <v>Pact</v>
      </c>
      <c r="B18" s="9"/>
      <c r="C18" s="9"/>
      <c r="D18" s="9"/>
      <c r="E18" s="2" t="s">
        <v>143</v>
      </c>
      <c r="F18" s="9"/>
      <c r="G18" s="9"/>
      <c r="H18" s="9"/>
      <c r="I18" s="9"/>
      <c r="J18" s="9"/>
      <c r="K18" s="17" t="s">
        <v>33</v>
      </c>
    </row>
    <row r="19">
      <c r="A19" s="7" t="str">
        <f>HYPERLINK("http://www.pocketyoga.com/","pocketyoga")</f>
        <v>pocketyoga</v>
      </c>
      <c r="B19" s="9"/>
      <c r="C19" s="9"/>
      <c r="D19" s="9"/>
      <c r="E19" s="2" t="s">
        <v>144</v>
      </c>
      <c r="F19" s="9"/>
      <c r="G19" s="9"/>
      <c r="H19" s="9"/>
      <c r="I19" s="9"/>
      <c r="J19" s="9"/>
      <c r="K19" s="17" t="s">
        <v>33</v>
      </c>
    </row>
    <row r="20">
      <c r="A20" s="2" t="s">
        <v>145</v>
      </c>
      <c r="B20" s="9"/>
      <c r="C20" s="2" t="s">
        <v>146</v>
      </c>
      <c r="D20" s="2" t="s">
        <v>41</v>
      </c>
      <c r="E20" s="33" t="s">
        <v>147</v>
      </c>
      <c r="F20" s="9"/>
      <c r="G20" s="9"/>
      <c r="H20" s="9"/>
      <c r="I20" s="9"/>
      <c r="J20" s="9"/>
      <c r="K20" s="17" t="s">
        <v>148</v>
      </c>
    </row>
    <row r="21">
      <c r="A21" s="7" t="str">
        <f>HYPERLINK("http://www.sworkit.com/","Sworkit")</f>
        <v>Sworkit</v>
      </c>
      <c r="B21" s="9"/>
      <c r="C21" s="2" t="s">
        <v>149</v>
      </c>
      <c r="D21" s="2" t="s">
        <v>41</v>
      </c>
      <c r="E21" s="2" t="s">
        <v>150</v>
      </c>
      <c r="F21" s="9"/>
      <c r="G21" s="9"/>
      <c r="H21" s="9"/>
      <c r="I21" s="9"/>
      <c r="J21" s="9"/>
      <c r="K21" s="17" t="s">
        <v>33</v>
      </c>
    </row>
    <row r="22">
      <c r="A22" s="7" t="str">
        <f>HYPERLINK("https://www.joinvint.com/","Vint")</f>
        <v>Vint</v>
      </c>
      <c r="B22" s="9"/>
      <c r="C22" s="2" t="s">
        <v>151</v>
      </c>
      <c r="D22" s="2" t="s">
        <v>41</v>
      </c>
      <c r="E22" s="2" t="s">
        <v>152</v>
      </c>
      <c r="F22" s="9"/>
      <c r="G22" s="9"/>
      <c r="H22" s="9"/>
      <c r="I22" s="9"/>
      <c r="J22" s="9"/>
      <c r="K22" s="17" t="s">
        <v>33</v>
      </c>
    </row>
    <row r="23">
      <c r="A23" s="7" t="str">
        <f>HYPERLINK("https://www.wello.com/","Wello")</f>
        <v>Wello</v>
      </c>
      <c r="B23" s="9"/>
      <c r="C23" s="2" t="s">
        <v>153</v>
      </c>
      <c r="D23" s="2" t="s">
        <v>41</v>
      </c>
      <c r="E23" s="2" t="s">
        <v>154</v>
      </c>
      <c r="F23" s="9"/>
      <c r="G23" s="9"/>
      <c r="H23" s="9"/>
      <c r="I23" s="9"/>
      <c r="J23" s="9"/>
      <c r="K23" s="17" t="s">
        <v>33</v>
      </c>
    </row>
    <row r="24">
      <c r="A24" s="7" t="str">
        <f>HYPERLINK("https://www.yogaglo.com/","yogaglow")</f>
        <v>yogaglow</v>
      </c>
      <c r="B24" s="9"/>
      <c r="C24" s="2" t="s">
        <v>155</v>
      </c>
      <c r="D24" s="2" t="s">
        <v>41</v>
      </c>
      <c r="E24" s="2" t="s">
        <v>156</v>
      </c>
      <c r="F24" s="9"/>
      <c r="G24" s="9"/>
      <c r="H24" s="9"/>
      <c r="I24" s="9"/>
      <c r="J24" s="9"/>
      <c r="K24" s="17" t="s">
        <v>33</v>
      </c>
    </row>
    <row r="25">
      <c r="A25" s="7" t="str">
        <f>HYPERLINK("http://yogastudioapp.com/","yogastudioapp")</f>
        <v>yogastudioapp</v>
      </c>
      <c r="B25" s="9"/>
      <c r="C25" s="9"/>
      <c r="D25" s="9"/>
      <c r="E25" s="2" t="s">
        <v>157</v>
      </c>
      <c r="F25" s="9"/>
      <c r="G25" s="9"/>
      <c r="H25" s="9"/>
      <c r="I25" s="9"/>
      <c r="J25" s="2" t="s">
        <v>158</v>
      </c>
      <c r="K25" s="17" t="s">
        <v>33</v>
      </c>
    </row>
    <row r="26">
      <c r="A26" s="34"/>
      <c r="B26" s="9"/>
      <c r="C26" s="9"/>
      <c r="D26" s="9"/>
      <c r="E26" s="2"/>
      <c r="F26" s="9"/>
      <c r="G26" s="9"/>
      <c r="H26" s="9"/>
      <c r="I26" s="9"/>
      <c r="J26" s="2"/>
    </row>
    <row r="27">
      <c r="A27" s="34"/>
      <c r="B27" s="9"/>
      <c r="C27" s="9"/>
      <c r="D27" s="9"/>
      <c r="E27" s="2"/>
      <c r="F27" s="9"/>
      <c r="G27" s="9"/>
      <c r="H27" s="9"/>
      <c r="I27" s="9"/>
      <c r="J27" s="2"/>
    </row>
    <row r="28">
      <c r="A28" s="34"/>
      <c r="B28" s="9"/>
      <c r="C28" s="9"/>
      <c r="D28" s="9"/>
      <c r="E28" s="2"/>
      <c r="F28" s="9"/>
      <c r="G28" s="9"/>
      <c r="H28" s="9"/>
      <c r="I28" s="9"/>
      <c r="J28" s="2"/>
    </row>
    <row r="29">
      <c r="A29" s="34"/>
      <c r="B29" s="9"/>
      <c r="C29" s="9"/>
      <c r="D29" s="9"/>
      <c r="E29" s="2"/>
      <c r="F29" s="9"/>
      <c r="G29" s="9"/>
      <c r="H29" s="9"/>
      <c r="I29" s="9"/>
      <c r="J29" s="2"/>
    </row>
    <row r="30">
      <c r="A30" s="34"/>
      <c r="B30" s="9"/>
      <c r="C30" s="9"/>
      <c r="D30" s="9"/>
      <c r="E30" s="2"/>
      <c r="F30" s="9"/>
      <c r="G30" s="9"/>
      <c r="H30" s="9"/>
      <c r="I30" s="9"/>
      <c r="J30" s="2"/>
    </row>
    <row r="31">
      <c r="A31" s="34"/>
      <c r="B31" s="9"/>
      <c r="C31" s="9"/>
      <c r="D31" s="9"/>
      <c r="E31" s="2"/>
      <c r="F31" s="9"/>
      <c r="G31" s="9"/>
      <c r="H31" s="9"/>
      <c r="I31" s="9"/>
      <c r="J31" s="2"/>
    </row>
    <row r="32">
      <c r="A32" s="34"/>
      <c r="B32" s="9"/>
      <c r="C32" s="9"/>
      <c r="D32" s="9"/>
      <c r="E32" s="2"/>
      <c r="F32" s="9"/>
      <c r="G32" s="9"/>
      <c r="H32" s="9"/>
      <c r="I32" s="9"/>
      <c r="J32" s="2"/>
    </row>
    <row r="33">
      <c r="A33" s="34"/>
      <c r="B33" s="9"/>
      <c r="C33" s="9"/>
      <c r="D33" s="9"/>
      <c r="E33" s="2"/>
      <c r="F33" s="9"/>
      <c r="G33" s="9"/>
      <c r="H33" s="9"/>
      <c r="I33" s="9"/>
      <c r="J33" s="2"/>
    </row>
    <row r="34">
      <c r="A34" s="34"/>
      <c r="B34" s="9"/>
      <c r="C34" s="9"/>
      <c r="D34" s="9"/>
      <c r="E34" s="2"/>
      <c r="F34" s="9"/>
      <c r="G34" s="9"/>
      <c r="H34" s="9"/>
      <c r="I34" s="9"/>
      <c r="J34" s="2"/>
    </row>
    <row r="35">
      <c r="A35" s="34"/>
      <c r="B35" s="9"/>
      <c r="C35" s="9"/>
      <c r="D35" s="9"/>
      <c r="E35" s="2"/>
      <c r="F35" s="9"/>
      <c r="G35" s="9"/>
      <c r="H35" s="9"/>
      <c r="I35" s="9"/>
      <c r="J35" s="2"/>
    </row>
    <row r="36">
      <c r="A36" s="34"/>
      <c r="B36" s="9"/>
      <c r="C36" s="9"/>
      <c r="D36" s="9"/>
      <c r="E36" s="2"/>
      <c r="F36" s="9"/>
      <c r="G36" s="9"/>
      <c r="H36" s="9"/>
      <c r="I36" s="9"/>
      <c r="J36" s="2"/>
    </row>
    <row r="37">
      <c r="A37" s="34"/>
      <c r="B37" s="9"/>
      <c r="C37" s="9"/>
      <c r="D37" s="9"/>
      <c r="E37" s="2"/>
      <c r="F37" s="9"/>
      <c r="G37" s="9"/>
      <c r="H37" s="9"/>
      <c r="I37" s="9"/>
      <c r="J37" s="2"/>
    </row>
    <row r="38">
      <c r="A38" s="34"/>
      <c r="B38" s="9"/>
      <c r="C38" s="9"/>
      <c r="D38" s="9"/>
      <c r="E38" s="2"/>
      <c r="F38" s="9"/>
      <c r="G38" s="9"/>
      <c r="H38" s="9"/>
      <c r="I38" s="9"/>
      <c r="J38" s="2"/>
    </row>
    <row r="39">
      <c r="A39" s="34"/>
      <c r="B39" s="9"/>
      <c r="C39" s="9"/>
      <c r="D39" s="9"/>
      <c r="E39" s="2"/>
      <c r="F39" s="9"/>
      <c r="G39" s="9"/>
      <c r="H39" s="9"/>
      <c r="I39" s="9"/>
      <c r="J39" s="2"/>
    </row>
    <row r="40">
      <c r="A40" s="34"/>
      <c r="B40" s="9"/>
      <c r="C40" s="9"/>
      <c r="D40" s="9"/>
      <c r="E40" s="2"/>
      <c r="F40" s="9"/>
      <c r="G40" s="9"/>
      <c r="H40" s="9"/>
      <c r="I40" s="9"/>
      <c r="J40" s="2"/>
    </row>
    <row r="41">
      <c r="A41" s="34"/>
      <c r="B41" s="9"/>
      <c r="C41" s="9"/>
      <c r="D41" s="9"/>
      <c r="E41" s="2"/>
      <c r="F41" s="9"/>
      <c r="G41" s="9"/>
      <c r="H41" s="9"/>
      <c r="I41" s="9"/>
      <c r="J41" s="2"/>
    </row>
    <row r="42">
      <c r="A42" s="34"/>
      <c r="B42" s="9"/>
      <c r="C42" s="9"/>
      <c r="D42" s="9"/>
      <c r="E42" s="2"/>
      <c r="F42" s="9"/>
      <c r="G42" s="9"/>
      <c r="H42" s="9"/>
      <c r="I42" s="9"/>
      <c r="J42" s="2"/>
    </row>
    <row r="43">
      <c r="A43" s="34"/>
      <c r="B43" s="9"/>
      <c r="C43" s="9"/>
      <c r="D43" s="9"/>
      <c r="E43" s="2"/>
      <c r="F43" s="9"/>
      <c r="G43" s="9"/>
      <c r="H43" s="9"/>
      <c r="I43" s="9"/>
      <c r="J43" s="2"/>
    </row>
    <row r="44">
      <c r="A44" s="34"/>
      <c r="B44" s="9"/>
      <c r="C44" s="9"/>
      <c r="D44" s="9"/>
      <c r="E44" s="2"/>
      <c r="F44" s="9"/>
      <c r="G44" s="9"/>
      <c r="H44" s="9"/>
      <c r="I44" s="9"/>
      <c r="J44" s="2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</row>
    <row r="48">
      <c r="A48" s="13" t="s">
        <v>159</v>
      </c>
    </row>
    <row r="49">
      <c r="A49" s="7" t="str">
        <f>HYPERLINK("http://dailyworkoutapps.com/","Daily Ab Workout")</f>
        <v>Daily Ab Workout</v>
      </c>
      <c r="B49" s="9"/>
      <c r="C49" s="9"/>
      <c r="D49" s="9"/>
      <c r="E49" s="2" t="s">
        <v>160</v>
      </c>
      <c r="F49" s="9"/>
      <c r="G49" s="9"/>
      <c r="H49" s="9"/>
      <c r="I49" s="9"/>
      <c r="J49" s="9"/>
    </row>
    <row r="50">
      <c r="A50" s="7" t="str">
        <f>HYPERLINK("https://zombiesrungame.com/","8BitFit: Zombies, Run!")</f>
        <v>8BitFit: Zombies, Run!</v>
      </c>
      <c r="B50" s="9"/>
      <c r="C50" s="2" t="s">
        <v>161</v>
      </c>
      <c r="D50" s="2" t="s">
        <v>162</v>
      </c>
      <c r="E50" s="2" t="s">
        <v>163</v>
      </c>
      <c r="F50" s="9"/>
      <c r="G50" s="9"/>
      <c r="H50" s="9"/>
      <c r="I50" s="9"/>
      <c r="J50" s="9"/>
    </row>
    <row r="51">
      <c r="A51" s="7" t="str">
        <f>HYPERLINK("https://runkeeper.com/","RunKeeper")</f>
        <v>RunKeeper</v>
      </c>
      <c r="B51" s="9"/>
      <c r="C51" s="2" t="s">
        <v>164</v>
      </c>
      <c r="D51" s="2" t="s">
        <v>41</v>
      </c>
      <c r="E51" s="2" t="s">
        <v>165</v>
      </c>
      <c r="F51" s="9"/>
      <c r="G51" s="9"/>
      <c r="H51" s="9"/>
      <c r="I51" s="9"/>
      <c r="J51" s="9"/>
    </row>
    <row r="52">
      <c r="A52" s="7" t="str">
        <f>HYPERLINK("http://www.redrockapps.com/","Redrockapps: Running for weight loss")</f>
        <v>Redrockapps: Running for weight loss</v>
      </c>
      <c r="B52" s="9"/>
      <c r="C52" s="9"/>
      <c r="D52" s="9"/>
      <c r="E52" s="2" t="s">
        <v>166</v>
      </c>
      <c r="F52" s="9"/>
      <c r="G52" s="9"/>
      <c r="H52" s="9"/>
      <c r="I52" s="9"/>
      <c r="J52" s="9"/>
    </row>
    <row r="53">
      <c r="A53" s="7" t="str">
        <f>HYPERLINK("http://www.runopia.com/","Runopia")</f>
        <v>Runopia</v>
      </c>
      <c r="B53" s="9"/>
      <c r="C53" s="9"/>
      <c r="D53" s="9"/>
      <c r="E53" s="9"/>
      <c r="F53" s="9"/>
      <c r="G53" s="9"/>
      <c r="H53" s="9"/>
      <c r="I53" s="9"/>
      <c r="J53" s="9"/>
    </row>
    <row r="54">
      <c r="A54" s="7" t="str">
        <f>HYPERLINK("https://itunes.apple.com/gb/app/popsugar-active/id684484023?mt=8","PopSugar: Popsugar active")</f>
        <v>PopSugar: Popsugar active</v>
      </c>
      <c r="B54" s="9"/>
      <c r="C54" s="2" t="s">
        <v>167</v>
      </c>
      <c r="D54" s="2" t="s">
        <v>41</v>
      </c>
      <c r="E54" s="2" t="s">
        <v>168</v>
      </c>
      <c r="F54" s="9"/>
      <c r="G54" s="9"/>
      <c r="H54" s="9"/>
      <c r="I54" s="9"/>
      <c r="J54" s="9"/>
    </row>
    <row r="55">
      <c r="A55" s="7" t="str">
        <f>HYPERLINK("https://www.codyapp.com/","Cody")</f>
        <v>Cody</v>
      </c>
      <c r="B55" s="9"/>
      <c r="C55" s="2" t="s">
        <v>169</v>
      </c>
      <c r="D55" s="2" t="s">
        <v>41</v>
      </c>
      <c r="E55" s="2" t="s">
        <v>170</v>
      </c>
      <c r="F55" s="9"/>
      <c r="G55" s="9"/>
      <c r="H55" s="9"/>
      <c r="I55" s="9"/>
      <c r="J55" s="9"/>
    </row>
    <row r="56">
      <c r="A56" s="7" t="str">
        <f>HYPERLINK("http://spitfireathlete.com/","Spitfire Athlete")</f>
        <v>Spitfire Athlete</v>
      </c>
      <c r="B56" s="9"/>
      <c r="C56" s="9"/>
      <c r="D56" s="9"/>
      <c r="E56" s="2" t="s">
        <v>171</v>
      </c>
      <c r="F56" s="9"/>
      <c r="G56" s="9"/>
      <c r="H56" s="9"/>
      <c r="I56" s="9"/>
      <c r="J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</row>
  </sheetData>
  <mergeCells count="2">
    <mergeCell ref="A48:J48"/>
    <mergeCell ref="A6:M6"/>
  </mergeCells>
  <hyperlinks>
    <hyperlink r:id="rId1" ref="G8"/>
    <hyperlink r:id="rId2" ref="A9"/>
    <hyperlink r:id="rId3" ref="G9"/>
    <hyperlink r:id="rId4" ref="G17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29"/>
  </cols>
  <sheetData>
    <row r="1">
      <c r="A1" s="1" t="s">
        <v>0</v>
      </c>
      <c r="B1" s="1" t="s">
        <v>2</v>
      </c>
      <c r="C1" s="1" t="s">
        <v>4</v>
      </c>
      <c r="D1" s="1" t="s">
        <v>10</v>
      </c>
      <c r="E1" s="1" t="s">
        <v>12</v>
      </c>
      <c r="F1" s="1" t="s">
        <v>14</v>
      </c>
      <c r="G1" s="1" t="s">
        <v>16</v>
      </c>
      <c r="H1" s="1" t="s">
        <v>11</v>
      </c>
      <c r="I1" s="1" t="s">
        <v>18</v>
      </c>
      <c r="J1" s="1" t="s">
        <v>15</v>
      </c>
      <c r="K1" s="1" t="s">
        <v>19</v>
      </c>
      <c r="L1" s="1" t="s">
        <v>20</v>
      </c>
      <c r="M1" s="1" t="s">
        <v>21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6" t="s">
        <v>25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8" t="s">
        <v>27</v>
      </c>
      <c r="B3" s="4"/>
      <c r="C3" s="1"/>
      <c r="D3" s="1"/>
      <c r="E3" s="10" t="s">
        <v>31</v>
      </c>
      <c r="F3" s="4"/>
      <c r="G3" s="4"/>
      <c r="H3" s="4"/>
      <c r="I3" s="4"/>
      <c r="J3" s="4"/>
      <c r="K3" s="1" t="s">
        <v>33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12" t="s">
        <v>34</v>
      </c>
      <c r="B4" s="1"/>
      <c r="C4" s="1" t="s">
        <v>40</v>
      </c>
      <c r="D4" s="1" t="s">
        <v>41</v>
      </c>
      <c r="E4" s="15" t="s">
        <v>42</v>
      </c>
      <c r="F4" s="4"/>
      <c r="G4" s="1"/>
      <c r="H4" s="1"/>
      <c r="I4" s="4"/>
      <c r="J4" s="4"/>
      <c r="K4" s="1" t="s">
        <v>33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12" t="s">
        <v>49</v>
      </c>
      <c r="B5" s="1"/>
      <c r="C5" s="1"/>
      <c r="D5" s="1"/>
      <c r="E5" s="18" t="s">
        <v>50</v>
      </c>
      <c r="F5" s="4"/>
      <c r="G5" s="1"/>
      <c r="H5" s="1"/>
      <c r="I5" s="4"/>
      <c r="J5" s="1" t="s">
        <v>67</v>
      </c>
      <c r="K5" s="1" t="s">
        <v>33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12" t="s">
        <v>68</v>
      </c>
      <c r="B6" s="4"/>
      <c r="C6" s="1" t="s">
        <v>69</v>
      </c>
      <c r="D6" s="1" t="s">
        <v>29</v>
      </c>
      <c r="E6" s="15" t="s">
        <v>70</v>
      </c>
      <c r="F6" s="4"/>
      <c r="G6" s="4"/>
      <c r="H6" s="4"/>
      <c r="I6" s="4"/>
      <c r="J6" s="4"/>
      <c r="K6" s="1" t="s">
        <v>33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12" t="s">
        <v>71</v>
      </c>
      <c r="B7" s="4"/>
      <c r="C7" s="1" t="s">
        <v>73</v>
      </c>
      <c r="D7" s="1" t="s">
        <v>41</v>
      </c>
      <c r="E7" s="15" t="s">
        <v>76</v>
      </c>
      <c r="F7" s="4"/>
      <c r="G7" s="4"/>
      <c r="H7" s="4"/>
      <c r="I7" s="4"/>
      <c r="J7" s="1"/>
      <c r="K7" s="1" t="s">
        <v>33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12" t="s">
        <v>80</v>
      </c>
      <c r="B8" s="4"/>
      <c r="C8" s="1" t="s">
        <v>84</v>
      </c>
      <c r="D8" s="1"/>
      <c r="E8" s="15" t="s">
        <v>86</v>
      </c>
      <c r="F8" s="4"/>
      <c r="G8" s="4"/>
      <c r="H8" s="4"/>
      <c r="I8" s="4"/>
      <c r="J8" s="1"/>
      <c r="K8" s="1" t="s">
        <v>33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12" t="s">
        <v>89</v>
      </c>
      <c r="B9" s="4"/>
      <c r="C9" s="1" t="s">
        <v>91</v>
      </c>
      <c r="D9" s="1" t="s">
        <v>41</v>
      </c>
      <c r="E9" s="23" t="s">
        <v>92</v>
      </c>
      <c r="F9" s="4"/>
      <c r="G9" s="4"/>
      <c r="H9" s="4"/>
      <c r="I9" s="4"/>
      <c r="J9" s="4"/>
      <c r="K9" s="1" t="s">
        <v>33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25" t="s">
        <v>104</v>
      </c>
      <c r="B10" s="4"/>
      <c r="C10" s="1" t="s">
        <v>108</v>
      </c>
      <c r="D10" s="1" t="s">
        <v>29</v>
      </c>
      <c r="E10" s="15" t="s">
        <v>109</v>
      </c>
      <c r="F10" s="4"/>
      <c r="G10" s="4"/>
      <c r="H10" s="4"/>
      <c r="I10" s="4"/>
      <c r="J10" s="4"/>
      <c r="K10" s="1" t="s">
        <v>33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26" t="s">
        <v>110</v>
      </c>
      <c r="B11" s="4"/>
      <c r="C11" s="4"/>
      <c r="D11" s="4"/>
      <c r="E11" s="27" t="s">
        <v>111</v>
      </c>
      <c r="F11" s="4"/>
      <c r="G11" s="4"/>
      <c r="H11" s="4"/>
      <c r="I11" s="4"/>
      <c r="J11" s="4"/>
      <c r="K11" s="1" t="s">
        <v>33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26" t="s">
        <v>115</v>
      </c>
      <c r="B12" s="4"/>
      <c r="C12" s="1"/>
      <c r="D12" s="1"/>
      <c r="E12" s="28" t="s">
        <v>116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26" t="s">
        <v>118</v>
      </c>
      <c r="B13" s="4"/>
      <c r="C13" s="1"/>
      <c r="D13" s="1"/>
      <c r="E13" s="11" t="s">
        <v>119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26"/>
      <c r="B14" s="4"/>
      <c r="C14" s="1"/>
      <c r="D14" s="1"/>
      <c r="E14" s="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26" t="s">
        <v>121</v>
      </c>
      <c r="B15" s="4"/>
      <c r="C15" s="1"/>
      <c r="D15" s="1"/>
      <c r="E15" s="15" t="s">
        <v>122</v>
      </c>
      <c r="F15" s="4"/>
      <c r="G15" s="4"/>
      <c r="H15" s="4"/>
      <c r="I15" s="4"/>
      <c r="J15" s="4"/>
      <c r="K15" s="1" t="s">
        <v>33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26" t="s">
        <v>124</v>
      </c>
      <c r="B16" s="4"/>
      <c r="C16" s="4"/>
      <c r="D16" s="4"/>
      <c r="E16" s="1" t="s">
        <v>125</v>
      </c>
      <c r="F16" s="4"/>
      <c r="G16" s="4"/>
      <c r="H16" s="4"/>
      <c r="I16" s="4"/>
      <c r="J16" s="1"/>
      <c r="K16" s="1" t="s">
        <v>33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26" t="s">
        <v>126</v>
      </c>
      <c r="B17" s="1" t="s">
        <v>127</v>
      </c>
      <c r="C17" s="1" t="s">
        <v>128</v>
      </c>
      <c r="D17" s="4"/>
      <c r="E17" s="11" t="s">
        <v>129</v>
      </c>
      <c r="F17" s="4"/>
      <c r="G17" s="4"/>
      <c r="H17" s="4"/>
      <c r="I17" s="4"/>
      <c r="J17" s="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26" t="s">
        <v>130</v>
      </c>
      <c r="B18" s="4"/>
      <c r="C18" s="4"/>
      <c r="D18" s="4"/>
      <c r="E18" s="15" t="s">
        <v>131</v>
      </c>
      <c r="F18" s="4"/>
      <c r="G18" s="4"/>
      <c r="H18" s="4"/>
      <c r="I18" s="4"/>
      <c r="J18" s="1"/>
      <c r="K18" s="1" t="s">
        <v>33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30"/>
      <c r="B19" s="4"/>
      <c r="C19" s="4"/>
      <c r="D19" s="4"/>
      <c r="E19" s="1"/>
      <c r="F19" s="4"/>
      <c r="G19" s="4"/>
      <c r="H19" s="4"/>
      <c r="I19" s="4"/>
      <c r="J19" s="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30"/>
      <c r="B20" s="4"/>
      <c r="C20" s="4"/>
      <c r="D20" s="4"/>
      <c r="E20" s="1"/>
      <c r="F20" s="4"/>
      <c r="G20" s="4"/>
      <c r="H20" s="4"/>
      <c r="I20" s="4"/>
      <c r="J20" s="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>
      <c r="A21" s="30"/>
      <c r="B21" s="4"/>
      <c r="C21" s="4"/>
      <c r="D21" s="4"/>
      <c r="E21" s="1"/>
      <c r="F21" s="4"/>
      <c r="G21" s="4"/>
      <c r="H21" s="4"/>
      <c r="I21" s="4"/>
      <c r="J21" s="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>
      <c r="A22" s="30"/>
      <c r="B22" s="4"/>
      <c r="C22" s="4"/>
      <c r="D22" s="4"/>
      <c r="E22" s="1"/>
      <c r="F22" s="4"/>
      <c r="G22" s="4"/>
      <c r="H22" s="4"/>
      <c r="I22" s="4"/>
      <c r="J22" s="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>
      <c r="A23" s="30"/>
      <c r="B23" s="4"/>
      <c r="C23" s="4"/>
      <c r="D23" s="4"/>
      <c r="E23" s="1"/>
      <c r="F23" s="4"/>
      <c r="G23" s="4"/>
      <c r="H23" s="4"/>
      <c r="I23" s="4"/>
      <c r="J23" s="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>
      <c r="A24" s="30"/>
      <c r="B24" s="4"/>
      <c r="C24" s="4"/>
      <c r="D24" s="4"/>
      <c r="E24" s="1"/>
      <c r="F24" s="4"/>
      <c r="G24" s="4"/>
      <c r="H24" s="4"/>
      <c r="I24" s="4"/>
      <c r="J24" s="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>
      <c r="A25" s="30"/>
      <c r="B25" s="4"/>
      <c r="C25" s="4"/>
      <c r="D25" s="4"/>
      <c r="E25" s="1"/>
      <c r="F25" s="4"/>
      <c r="G25" s="4"/>
      <c r="H25" s="4"/>
      <c r="I25" s="4"/>
      <c r="J25" s="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>
      <c r="A26" s="30"/>
      <c r="B26" s="4"/>
      <c r="C26" s="4"/>
      <c r="D26" s="4"/>
      <c r="E26" s="1"/>
      <c r="F26" s="4"/>
      <c r="G26" s="4"/>
      <c r="H26" s="4"/>
      <c r="I26" s="4"/>
      <c r="J26" s="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>
      <c r="A27" s="30"/>
      <c r="B27" s="4"/>
      <c r="C27" s="4"/>
      <c r="D27" s="4"/>
      <c r="E27" s="1"/>
      <c r="F27" s="4"/>
      <c r="G27" s="4"/>
      <c r="H27" s="4"/>
      <c r="I27" s="4"/>
      <c r="J27" s="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>
      <c r="A28" s="30"/>
      <c r="B28" s="4"/>
      <c r="C28" s="4"/>
      <c r="D28" s="4"/>
      <c r="E28" s="1"/>
      <c r="F28" s="4"/>
      <c r="G28" s="4"/>
      <c r="H28" s="4"/>
      <c r="I28" s="4"/>
      <c r="J28" s="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>
      <c r="A29" s="30"/>
      <c r="B29" s="4"/>
      <c r="C29" s="4"/>
      <c r="D29" s="4"/>
      <c r="E29" s="1"/>
      <c r="F29" s="4"/>
      <c r="G29" s="4"/>
      <c r="H29" s="4"/>
      <c r="I29" s="4"/>
      <c r="J29" s="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>
      <c r="A30" s="30"/>
      <c r="B30" s="4"/>
      <c r="C30" s="4"/>
      <c r="D30" s="4"/>
      <c r="E30" s="1"/>
      <c r="F30" s="4"/>
      <c r="G30" s="4"/>
      <c r="H30" s="4"/>
      <c r="I30" s="4"/>
      <c r="J30" s="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>
      <c r="A31" s="30"/>
      <c r="B31" s="4"/>
      <c r="C31" s="4"/>
      <c r="D31" s="4"/>
      <c r="E31" s="1"/>
      <c r="F31" s="4"/>
      <c r="G31" s="4"/>
      <c r="H31" s="4"/>
      <c r="I31" s="4"/>
      <c r="J31" s="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>
      <c r="A32" s="30"/>
      <c r="B32" s="4"/>
      <c r="C32" s="4"/>
      <c r="D32" s="4"/>
      <c r="E32" s="1"/>
      <c r="F32" s="4"/>
      <c r="G32" s="4"/>
      <c r="H32" s="4"/>
      <c r="I32" s="4"/>
      <c r="J32" s="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>
      <c r="A33" s="30"/>
      <c r="B33" s="4"/>
      <c r="C33" s="4"/>
      <c r="D33" s="4"/>
      <c r="E33" s="1"/>
      <c r="F33" s="4"/>
      <c r="G33" s="4"/>
      <c r="H33" s="4"/>
      <c r="I33" s="4"/>
      <c r="J33" s="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>
      <c r="A34" s="30"/>
      <c r="B34" s="4"/>
      <c r="C34" s="4"/>
      <c r="D34" s="4"/>
      <c r="E34" s="1"/>
      <c r="F34" s="4"/>
      <c r="G34" s="4"/>
      <c r="H34" s="4"/>
      <c r="I34" s="4"/>
      <c r="J34" s="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>
      <c r="A38" s="6" t="s">
        <v>139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>
      <c r="A39" s="30"/>
      <c r="B39" s="4"/>
      <c r="C39" s="4"/>
      <c r="D39" s="4"/>
      <c r="E39" s="1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>
      <c r="A40" s="30"/>
      <c r="B40" s="4"/>
      <c r="C40" s="1"/>
      <c r="D40" s="1"/>
      <c r="E40" s="1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>
      <c r="A41" s="30"/>
      <c r="B41" s="4"/>
      <c r="C41" s="1"/>
      <c r="D41" s="1"/>
      <c r="E41" s="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>
      <c r="A42" s="30"/>
      <c r="B42" s="4"/>
      <c r="C42" s="4"/>
      <c r="D42" s="4"/>
      <c r="E42" s="1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>
      <c r="A43" s="30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>
      <c r="A44" s="30"/>
      <c r="B44" s="4"/>
      <c r="C44" s="1"/>
      <c r="D44" s="1"/>
      <c r="E44" s="1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>
      <c r="A45" s="30"/>
      <c r="B45" s="4"/>
      <c r="C45" s="1"/>
      <c r="D45" s="1"/>
      <c r="E45" s="1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>
      <c r="A46" s="30"/>
      <c r="B46" s="4"/>
      <c r="C46" s="4"/>
      <c r="D46" s="4"/>
      <c r="E46" s="1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</row>
  </sheetData>
  <mergeCells count="2">
    <mergeCell ref="A2:M2"/>
    <mergeCell ref="A38:M38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E12"/>
    <hyperlink r:id="rId9" ref="E13"/>
    <hyperlink r:id="rId10" ref="E17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11</v>
      </c>
      <c r="I1" s="1" t="s">
        <v>13</v>
      </c>
      <c r="J1" s="1" t="s">
        <v>15</v>
      </c>
      <c r="K1" s="3" t="s">
        <v>17</v>
      </c>
      <c r="L1" s="3" t="s">
        <v>23</v>
      </c>
      <c r="M1" s="3" t="s">
        <v>24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1" t="s">
        <v>26</v>
      </c>
      <c r="B2" s="1" t="s">
        <v>38</v>
      </c>
      <c r="C2" s="4"/>
      <c r="D2" s="4"/>
      <c r="E2" s="1" t="s">
        <v>39</v>
      </c>
      <c r="F2" s="4"/>
      <c r="G2" s="4"/>
      <c r="H2" s="4"/>
      <c r="I2" s="4"/>
      <c r="J2" s="4"/>
      <c r="K2" s="14"/>
      <c r="L2" s="14"/>
      <c r="M2" s="1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43</v>
      </c>
      <c r="B3" s="4"/>
      <c r="C3" s="1" t="s">
        <v>44</v>
      </c>
      <c r="D3" s="1" t="s">
        <v>45</v>
      </c>
      <c r="E3" s="16" t="s">
        <v>46</v>
      </c>
      <c r="F3" s="4"/>
      <c r="G3" s="4"/>
      <c r="H3" s="4"/>
      <c r="I3" s="4"/>
      <c r="J3" s="4"/>
      <c r="K3" s="14"/>
      <c r="L3" s="14"/>
      <c r="M3" s="1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51</v>
      </c>
      <c r="B4" s="4"/>
      <c r="C4" s="4"/>
      <c r="D4" s="4"/>
      <c r="E4" s="16" t="s">
        <v>52</v>
      </c>
      <c r="F4" s="4"/>
      <c r="G4" s="4"/>
      <c r="H4" s="4"/>
      <c r="I4" s="4"/>
      <c r="J4" s="4"/>
      <c r="K4" s="14"/>
      <c r="L4" s="14"/>
      <c r="M4" s="1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53</v>
      </c>
      <c r="B5" s="4"/>
      <c r="C5" s="11" t="s">
        <v>54</v>
      </c>
      <c r="D5" s="4"/>
      <c r="E5" s="16" t="s">
        <v>55</v>
      </c>
      <c r="F5" s="4"/>
      <c r="G5" s="4"/>
      <c r="H5" s="4"/>
      <c r="I5" s="4"/>
      <c r="J5" s="4"/>
      <c r="K5" s="14"/>
      <c r="L5" s="14"/>
      <c r="M5" s="1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 t="s">
        <v>56</v>
      </c>
      <c r="B6" s="4"/>
      <c r="C6" s="1" t="s">
        <v>57</v>
      </c>
      <c r="D6" s="1" t="s">
        <v>58</v>
      </c>
      <c r="E6" s="16" t="s">
        <v>59</v>
      </c>
      <c r="F6" s="4"/>
      <c r="G6" s="4"/>
      <c r="H6" s="4"/>
      <c r="I6" s="4"/>
      <c r="J6" s="4"/>
      <c r="K6" s="14"/>
      <c r="L6" s="14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 t="s">
        <v>60</v>
      </c>
      <c r="B7" s="4"/>
      <c r="C7" s="1" t="s">
        <v>61</v>
      </c>
      <c r="D7" s="1" t="s">
        <v>58</v>
      </c>
      <c r="E7" s="16" t="s">
        <v>62</v>
      </c>
      <c r="F7" s="4"/>
      <c r="G7" s="4"/>
      <c r="H7" s="4"/>
      <c r="I7" s="4"/>
      <c r="J7" s="4"/>
      <c r="K7" s="14"/>
      <c r="L7" s="14"/>
      <c r="M7" s="1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4"/>
      <c r="B8" s="14"/>
      <c r="C8" s="3" t="s">
        <v>63</v>
      </c>
      <c r="D8" s="3" t="s">
        <v>45</v>
      </c>
      <c r="E8" s="3" t="s">
        <v>64</v>
      </c>
      <c r="F8" s="14"/>
      <c r="G8" s="14"/>
      <c r="H8" s="14"/>
      <c r="I8" s="14"/>
      <c r="J8" s="14"/>
      <c r="K8" s="14"/>
      <c r="L8" s="14"/>
      <c r="M8" s="1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65</v>
      </c>
      <c r="B9" s="14"/>
      <c r="C9" s="19" t="s">
        <v>66</v>
      </c>
      <c r="D9" s="3" t="s">
        <v>45</v>
      </c>
      <c r="E9" s="3" t="s">
        <v>72</v>
      </c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74</v>
      </c>
      <c r="B10" s="14"/>
      <c r="C10" s="3" t="s">
        <v>75</v>
      </c>
      <c r="D10" s="14"/>
      <c r="E10" s="3" t="s">
        <v>77</v>
      </c>
      <c r="F10" s="14"/>
      <c r="G10" s="14"/>
      <c r="H10" s="14"/>
      <c r="I10" s="14"/>
      <c r="J10" s="14"/>
      <c r="K10" s="14"/>
      <c r="L10" s="14"/>
      <c r="M10" s="1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78</v>
      </c>
      <c r="B11" s="14"/>
      <c r="C11" s="3" t="s">
        <v>79</v>
      </c>
      <c r="D11" s="3" t="s">
        <v>45</v>
      </c>
      <c r="E11" s="20" t="s">
        <v>81</v>
      </c>
      <c r="F11" s="14"/>
      <c r="G11" s="14"/>
      <c r="H11" s="14"/>
      <c r="I11" s="14"/>
      <c r="J11" s="14"/>
      <c r="K11" s="14"/>
      <c r="L11" s="14"/>
      <c r="M11" s="1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88</v>
      </c>
      <c r="B12" s="14"/>
      <c r="C12" s="22" t="s">
        <v>90</v>
      </c>
      <c r="D12" s="3" t="s">
        <v>45</v>
      </c>
      <c r="E12" s="3" t="s">
        <v>98</v>
      </c>
      <c r="F12" s="14"/>
      <c r="G12" s="14"/>
      <c r="H12" s="14"/>
      <c r="I12" s="14"/>
      <c r="J12" s="14"/>
      <c r="K12" s="14"/>
      <c r="L12" s="14"/>
      <c r="M12" s="1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99</v>
      </c>
      <c r="B13" s="14"/>
      <c r="C13" s="3" t="s">
        <v>100</v>
      </c>
      <c r="D13" s="14"/>
      <c r="E13" s="3" t="s">
        <v>101</v>
      </c>
      <c r="F13" s="14"/>
      <c r="G13" s="14"/>
      <c r="H13" s="14"/>
      <c r="I13" s="14"/>
      <c r="J13" s="14"/>
      <c r="K13" s="14"/>
      <c r="L13" s="14"/>
      <c r="M13" s="1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102</v>
      </c>
      <c r="B14" s="14"/>
      <c r="C14" s="24" t="s">
        <v>103</v>
      </c>
      <c r="D14" s="3" t="s">
        <v>45</v>
      </c>
      <c r="E14" s="3" t="s">
        <v>107</v>
      </c>
      <c r="F14" s="14"/>
      <c r="G14" s="14"/>
      <c r="H14" s="14"/>
      <c r="I14" s="14"/>
      <c r="J14" s="14"/>
      <c r="K14" s="14"/>
      <c r="L14" s="14"/>
      <c r="M14" s="1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:id="rId1" ref="A2"/>
    <hyperlink r:id="rId2" ref="C5"/>
    <hyperlink r:id="rId3" ref="C1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5" t="s">
        <v>172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1" t="s">
        <v>0</v>
      </c>
      <c r="B2" s="1" t="s">
        <v>173</v>
      </c>
      <c r="C2" s="1" t="s">
        <v>2</v>
      </c>
      <c r="D2" s="1" t="s">
        <v>4</v>
      </c>
      <c r="E2" s="1" t="s">
        <v>10</v>
      </c>
      <c r="F2" s="1" t="s">
        <v>12</v>
      </c>
      <c r="G2" s="1" t="s">
        <v>14</v>
      </c>
      <c r="H2" s="1" t="s">
        <v>16</v>
      </c>
      <c r="I2" s="1" t="s">
        <v>11</v>
      </c>
      <c r="J2" s="1" t="s">
        <v>18</v>
      </c>
      <c r="K2" s="1" t="s">
        <v>15</v>
      </c>
      <c r="L2" s="38" t="s">
        <v>19</v>
      </c>
      <c r="M2" s="38" t="s">
        <v>20</v>
      </c>
      <c r="N2" s="38" t="s">
        <v>21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38" t="s">
        <v>174</v>
      </c>
      <c r="B3" s="35" t="s">
        <v>175</v>
      </c>
      <c r="C3" s="36"/>
      <c r="D3" s="39" t="s">
        <v>176</v>
      </c>
      <c r="E3" s="38" t="s">
        <v>58</v>
      </c>
      <c r="F3" s="38" t="s">
        <v>177</v>
      </c>
      <c r="G3" s="36"/>
      <c r="H3" s="36"/>
      <c r="I3" s="36"/>
      <c r="J3" s="36"/>
      <c r="K3" s="36"/>
      <c r="L3" s="38" t="s">
        <v>33</v>
      </c>
      <c r="M3" s="36"/>
      <c r="N3" s="36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>
      <c r="A4" s="35" t="s">
        <v>178</v>
      </c>
      <c r="B4" s="36"/>
      <c r="C4" s="36"/>
      <c r="D4" s="36"/>
      <c r="E4" s="36"/>
      <c r="F4" s="40" t="s">
        <v>179</v>
      </c>
      <c r="G4" s="36"/>
      <c r="H4" s="36"/>
      <c r="I4" s="36"/>
      <c r="J4" s="36"/>
      <c r="K4" s="36"/>
      <c r="L4" s="38" t="s">
        <v>33</v>
      </c>
      <c r="M4" s="36"/>
      <c r="N4" s="36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>
      <c r="A5" s="38" t="s">
        <v>180</v>
      </c>
      <c r="B5" s="36"/>
      <c r="C5" s="36"/>
      <c r="D5" s="38" t="s">
        <v>181</v>
      </c>
      <c r="E5" s="36"/>
      <c r="F5" s="40" t="s">
        <v>182</v>
      </c>
      <c r="G5" s="36"/>
      <c r="H5" s="36"/>
      <c r="I5" s="36"/>
      <c r="J5" s="36"/>
      <c r="K5" s="36"/>
      <c r="L5" s="38" t="s">
        <v>33</v>
      </c>
      <c r="M5" s="36"/>
      <c r="N5" s="36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>
      <c r="A6" s="38" t="s">
        <v>183</v>
      </c>
      <c r="B6" s="36"/>
      <c r="C6" s="36"/>
      <c r="D6" s="38" t="s">
        <v>184</v>
      </c>
      <c r="E6" s="36"/>
      <c r="F6" s="35" t="s">
        <v>185</v>
      </c>
      <c r="G6" s="36"/>
      <c r="H6" s="36"/>
      <c r="I6" s="36"/>
      <c r="J6" s="36"/>
      <c r="K6" s="36"/>
      <c r="L6" s="36"/>
      <c r="M6" s="36"/>
      <c r="N6" s="36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>
      <c r="A7" s="38" t="s">
        <v>186</v>
      </c>
      <c r="B7" s="36"/>
      <c r="C7" s="36"/>
      <c r="D7" s="41" t="s">
        <v>187</v>
      </c>
      <c r="E7" s="38" t="s">
        <v>45</v>
      </c>
      <c r="F7" s="40" t="s">
        <v>188</v>
      </c>
      <c r="G7" s="36"/>
      <c r="H7" s="36"/>
      <c r="I7" s="36"/>
      <c r="J7" s="36"/>
      <c r="K7" s="36"/>
      <c r="L7" s="38" t="s">
        <v>33</v>
      </c>
      <c r="M7" s="36"/>
      <c r="N7" s="36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>
      <c r="A8" s="38" t="s">
        <v>189</v>
      </c>
      <c r="B8" s="36"/>
      <c r="C8" s="36"/>
      <c r="D8" s="42" t="s">
        <v>190</v>
      </c>
      <c r="E8" s="38" t="s">
        <v>45</v>
      </c>
      <c r="F8" s="38" t="s">
        <v>191</v>
      </c>
      <c r="G8" s="36"/>
      <c r="H8" s="36"/>
      <c r="I8" s="36"/>
      <c r="J8" s="36"/>
      <c r="K8" s="36"/>
      <c r="L8" s="38" t="s">
        <v>192</v>
      </c>
      <c r="M8" s="36"/>
      <c r="N8" s="36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>
      <c r="A9" s="3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>
      <c r="A10" s="38" t="s">
        <v>193</v>
      </c>
      <c r="B10" s="36"/>
      <c r="C10" s="36"/>
      <c r="D10" s="38" t="s">
        <v>194</v>
      </c>
      <c r="E10" s="36"/>
      <c r="F10" s="35" t="s">
        <v>195</v>
      </c>
      <c r="G10" s="36"/>
      <c r="H10" s="36"/>
      <c r="I10" s="36"/>
      <c r="J10" s="36"/>
      <c r="K10" s="36"/>
      <c r="L10" s="36"/>
      <c r="M10" s="36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>
      <c r="A11" s="38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>
      <c r="A12" s="38" t="s">
        <v>196</v>
      </c>
      <c r="B12" s="36"/>
      <c r="C12" s="36"/>
      <c r="D12" s="43" t="s">
        <v>197</v>
      </c>
      <c r="E12" s="38" t="s">
        <v>45</v>
      </c>
      <c r="F12" s="40" t="s">
        <v>198</v>
      </c>
      <c r="G12" s="36"/>
      <c r="H12" s="36"/>
      <c r="I12" s="36"/>
      <c r="J12" s="36"/>
      <c r="K12" s="36"/>
      <c r="L12" s="38" t="s">
        <v>33</v>
      </c>
      <c r="M12" s="36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>
      <c r="A13" s="38" t="s">
        <v>199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>
      <c r="A14" s="38" t="s">
        <v>200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>
      <c r="A15" s="38" t="s">
        <v>201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>
      <c r="A16" s="38" t="s">
        <v>202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>
      <c r="A17" s="38" t="s">
        <v>203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>
      <c r="A18" s="38" t="s">
        <v>204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>
      <c r="A19" s="38" t="s">
        <v>205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>
      <c r="A20" s="38" t="s">
        <v>206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>
      <c r="A21" s="38" t="s">
        <v>207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>
      <c r="A22" s="38" t="s">
        <v>208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>
      <c r="A23" s="38" t="s">
        <v>209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>
      <c r="A24" s="38" t="s">
        <v>210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>
      <c r="A25" s="38" t="s">
        <v>211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>
      <c r="A26" s="38" t="s">
        <v>212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>
      <c r="A27" s="38" t="s">
        <v>213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>
      <c r="A28" s="38" t="s">
        <v>214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>
      <c r="A29" s="38" t="s">
        <v>215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>
      <c r="A30" s="38" t="s">
        <v>216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>
      <c r="A31" s="38" t="s">
        <v>217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>
      <c r="A32" s="38" t="s">
        <v>218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>
      <c r="A33" s="38" t="s">
        <v>219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>
      <c r="A34" s="38" t="s">
        <v>220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>
      <c r="A35" s="38" t="s">
        <v>221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>
      <c r="A36" s="38" t="s">
        <v>222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>
      <c r="A37" s="38" t="s">
        <v>223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>
      <c r="A38" s="38" t="s">
        <v>224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>
      <c r="A39" s="38" t="s">
        <v>225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>
      <c r="A40" s="38" t="s">
        <v>226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>
      <c r="A41" s="38" t="s">
        <v>227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>
      <c r="A42" s="38" t="s">
        <v>228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>
      <c r="A43" s="38" t="s">
        <v>229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>
      <c r="A44" s="38" t="s">
        <v>230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>
      <c r="A45" s="38" t="s">
        <v>231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>
      <c r="A46" s="38" t="s">
        <v>232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>
      <c r="A47" s="38" t="s">
        <v>233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>
      <c r="A48" s="38" t="s">
        <v>234</v>
      </c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>
      <c r="A49" s="38" t="s">
        <v>235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>
      <c r="A50" s="38" t="s">
        <v>236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</row>
  </sheetData>
  <hyperlinks>
    <hyperlink r:id="rId1" ref="A1"/>
    <hyperlink r:id="rId2" ref="B3"/>
    <hyperlink r:id="rId3" ref="A4"/>
    <hyperlink r:id="rId4" ref="F6"/>
    <hyperlink r:id="rId5" ref="F10"/>
    <hyperlink r:id="rId6" ref="D12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71"/>
  </cols>
  <sheetData>
    <row r="1">
      <c r="A1" s="44" t="s">
        <v>1</v>
      </c>
      <c r="B1" s="44" t="s">
        <v>237</v>
      </c>
      <c r="C1" s="44" t="s">
        <v>238</v>
      </c>
      <c r="D1" s="44" t="s">
        <v>239</v>
      </c>
      <c r="E1" s="44" t="s">
        <v>5</v>
      </c>
      <c r="F1" s="44" t="s">
        <v>240</v>
      </c>
      <c r="G1" s="45" t="s">
        <v>6</v>
      </c>
      <c r="H1" s="45" t="s">
        <v>8</v>
      </c>
      <c r="I1" s="45" t="s">
        <v>9</v>
      </c>
      <c r="J1" s="45" t="s">
        <v>13</v>
      </c>
      <c r="K1" s="45" t="s">
        <v>15</v>
      </c>
      <c r="L1" s="46" t="s">
        <v>23</v>
      </c>
      <c r="M1" s="46" t="s">
        <v>24</v>
      </c>
    </row>
    <row r="2">
      <c r="A2" s="1" t="s">
        <v>241</v>
      </c>
      <c r="B2" s="11" t="s">
        <v>242</v>
      </c>
      <c r="C2" s="1" t="s">
        <v>243</v>
      </c>
      <c r="D2" s="1" t="s">
        <v>33</v>
      </c>
      <c r="E2" s="1" t="s">
        <v>244</v>
      </c>
      <c r="F2" s="1" t="s">
        <v>245</v>
      </c>
      <c r="G2" s="4"/>
      <c r="H2" s="4"/>
      <c r="I2" s="4"/>
      <c r="J2" s="4"/>
      <c r="K2" s="4"/>
      <c r="L2" s="14"/>
      <c r="M2" s="14"/>
    </row>
    <row r="3">
      <c r="A3" s="47" t="s">
        <v>246</v>
      </c>
      <c r="B3" s="48" t="s">
        <v>242</v>
      </c>
      <c r="C3" s="47" t="s">
        <v>243</v>
      </c>
      <c r="D3" s="49"/>
      <c r="E3" s="47" t="s">
        <v>247</v>
      </c>
      <c r="F3" s="49" t="s">
        <v>245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</sheetData>
  <hyperlinks>
    <hyperlink r:id="rId1" location="/5664c02e-6f25-48d5-b51c-097ee26a4e19" ref="B2"/>
    <hyperlink r:id="rId2" location="/5664c02e-6f25-48d5-b51c-097ee26a4e19" ref="B3"/>
  </hyperlinks>
  <drawing r:id="rId3"/>
</worksheet>
</file>