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60" documentId="8_{90E5F68B-4645-4308-B766-92FD8F1EA41D}" xr6:coauthVersionLast="47" xr6:coauthVersionMax="47" xr10:uidLastSave="{239C9BE1-5005-4D09-963E-5B06203755F1}"/>
  <bookViews>
    <workbookView xWindow="28680" yWindow="-120" windowWidth="29040" windowHeight="15720" tabRatio="415" firstSheet="1" activeTab="1" xr2:uid="{00000000-000D-0000-FFFF-FFFF00000000}"/>
  </bookViews>
  <sheets>
    <sheet name="About" sheetId="12" r:id="rId1"/>
    <sheet name="Gantt Chart" sheetId="17" r:id="rId2"/>
  </sheets>
  <definedNames>
    <definedName name="_xlnm.Print_Titles" localSheetId="1">'Gantt Chart'!$6:$9</definedName>
    <definedName name="Project_Start" localSheetId="1">'Gantt Chart'!$C$6</definedName>
    <definedName name="Project_Start">#REF!</definedName>
    <definedName name="Scrolling_Increment" localSheetId="1">'Gantt Chart'!$C$7</definedName>
    <definedName name="Scrolling_Increment">#REF!</definedName>
    <definedName name="Today" localSheetId="1">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7" l="1"/>
  <c r="F31" i="17"/>
  <c r="F36" i="17"/>
  <c r="F24" i="17"/>
  <c r="F23" i="17"/>
  <c r="F28" i="17" s="1"/>
  <c r="F29" i="17" s="1"/>
  <c r="F30" i="17" s="1"/>
  <c r="F33" i="17" s="1"/>
  <c r="E12" i="17"/>
  <c r="E15" i="17"/>
  <c r="E14" i="17"/>
  <c r="F12" i="17"/>
  <c r="F21" i="17" s="1"/>
  <c r="F13" i="17"/>
  <c r="F25" i="17" s="1"/>
  <c r="F15" i="17"/>
  <c r="F14" i="17"/>
  <c r="C6" i="17"/>
  <c r="F27" i="17" l="1"/>
  <c r="F18" i="17"/>
  <c r="F17" i="17"/>
  <c r="F19" i="17" s="1"/>
  <c r="I7" i="17" l="1"/>
  <c r="I6" i="17" l="1"/>
  <c r="J7" i="17"/>
  <c r="I9" i="17"/>
  <c r="I26" i="17"/>
  <c r="I31" i="17"/>
  <c r="I13" i="17"/>
  <c r="I11" i="17"/>
  <c r="I32" i="17"/>
  <c r="I25" i="17"/>
  <c r="I12" i="17"/>
  <c r="I14" i="17"/>
  <c r="J14" i="17" l="1"/>
  <c r="K7" i="17"/>
  <c r="J26" i="17"/>
  <c r="J32" i="17"/>
  <c r="J9" i="17"/>
  <c r="J12" i="17"/>
  <c r="J11" i="17"/>
  <c r="J13" i="17"/>
  <c r="J25" i="17"/>
  <c r="J31" i="17"/>
  <c r="K12" i="17" l="1"/>
  <c r="K9" i="17"/>
  <c r="K13" i="17"/>
  <c r="K25" i="17"/>
  <c r="K11" i="17"/>
  <c r="K26" i="17"/>
  <c r="K14" i="17"/>
  <c r="L7" i="17"/>
  <c r="K32" i="17"/>
  <c r="K31" i="17"/>
  <c r="L25" i="17" l="1"/>
  <c r="L13" i="17"/>
  <c r="M7" i="17"/>
  <c r="L32" i="17"/>
  <c r="L9" i="17"/>
  <c r="L12" i="17"/>
  <c r="L14" i="17"/>
  <c r="L11" i="17"/>
  <c r="L26" i="17"/>
  <c r="L31" i="17"/>
  <c r="M12" i="17" l="1"/>
  <c r="M31" i="17"/>
  <c r="M14" i="17"/>
  <c r="M32" i="17"/>
  <c r="M9" i="17"/>
  <c r="M25" i="17"/>
  <c r="N7" i="17"/>
  <c r="M13" i="17"/>
  <c r="M11" i="17"/>
  <c r="M26" i="17"/>
  <c r="N11" i="17" l="1"/>
  <c r="N32" i="17"/>
  <c r="N26" i="17"/>
  <c r="O7" i="17"/>
  <c r="N12" i="17"/>
  <c r="N14" i="17"/>
  <c r="N9" i="17"/>
  <c r="N13" i="17"/>
  <c r="N25" i="17"/>
  <c r="N31" i="17"/>
  <c r="O12" i="17" l="1"/>
  <c r="O9" i="17"/>
  <c r="O25" i="17"/>
  <c r="O11" i="17"/>
  <c r="O26" i="17"/>
  <c r="O32" i="17"/>
  <c r="O14" i="17"/>
  <c r="P7" i="17"/>
  <c r="O13" i="17"/>
  <c r="O31" i="17"/>
  <c r="P12" i="17" l="1"/>
  <c r="P26" i="17"/>
  <c r="P31" i="17"/>
  <c r="P14" i="17"/>
  <c r="P25" i="17"/>
  <c r="P6" i="17"/>
  <c r="P9" i="17"/>
  <c r="P32" i="17"/>
  <c r="P13" i="17"/>
  <c r="P11" i="17"/>
  <c r="Q7" i="17"/>
  <c r="Q13" i="17" l="1"/>
  <c r="Q9" i="17"/>
  <c r="Q25" i="17"/>
  <c r="Q32" i="17"/>
  <c r="Q14" i="17"/>
  <c r="Q11" i="17"/>
  <c r="Q26" i="17"/>
  <c r="Q12" i="17"/>
  <c r="R7" i="17"/>
  <c r="Q31" i="17"/>
  <c r="S7" i="17" l="1"/>
  <c r="R13" i="17"/>
  <c r="R11" i="17"/>
  <c r="R12" i="17"/>
  <c r="R14" i="17"/>
  <c r="R9" i="17"/>
  <c r="R25" i="17"/>
  <c r="R26" i="17"/>
  <c r="R31" i="17"/>
  <c r="R32" i="17"/>
  <c r="S31" i="17" l="1"/>
  <c r="T7" i="17"/>
  <c r="S14" i="17"/>
  <c r="S12" i="17"/>
  <c r="S9" i="17"/>
  <c r="S13" i="17"/>
  <c r="S25" i="17"/>
  <c r="S11" i="17"/>
  <c r="S32" i="17"/>
  <c r="S26" i="17"/>
  <c r="T26" i="17" l="1"/>
  <c r="T31" i="17"/>
  <c r="T13" i="17"/>
  <c r="U7" i="17"/>
  <c r="T14" i="17"/>
  <c r="T9" i="17"/>
  <c r="T12" i="17"/>
  <c r="T11" i="17"/>
  <c r="T25" i="17"/>
  <c r="T32" i="17"/>
  <c r="U11" i="17" l="1"/>
  <c r="V7" i="17"/>
  <c r="U25" i="17"/>
  <c r="U14" i="17"/>
  <c r="U31" i="17"/>
  <c r="U32" i="17"/>
  <c r="U12" i="17"/>
  <c r="U13" i="17"/>
  <c r="U9" i="17"/>
  <c r="U26" i="17"/>
  <c r="V11" i="17" l="1"/>
  <c r="V25" i="17"/>
  <c r="V14" i="17"/>
  <c r="W7" i="17"/>
  <c r="V26" i="17"/>
  <c r="V31" i="17"/>
  <c r="V13" i="17"/>
  <c r="V9" i="17"/>
  <c r="V12" i="17"/>
  <c r="V32" i="17"/>
  <c r="W14" i="17" l="1"/>
  <c r="W32" i="17"/>
  <c r="W25" i="17"/>
  <c r="X7" i="17"/>
  <c r="W11" i="17"/>
  <c r="W26" i="17"/>
  <c r="W31" i="17"/>
  <c r="W13" i="17"/>
  <c r="W6" i="17"/>
  <c r="W9" i="17"/>
  <c r="W12" i="17"/>
  <c r="X13" i="17" l="1"/>
  <c r="X14" i="17"/>
  <c r="X25" i="17"/>
  <c r="X31" i="17"/>
  <c r="X11" i="17"/>
  <c r="Y7" i="17"/>
  <c r="X12" i="17"/>
  <c r="X9" i="17"/>
  <c r="X32" i="17"/>
  <c r="X26" i="17"/>
  <c r="Y9" i="17" l="1"/>
  <c r="Y32" i="17"/>
  <c r="Y25" i="17"/>
  <c r="Y13" i="17"/>
  <c r="Y14" i="17"/>
  <c r="Y26" i="17"/>
  <c r="Y31" i="17"/>
  <c r="Y12" i="17"/>
  <c r="Y11" i="17"/>
  <c r="Z7" i="17"/>
  <c r="Z26" i="17" l="1"/>
  <c r="Z13" i="17"/>
  <c r="Z14" i="17"/>
  <c r="Z9" i="17"/>
  <c r="Z11" i="17"/>
  <c r="Z31" i="17"/>
  <c r="AA7" i="17"/>
  <c r="Z32" i="17"/>
  <c r="Z12" i="17"/>
  <c r="Z25" i="17"/>
  <c r="AA25" i="17" l="1"/>
  <c r="AA11" i="17"/>
  <c r="AA13" i="17"/>
  <c r="AA31" i="17"/>
  <c r="AA9" i="17"/>
  <c r="AA26" i="17"/>
  <c r="AB7" i="17"/>
  <c r="AA32" i="17"/>
  <c r="AA14" i="17"/>
  <c r="AA12" i="17"/>
  <c r="AB11" i="17" l="1"/>
  <c r="AB12" i="17"/>
  <c r="AB14" i="17"/>
  <c r="AB26" i="17"/>
  <c r="AB31" i="17"/>
  <c r="AB13" i="17"/>
  <c r="AC7" i="17"/>
  <c r="AB25" i="17"/>
  <c r="AB32" i="17"/>
  <c r="AB9" i="17"/>
  <c r="AC14" i="17" l="1"/>
  <c r="AC32" i="17"/>
  <c r="AC12" i="17"/>
  <c r="AC13" i="17"/>
  <c r="AC25" i="17"/>
  <c r="AC26" i="17"/>
  <c r="AD7" i="17"/>
  <c r="AC9" i="17"/>
  <c r="AC11" i="17"/>
  <c r="AC31" i="17"/>
  <c r="AD32" i="17" l="1"/>
  <c r="AD25" i="17"/>
  <c r="AD26" i="17"/>
  <c r="AD11" i="17"/>
  <c r="AD9" i="17"/>
  <c r="AD31" i="17"/>
  <c r="AD12" i="17"/>
  <c r="AD6" i="17"/>
  <c r="AD13" i="17"/>
  <c r="AE7" i="17"/>
  <c r="AD14" i="17"/>
  <c r="AE25" i="17" l="1"/>
  <c r="AE14" i="17"/>
  <c r="AE13" i="17"/>
  <c r="AE9" i="17"/>
  <c r="AE11" i="17"/>
  <c r="AE32" i="17"/>
  <c r="AE31" i="17"/>
  <c r="AE26" i="17"/>
  <c r="AF7" i="17"/>
  <c r="AE12" i="17"/>
  <c r="AF26" i="17" l="1"/>
  <c r="AF12" i="17"/>
  <c r="AF13" i="17"/>
  <c r="AG7" i="17"/>
  <c r="AF25" i="17"/>
  <c r="AF32" i="17"/>
  <c r="AF9" i="17"/>
  <c r="AF14" i="17"/>
  <c r="AF31" i="17"/>
  <c r="AF11" i="17"/>
  <c r="AG31" i="17" l="1"/>
  <c r="AG32" i="17"/>
  <c r="AG14" i="17"/>
  <c r="AH7" i="17"/>
  <c r="AG11" i="17"/>
  <c r="AG12" i="17"/>
  <c r="AG9" i="17"/>
  <c r="AG25" i="17"/>
  <c r="AG13" i="17"/>
  <c r="AG26" i="17"/>
  <c r="AH25" i="17" l="1"/>
  <c r="AH32" i="17"/>
  <c r="AH31" i="17"/>
  <c r="AH12" i="17"/>
  <c r="AI7" i="17"/>
  <c r="AH13" i="17"/>
  <c r="AH26" i="17"/>
  <c r="AH11" i="17"/>
  <c r="AH14" i="17"/>
  <c r="AH9" i="17"/>
  <c r="AI31" i="17" l="1"/>
  <c r="AI14" i="17"/>
  <c r="AI12" i="17"/>
  <c r="AJ7" i="17"/>
  <c r="AI13" i="17"/>
  <c r="AI25" i="17"/>
  <c r="AI9" i="17"/>
  <c r="AI26" i="17"/>
  <c r="AI11" i="17"/>
  <c r="AI32" i="17"/>
  <c r="AJ12" i="17" l="1"/>
  <c r="AJ25" i="17"/>
  <c r="AJ14" i="17"/>
  <c r="AJ13" i="17"/>
  <c r="AJ32" i="17"/>
  <c r="AJ9" i="17"/>
  <c r="AJ11" i="17"/>
  <c r="AJ31" i="17"/>
  <c r="AJ26" i="17"/>
  <c r="AK7" i="17"/>
  <c r="AK32" i="17" s="1"/>
  <c r="AK9" i="17" l="1"/>
  <c r="AK14" i="17"/>
  <c r="AK6" i="17"/>
  <c r="AK11" i="17"/>
  <c r="AK25" i="17"/>
  <c r="AL7" i="17"/>
  <c r="AK31" i="17"/>
  <c r="AK13" i="17"/>
  <c r="AK26" i="17"/>
  <c r="AK12" i="17"/>
  <c r="AL25" i="17" l="1"/>
  <c r="AL26" i="17"/>
  <c r="AM7" i="17"/>
  <c r="AL12" i="17"/>
  <c r="AL13" i="17"/>
  <c r="AL31" i="17"/>
  <c r="AL32" i="17"/>
  <c r="AL14" i="17"/>
  <c r="AL9" i="17"/>
  <c r="AL11" i="17"/>
  <c r="AN7" i="17" l="1"/>
  <c r="AN11" i="17" s="1"/>
  <c r="AM32" i="17"/>
  <c r="AM26" i="17"/>
  <c r="AM14" i="17"/>
  <c r="AM9" i="17"/>
  <c r="AM11" i="17"/>
  <c r="AM25" i="17"/>
  <c r="AM31" i="17"/>
  <c r="AM12" i="17"/>
  <c r="AM13" i="17"/>
  <c r="AN26" i="17" l="1"/>
  <c r="AN31" i="17"/>
  <c r="AO7" i="17"/>
  <c r="AO11" i="17" s="1"/>
  <c r="AN13" i="17"/>
  <c r="AN25" i="17"/>
  <c r="AN9" i="17"/>
  <c r="AN14" i="17"/>
  <c r="AN32" i="17"/>
  <c r="AN12" i="17"/>
  <c r="AO32" i="17"/>
  <c r="AO31" i="17" l="1"/>
  <c r="AO25" i="17"/>
  <c r="AO26" i="17"/>
  <c r="AO12" i="17"/>
  <c r="AP7" i="17"/>
  <c r="AP14" i="17" s="1"/>
  <c r="AO14" i="17"/>
  <c r="AO9" i="17"/>
  <c r="AO13" i="17"/>
  <c r="AP31" i="17"/>
  <c r="AP26" i="17"/>
  <c r="AP9" i="17" l="1"/>
  <c r="AP11" i="17"/>
  <c r="AQ7" i="17"/>
  <c r="AQ32" i="17" s="1"/>
  <c r="AP12" i="17"/>
  <c r="AP32" i="17"/>
  <c r="AP25" i="17"/>
  <c r="AP13" i="17"/>
  <c r="AQ25" i="17"/>
  <c r="AQ11" i="17"/>
  <c r="AQ9" i="17"/>
  <c r="AQ31" i="17" l="1"/>
  <c r="AQ26" i="17"/>
  <c r="AQ14" i="17"/>
  <c r="AR7" i="17"/>
  <c r="AR13" i="17" s="1"/>
  <c r="AQ12" i="17"/>
  <c r="AQ13" i="17"/>
  <c r="AR26" i="17"/>
  <c r="AR12" i="17"/>
  <c r="AS7" i="17"/>
  <c r="AR11" i="17"/>
  <c r="AR9" i="17"/>
  <c r="AR25" i="17"/>
  <c r="AR14" i="17" l="1"/>
  <c r="AR6" i="17"/>
  <c r="AR31" i="17"/>
  <c r="AR32" i="17"/>
  <c r="AS32" i="17"/>
  <c r="AS31" i="17"/>
  <c r="AS26" i="17"/>
  <c r="AS25" i="17"/>
  <c r="AS11" i="17"/>
  <c r="AS9" i="17"/>
  <c r="AS14" i="17"/>
  <c r="AS13" i="17"/>
  <c r="AS12" i="17"/>
  <c r="AT7" i="17"/>
  <c r="AT32" i="17" l="1"/>
  <c r="AT31" i="17"/>
  <c r="AT26" i="17"/>
  <c r="AT25" i="17"/>
  <c r="AT14" i="17"/>
  <c r="AT13" i="17"/>
  <c r="AT12" i="17"/>
  <c r="AU7" i="17"/>
  <c r="AT9" i="17"/>
  <c r="AT11" i="17"/>
  <c r="AU31" i="17" l="1"/>
  <c r="AU32" i="17"/>
  <c r="AU26" i="17"/>
  <c r="AU25" i="17"/>
  <c r="AU13" i="17"/>
  <c r="AU12" i="17"/>
  <c r="AV7" i="17"/>
  <c r="AU11" i="17"/>
  <c r="AU9" i="17"/>
  <c r="AU14" i="17"/>
  <c r="AV31" i="17" l="1"/>
  <c r="AV32" i="17"/>
  <c r="AV12" i="17"/>
  <c r="AW7" i="17"/>
  <c r="AV25" i="17"/>
  <c r="AV11" i="17"/>
  <c r="AV9" i="17"/>
  <c r="AV14" i="17"/>
  <c r="AV26" i="17"/>
  <c r="AV13" i="17"/>
  <c r="AW32" i="17" l="1"/>
  <c r="AW31" i="17"/>
  <c r="AW26" i="17"/>
  <c r="AW25" i="17"/>
  <c r="AW11" i="17"/>
  <c r="AW9" i="17"/>
  <c r="AW14" i="17"/>
  <c r="AW13" i="17"/>
  <c r="AX7" i="17"/>
  <c r="AW12" i="17"/>
  <c r="AX32" i="17" l="1"/>
  <c r="AX31" i="17"/>
  <c r="AX26" i="17"/>
  <c r="AX25" i="17"/>
  <c r="AX14" i="17"/>
  <c r="AX13" i="17"/>
  <c r="AX12" i="17"/>
  <c r="AY7" i="17"/>
  <c r="AX9" i="17"/>
  <c r="AX11" i="17"/>
  <c r="AY31" i="17" l="1"/>
  <c r="AY26" i="17"/>
  <c r="AY25" i="17"/>
  <c r="AY13" i="17"/>
  <c r="AY32" i="17"/>
  <c r="AY12" i="17"/>
  <c r="AZ7" i="17"/>
  <c r="AY11" i="17"/>
  <c r="AY9" i="17"/>
  <c r="AY6" i="17"/>
  <c r="AY14" i="17"/>
  <c r="AZ32" i="17" l="1"/>
  <c r="AZ31" i="17"/>
  <c r="AZ25" i="17"/>
  <c r="AZ12" i="17"/>
  <c r="BA7" i="17"/>
  <c r="AZ11" i="17"/>
  <c r="AZ9" i="17"/>
  <c r="AZ26" i="17"/>
  <c r="AZ14" i="17"/>
  <c r="AZ13" i="17"/>
  <c r="BA32" i="17" l="1"/>
  <c r="BA31" i="17"/>
  <c r="BA26" i="17"/>
  <c r="BA25" i="17"/>
  <c r="BA11" i="17"/>
  <c r="BA9" i="17"/>
  <c r="BA14" i="17"/>
  <c r="BA13" i="17"/>
  <c r="BB7" i="17"/>
  <c r="BA12" i="17"/>
  <c r="BB32" i="17" l="1"/>
  <c r="BB31" i="17"/>
  <c r="BB26" i="17"/>
  <c r="BB25" i="17"/>
  <c r="BB14" i="17"/>
  <c r="BB13" i="17"/>
  <c r="BB12" i="17"/>
  <c r="BC7" i="17"/>
  <c r="BB11" i="17"/>
  <c r="BB9" i="17"/>
  <c r="BC31" i="17" l="1"/>
  <c r="BC26" i="17"/>
  <c r="BC25" i="17"/>
  <c r="BC32" i="17"/>
  <c r="BC13" i="17"/>
  <c r="BC12" i="17"/>
  <c r="BD7" i="17"/>
  <c r="BC11" i="17"/>
  <c r="BC9" i="17"/>
  <c r="BC14" i="17"/>
  <c r="BD32" i="17" l="1"/>
  <c r="BD31" i="17"/>
  <c r="BD12" i="17"/>
  <c r="BE7" i="17"/>
  <c r="BD26" i="17"/>
  <c r="BD11" i="17"/>
  <c r="BD9" i="17"/>
  <c r="BD25" i="17"/>
  <c r="BD14" i="17"/>
  <c r="BD13" i="17"/>
  <c r="BE32" i="17" l="1"/>
  <c r="BE31" i="17"/>
  <c r="BE26" i="17"/>
  <c r="BE25" i="17"/>
  <c r="BE11" i="17"/>
  <c r="BE9" i="17"/>
  <c r="BE14" i="17"/>
  <c r="BE13" i="17"/>
  <c r="BF7" i="17"/>
  <c r="BE12" i="17"/>
  <c r="BF32" i="17" l="1"/>
  <c r="BF31" i="17"/>
  <c r="BF26" i="17"/>
  <c r="BF25" i="17"/>
  <c r="BF14" i="17"/>
  <c r="BF13" i="17"/>
  <c r="BF6" i="17"/>
  <c r="BF12" i="17"/>
  <c r="BG7" i="17"/>
  <c r="BF11" i="17"/>
  <c r="BF9" i="17"/>
  <c r="BG31" i="17" l="1"/>
  <c r="BG26" i="17"/>
  <c r="BG25" i="17"/>
  <c r="BG32" i="17"/>
  <c r="BG13" i="17"/>
  <c r="BG12" i="17"/>
  <c r="BH7" i="17"/>
  <c r="BG11" i="17"/>
  <c r="BG9" i="17"/>
  <c r="BG14" i="17"/>
  <c r="BH32" i="17" l="1"/>
  <c r="BH31" i="17"/>
  <c r="BH26" i="17"/>
  <c r="BH12" i="17"/>
  <c r="BI7" i="17"/>
  <c r="BH11" i="17"/>
  <c r="BH9" i="17"/>
  <c r="BH25" i="17"/>
  <c r="BH14" i="17"/>
  <c r="BH13" i="17"/>
  <c r="BI32" i="17" l="1"/>
  <c r="BI31" i="17"/>
  <c r="BI26" i="17"/>
  <c r="BI25" i="17"/>
  <c r="BI11" i="17"/>
  <c r="BI9" i="17"/>
  <c r="BI14" i="17"/>
  <c r="BI13" i="17"/>
  <c r="BI12" i="17"/>
  <c r="BJ7" i="17"/>
  <c r="BJ32" i="17" l="1"/>
  <c r="BJ31" i="17"/>
  <c r="BJ26" i="17"/>
  <c r="BJ25" i="17"/>
  <c r="BJ14" i="17"/>
  <c r="BJ13" i="17"/>
  <c r="BJ12" i="17"/>
  <c r="BK7" i="17"/>
  <c r="BJ9" i="17"/>
  <c r="BJ11" i="17"/>
  <c r="BK32" i="17" l="1"/>
  <c r="BK31" i="17"/>
  <c r="BK26" i="17"/>
  <c r="BK25" i="17"/>
  <c r="BK13" i="17"/>
  <c r="BK12" i="17"/>
  <c r="BL7" i="17"/>
  <c r="BK11" i="17"/>
  <c r="BK9" i="17"/>
  <c r="BK14" i="17"/>
  <c r="BM7" i="17" l="1"/>
  <c r="BL32" i="17"/>
  <c r="BL31" i="17"/>
  <c r="BL12" i="17"/>
  <c r="BL25" i="17"/>
  <c r="BL11" i="17"/>
  <c r="BL9" i="17"/>
  <c r="BL26" i="17"/>
  <c r="BL14" i="17"/>
  <c r="BL13" i="17"/>
  <c r="BM26" i="17" l="1"/>
  <c r="BM13" i="17"/>
  <c r="BM32" i="17"/>
  <c r="BM14" i="17"/>
  <c r="BM31" i="17"/>
  <c r="BM12" i="17"/>
  <c r="BM11" i="17"/>
  <c r="BM9" i="17"/>
  <c r="BM25" i="17"/>
  <c r="BN7" i="17"/>
  <c r="BN12" i="17" s="1"/>
  <c r="BO7" i="17" l="1"/>
  <c r="BO13" i="17" s="1"/>
  <c r="BN11" i="17"/>
  <c r="BN9" i="17"/>
  <c r="BN32" i="17"/>
  <c r="BN26" i="17"/>
  <c r="BN25" i="17"/>
  <c r="BN31" i="17"/>
  <c r="BN14" i="17"/>
  <c r="BN13" i="17"/>
  <c r="BP7" i="17"/>
  <c r="BO11" i="17"/>
  <c r="BO12" i="17"/>
  <c r="BO32" i="17"/>
  <c r="BO9" i="17" l="1"/>
  <c r="BO31" i="17"/>
  <c r="BO26" i="17"/>
  <c r="BO25" i="17"/>
  <c r="BO14" i="17"/>
  <c r="BQ7" i="17"/>
  <c r="BP9" i="17"/>
  <c r="BP11" i="17"/>
  <c r="BP12" i="17"/>
  <c r="BP13" i="17"/>
  <c r="BP14" i="17"/>
  <c r="BP25" i="17"/>
  <c r="BP26" i="17"/>
  <c r="BP31" i="17"/>
  <c r="BP32" i="17"/>
  <c r="BR7" i="17" l="1"/>
  <c r="BQ9" i="17"/>
  <c r="BQ11" i="17"/>
  <c r="BQ12" i="17"/>
  <c r="BQ13" i="17"/>
  <c r="BQ14" i="17"/>
  <c r="BQ25" i="17"/>
  <c r="BQ26" i="17"/>
  <c r="BQ31" i="17"/>
  <c r="BQ32" i="17"/>
  <c r="BS7" i="17" l="1"/>
  <c r="BS13" i="17" s="1"/>
  <c r="BR9" i="17"/>
  <c r="BR11" i="17"/>
  <c r="BR12" i="17"/>
  <c r="BR13" i="17"/>
  <c r="BR14" i="17"/>
  <c r="BR25" i="17"/>
  <c r="BR26" i="17"/>
  <c r="BR31" i="17"/>
  <c r="BR32" i="17"/>
  <c r="BS32" i="17" l="1"/>
  <c r="BS31" i="17"/>
  <c r="BS26" i="17"/>
  <c r="BS14" i="17"/>
  <c r="BS12" i="17"/>
  <c r="BS11" i="17"/>
  <c r="BS9" i="17"/>
  <c r="BS25" i="17"/>
  <c r="BT7" i="17"/>
  <c r="BT12" i="17" s="1"/>
  <c r="BT11" i="17" l="1"/>
  <c r="BT9" i="17"/>
  <c r="BU7" i="17"/>
  <c r="BU13" i="17" s="1"/>
  <c r="BT26" i="17"/>
  <c r="BT25" i="17"/>
  <c r="BT32" i="17"/>
  <c r="BT31" i="17"/>
  <c r="BT14" i="17"/>
  <c r="BT13" i="17"/>
  <c r="BU12" i="17" l="1"/>
  <c r="BU11" i="17"/>
  <c r="BU9" i="17"/>
  <c r="BU32" i="17"/>
  <c r="BU31" i="17"/>
  <c r="BU26" i="17"/>
  <c r="BU25" i="17"/>
  <c r="BU14" i="17"/>
  <c r="BT21" i="17" l="1"/>
  <c r="BU21" i="17"/>
  <c r="BS21" i="17"/>
  <c r="BR21" i="17"/>
  <c r="BQ21" i="17"/>
  <c r="BP21" i="17"/>
  <c r="BO21" i="17"/>
  <c r="BN21" i="17"/>
  <c r="BM21" i="17"/>
  <c r="BL21" i="17"/>
  <c r="BK21" i="17"/>
  <c r="BJ21" i="17"/>
  <c r="BI21" i="17"/>
  <c r="BH21" i="17"/>
  <c r="BG21" i="17"/>
  <c r="BF21" i="17"/>
  <c r="BE21" i="17"/>
  <c r="BD21" i="17"/>
  <c r="BC21" i="17"/>
  <c r="BB21" i="17"/>
  <c r="BA21" i="17"/>
  <c r="AZ21" i="17"/>
  <c r="AY21" i="17"/>
  <c r="AX21" i="17"/>
  <c r="AW21" i="17"/>
  <c r="AV21" i="17"/>
  <c r="AU21" i="17"/>
  <c r="AT21" i="17"/>
  <c r="AS21" i="17"/>
  <c r="AR21" i="17"/>
  <c r="AQ21" i="17"/>
  <c r="AP21" i="17"/>
  <c r="AN21" i="17"/>
  <c r="AO21" i="17"/>
  <c r="AM21" i="17"/>
  <c r="AL21" i="17"/>
  <c r="AK21" i="17"/>
  <c r="AJ21" i="17"/>
  <c r="AI21" i="17"/>
  <c r="AH21" i="17"/>
  <c r="AG21" i="17"/>
  <c r="AF21" i="17"/>
  <c r="AE21" i="17"/>
  <c r="AD21" i="17"/>
  <c r="AC21" i="17"/>
  <c r="AB21" i="17"/>
  <c r="AA21" i="17"/>
  <c r="Z21" i="17"/>
  <c r="Y21" i="17"/>
  <c r="X21" i="17"/>
  <c r="W21" i="17"/>
  <c r="V21" i="17"/>
  <c r="U21" i="17"/>
  <c r="T21" i="17"/>
  <c r="S21" i="17"/>
  <c r="R21" i="17"/>
  <c r="Q21" i="17"/>
  <c r="P21" i="17"/>
  <c r="O21" i="17"/>
  <c r="N21" i="17"/>
  <c r="M21" i="17"/>
  <c r="L21" i="17"/>
  <c r="K21" i="17"/>
  <c r="J21" i="17"/>
  <c r="I21" i="17"/>
  <c r="BU20" i="17"/>
  <c r="BT20" i="17"/>
  <c r="BS20" i="17"/>
  <c r="BR20" i="17"/>
  <c r="BQ20" i="17"/>
  <c r="BP20" i="17"/>
  <c r="BO20" i="17"/>
  <c r="BN20" i="17"/>
  <c r="BM20" i="17"/>
  <c r="BL20" i="17"/>
  <c r="BK20" i="17"/>
  <c r="BJ20" i="17"/>
  <c r="BI20" i="17"/>
  <c r="BH20" i="17"/>
  <c r="BG20" i="17"/>
  <c r="BF20" i="17"/>
  <c r="BE20" i="17"/>
  <c r="BD20" i="17"/>
  <c r="BC20" i="17"/>
  <c r="BB20" i="17"/>
  <c r="BA20" i="17"/>
  <c r="AZ20" i="17"/>
  <c r="AY20" i="17"/>
  <c r="AX20" i="17"/>
  <c r="AW20" i="17"/>
  <c r="AV20" i="17"/>
  <c r="AU20" i="17"/>
  <c r="AT20" i="17"/>
  <c r="AS20" i="17"/>
  <c r="AR20" i="17"/>
  <c r="AQ20" i="17"/>
  <c r="AP20" i="17"/>
  <c r="AO20" i="17"/>
  <c r="AM20" i="17"/>
  <c r="AN20" i="17"/>
  <c r="AL20" i="17"/>
  <c r="AK20" i="17"/>
  <c r="AJ20" i="17"/>
  <c r="AI20" i="17"/>
  <c r="AH20" i="17"/>
  <c r="AG20" i="17"/>
  <c r="AF20" i="17"/>
  <c r="AE20" i="17"/>
  <c r="AD20" i="17"/>
  <c r="AC20" i="17"/>
  <c r="AB20" i="17"/>
  <c r="AA20" i="17"/>
  <c r="Z20" i="17"/>
  <c r="Y20" i="17"/>
  <c r="X20" i="17"/>
  <c r="W20" i="17"/>
  <c r="V20" i="17"/>
  <c r="U20" i="17"/>
  <c r="T20" i="17"/>
  <c r="S20" i="17"/>
  <c r="R20" i="17"/>
  <c r="Q20" i="17"/>
  <c r="P20" i="17"/>
  <c r="O20" i="17"/>
  <c r="N20" i="17"/>
  <c r="M20" i="17"/>
  <c r="L20" i="17"/>
  <c r="K20" i="17"/>
  <c r="J20" i="17"/>
  <c r="I20" i="17"/>
  <c r="BU15" i="17"/>
  <c r="BT15" i="17"/>
  <c r="BS15" i="17"/>
  <c r="BR15" i="17"/>
  <c r="BQ15" i="17"/>
  <c r="BP15" i="17"/>
  <c r="BN15" i="17"/>
  <c r="BO15" i="17"/>
  <c r="BM15" i="17"/>
  <c r="BL15" i="17"/>
  <c r="BK15" i="17"/>
  <c r="BJ15" i="17"/>
  <c r="BI15" i="17"/>
  <c r="BH15" i="17"/>
  <c r="BG15" i="17"/>
  <c r="BF15" i="17"/>
  <c r="BE15" i="17"/>
  <c r="BD15" i="17"/>
  <c r="BC15" i="17"/>
  <c r="BB15" i="17"/>
  <c r="BA15" i="17"/>
  <c r="AZ15" i="17"/>
  <c r="AY15" i="17"/>
  <c r="AX15" i="17"/>
  <c r="AW15" i="17"/>
  <c r="AV15" i="17"/>
  <c r="AU15" i="17"/>
  <c r="AT15" i="17"/>
  <c r="AS15" i="17"/>
  <c r="AR15" i="17"/>
  <c r="AQ15" i="17"/>
  <c r="AP15" i="17"/>
  <c r="AO15" i="17"/>
  <c r="AM15" i="17"/>
  <c r="AN15" i="17"/>
  <c r="AL15" i="17"/>
  <c r="AK15" i="17"/>
  <c r="AJ15" i="17"/>
  <c r="AI15" i="17"/>
  <c r="AH15" i="17"/>
  <c r="AG15" i="17"/>
  <c r="AF15" i="17"/>
  <c r="AE15" i="17"/>
  <c r="AD15" i="17"/>
  <c r="AC15" i="17"/>
  <c r="AB15" i="17"/>
  <c r="AA15" i="17"/>
  <c r="Z15" i="17"/>
  <c r="Y15" i="17"/>
  <c r="X15" i="17"/>
  <c r="W15" i="17"/>
  <c r="V15" i="17"/>
  <c r="U15" i="17"/>
  <c r="T15" i="17"/>
  <c r="S15" i="17"/>
  <c r="R15" i="17"/>
  <c r="Q15" i="17"/>
  <c r="P15" i="17"/>
  <c r="O15" i="17"/>
  <c r="N15" i="17"/>
  <c r="M15" i="17"/>
  <c r="L15" i="17"/>
  <c r="K15" i="17"/>
  <c r="J15" i="17"/>
  <c r="I15" i="17"/>
  <c r="I22" i="17" l="1"/>
  <c r="J22" i="17"/>
  <c r="K22" i="17"/>
  <c r="L22" i="17"/>
  <c r="M22" i="17"/>
  <c r="N22" i="17"/>
  <c r="O22" i="17"/>
  <c r="P22" i="17"/>
  <c r="Q22" i="17"/>
  <c r="R22" i="17"/>
  <c r="S22" i="17"/>
  <c r="T22" i="17"/>
  <c r="U22" i="17"/>
  <c r="V22" i="17"/>
  <c r="W22" i="17"/>
  <c r="X22" i="17"/>
  <c r="Y22" i="17"/>
  <c r="Z22" i="17"/>
  <c r="AA22" i="17"/>
  <c r="AB22" i="17"/>
  <c r="AC22" i="17"/>
  <c r="AD22" i="17"/>
  <c r="AE22" i="17"/>
  <c r="AF22" i="17"/>
  <c r="AG22" i="17"/>
  <c r="AH22" i="17"/>
  <c r="AI22" i="17"/>
  <c r="AJ22" i="17"/>
  <c r="AK22" i="17"/>
  <c r="AL22" i="17"/>
  <c r="AM22" i="17"/>
  <c r="AO22" i="17"/>
  <c r="AN22" i="17"/>
  <c r="AP22" i="17"/>
  <c r="AQ22" i="17"/>
  <c r="AR22" i="17"/>
  <c r="AS22" i="17"/>
  <c r="AT22" i="17"/>
  <c r="AU22" i="17"/>
  <c r="AV22" i="17"/>
  <c r="AW22" i="17"/>
  <c r="AX22" i="17"/>
  <c r="AY22" i="17"/>
  <c r="AZ22" i="17"/>
  <c r="BA22" i="17"/>
  <c r="BB22" i="17"/>
  <c r="BC22" i="17"/>
  <c r="BD22" i="17"/>
  <c r="BE22" i="17"/>
  <c r="BF22" i="17"/>
  <c r="BG22" i="17"/>
  <c r="BH22" i="17"/>
  <c r="BI22" i="17"/>
  <c r="BJ22" i="17"/>
  <c r="BK22" i="17"/>
  <c r="BL22" i="17"/>
  <c r="BM22" i="17"/>
  <c r="BO22" i="17"/>
  <c r="BN22" i="17"/>
  <c r="BP22" i="17"/>
  <c r="BQ22" i="17"/>
  <c r="BR22" i="17"/>
  <c r="BS22" i="17"/>
  <c r="BU22" i="17"/>
  <c r="BT22" i="17"/>
  <c r="I24" i="17"/>
  <c r="J24" i="17"/>
  <c r="K24" i="17"/>
  <c r="L24" i="17"/>
  <c r="M24" i="17"/>
  <c r="N24" i="17"/>
  <c r="O24" i="17"/>
  <c r="P24" i="17"/>
  <c r="Q24" i="17"/>
  <c r="R24" i="17"/>
  <c r="S24" i="17"/>
  <c r="T24" i="17"/>
  <c r="U24" i="17"/>
  <c r="V24" i="17"/>
  <c r="W24" i="17"/>
  <c r="X24" i="17"/>
  <c r="Y24" i="17"/>
  <c r="Z24" i="17"/>
  <c r="AA24" i="17"/>
  <c r="AB24" i="17"/>
  <c r="AC24" i="17"/>
  <c r="AD24" i="17"/>
  <c r="AE24" i="17"/>
  <c r="AF24" i="17"/>
  <c r="AG24" i="17"/>
  <c r="AH24" i="17"/>
  <c r="AI24" i="17"/>
  <c r="AJ24" i="17"/>
  <c r="AK24" i="17"/>
  <c r="AL24" i="17"/>
  <c r="AM24" i="17"/>
  <c r="AN24" i="17"/>
  <c r="AO24" i="17"/>
  <c r="AP24" i="17"/>
  <c r="AQ24" i="17"/>
  <c r="AR24" i="17"/>
  <c r="AS24" i="17"/>
  <c r="AT24" i="17"/>
  <c r="AU24" i="17"/>
  <c r="AV24" i="17"/>
  <c r="AW24" i="17"/>
  <c r="AX24" i="17"/>
  <c r="AY24" i="17"/>
  <c r="AZ24" i="17"/>
  <c r="BA24" i="17"/>
  <c r="BB24" i="17"/>
  <c r="BC24" i="17"/>
  <c r="BD24" i="17"/>
  <c r="BE24" i="17"/>
  <c r="BF24" i="17"/>
  <c r="BG24" i="17"/>
  <c r="BH24" i="17"/>
  <c r="BI24" i="17"/>
  <c r="BJ24" i="17"/>
  <c r="BK24" i="17"/>
  <c r="BL24" i="17"/>
  <c r="BM24" i="17"/>
  <c r="BO24" i="17"/>
  <c r="BN24" i="17"/>
  <c r="BP24" i="17"/>
  <c r="BQ24" i="17"/>
  <c r="BS24" i="17"/>
  <c r="BR24" i="17"/>
  <c r="BT24" i="17"/>
  <c r="BU24" i="17"/>
  <c r="I23" i="17" l="1"/>
  <c r="J23" i="17"/>
  <c r="K23" i="17"/>
  <c r="L23" i="17"/>
  <c r="M23" i="17"/>
  <c r="N23" i="17"/>
  <c r="O23" i="17"/>
  <c r="P23" i="17"/>
  <c r="Q23" i="17"/>
  <c r="R23" i="17"/>
  <c r="S23" i="17"/>
  <c r="T23" i="17"/>
  <c r="U23" i="17"/>
  <c r="V23" i="17"/>
  <c r="W23" i="17"/>
  <c r="X23" i="17"/>
  <c r="Y23" i="17"/>
  <c r="Z23" i="17"/>
  <c r="AA23" i="17"/>
  <c r="AB23" i="17"/>
  <c r="AC23" i="17"/>
  <c r="AD23" i="17"/>
  <c r="AE23" i="17"/>
  <c r="AF23" i="17"/>
  <c r="AG23" i="17"/>
  <c r="AH23" i="17"/>
  <c r="AI23" i="17"/>
  <c r="AJ23" i="17"/>
  <c r="AK23" i="17"/>
  <c r="AL23" i="17"/>
  <c r="AN23" i="17"/>
  <c r="AM23" i="17"/>
  <c r="AO23" i="17"/>
  <c r="AP23" i="17"/>
  <c r="AQ23" i="17"/>
  <c r="AR23" i="17"/>
  <c r="AS23" i="17"/>
  <c r="AT23" i="17"/>
  <c r="AU23" i="17"/>
  <c r="AV23" i="17"/>
  <c r="AW23" i="17"/>
  <c r="AX23" i="17"/>
  <c r="AY23" i="17"/>
  <c r="AZ23" i="17"/>
  <c r="BA23" i="17"/>
  <c r="BB23" i="17"/>
  <c r="BC23" i="17"/>
  <c r="BD23" i="17"/>
  <c r="BE23" i="17"/>
  <c r="BF23" i="17"/>
  <c r="BG23" i="17"/>
  <c r="BH23" i="17"/>
  <c r="BI23" i="17"/>
  <c r="BJ23" i="17"/>
  <c r="BK23" i="17"/>
  <c r="BL23" i="17"/>
  <c r="BM23" i="17"/>
  <c r="BO23" i="17"/>
  <c r="BN23" i="17"/>
  <c r="BP23" i="17"/>
  <c r="BQ23" i="17"/>
  <c r="BR23" i="17"/>
  <c r="BS23" i="17"/>
  <c r="BT23" i="17"/>
  <c r="BU23" i="17"/>
  <c r="I27" i="17"/>
  <c r="J27" i="17"/>
  <c r="K27" i="17"/>
  <c r="L27" i="17"/>
  <c r="M27" i="17"/>
  <c r="N27" i="17"/>
  <c r="O27" i="17"/>
  <c r="P27" i="17"/>
  <c r="Q27" i="17"/>
  <c r="R27" i="17"/>
  <c r="S27" i="17"/>
  <c r="T27" i="17"/>
  <c r="U27" i="17"/>
  <c r="V27" i="17"/>
  <c r="W27" i="17"/>
  <c r="X27" i="17"/>
  <c r="Y27" i="17"/>
  <c r="Z27" i="17"/>
  <c r="AA27" i="17"/>
  <c r="AB27" i="17"/>
  <c r="AC27" i="17"/>
  <c r="AD27" i="17"/>
  <c r="AE27" i="17"/>
  <c r="AF27" i="17"/>
  <c r="AG27" i="17"/>
  <c r="AH27" i="17"/>
  <c r="AI27" i="17"/>
  <c r="AJ27" i="17"/>
  <c r="AK27" i="17"/>
  <c r="AL27" i="17"/>
  <c r="AM27" i="17"/>
  <c r="AN27" i="17"/>
  <c r="AO27" i="17"/>
  <c r="AP27" i="17"/>
  <c r="AQ27" i="17"/>
  <c r="AR27" i="17"/>
  <c r="AS27" i="17"/>
  <c r="AT27" i="17"/>
  <c r="AU27" i="17"/>
  <c r="AV27" i="17"/>
  <c r="AW27" i="17"/>
  <c r="AX27" i="17"/>
  <c r="AY27" i="17"/>
  <c r="AZ27" i="17"/>
  <c r="BA27" i="17"/>
  <c r="BB27" i="17"/>
  <c r="BC27" i="17"/>
  <c r="BD27" i="17"/>
  <c r="BE27" i="17"/>
  <c r="BF27" i="17"/>
  <c r="BG27" i="17"/>
  <c r="BH27" i="17"/>
  <c r="BI27" i="17"/>
  <c r="BJ27" i="17"/>
  <c r="BK27" i="17"/>
  <c r="BL27" i="17"/>
  <c r="BM27" i="17"/>
  <c r="BO27" i="17"/>
  <c r="BN27" i="17"/>
  <c r="BP27" i="17"/>
  <c r="BQ27" i="17"/>
  <c r="BS27" i="17"/>
  <c r="BR27" i="17"/>
  <c r="BT27" i="17"/>
  <c r="BU27" i="17"/>
  <c r="BN30" i="17" l="1"/>
  <c r="BC30" i="17"/>
  <c r="AQ30" i="17"/>
  <c r="AE30" i="17"/>
  <c r="S30" i="17"/>
  <c r="BO30" i="17"/>
  <c r="BB30" i="17"/>
  <c r="AP30" i="17"/>
  <c r="AD30" i="17"/>
  <c r="R30" i="17"/>
  <c r="BD30" i="17"/>
  <c r="BM30" i="17"/>
  <c r="BA30" i="17"/>
  <c r="AN30" i="17"/>
  <c r="AC30" i="17"/>
  <c r="Q30" i="17"/>
  <c r="AF30" i="17"/>
  <c r="BL30" i="17"/>
  <c r="AZ30" i="17"/>
  <c r="AO30" i="17"/>
  <c r="AB30" i="17"/>
  <c r="P30" i="17"/>
  <c r="BK30" i="17"/>
  <c r="AY30" i="17"/>
  <c r="AM30" i="17"/>
  <c r="AA30" i="17"/>
  <c r="O30" i="17"/>
  <c r="T30" i="17"/>
  <c r="BJ30" i="17"/>
  <c r="AX30" i="17"/>
  <c r="AL30" i="17"/>
  <c r="Z30" i="17"/>
  <c r="N30" i="17"/>
  <c r="BP30" i="17"/>
  <c r="BT30" i="17"/>
  <c r="BI30" i="17"/>
  <c r="AW30" i="17"/>
  <c r="AK30" i="17"/>
  <c r="Y30" i="17"/>
  <c r="M30" i="17"/>
  <c r="BU30" i="17"/>
  <c r="BH30" i="17"/>
  <c r="AV30" i="17"/>
  <c r="AJ30" i="17"/>
  <c r="X30" i="17"/>
  <c r="L30" i="17"/>
  <c r="AR30" i="17"/>
  <c r="BR30" i="17"/>
  <c r="BG30" i="17"/>
  <c r="AU30" i="17"/>
  <c r="AI30" i="17"/>
  <c r="W30" i="17"/>
  <c r="K30" i="17"/>
  <c r="BS30" i="17"/>
  <c r="BF30" i="17"/>
  <c r="AT30" i="17"/>
  <c r="AH30" i="17"/>
  <c r="V30" i="17"/>
  <c r="J30" i="17"/>
  <c r="BQ30" i="17"/>
  <c r="BE30" i="17"/>
  <c r="AS30" i="17"/>
  <c r="AG30" i="17"/>
  <c r="U30" i="17"/>
  <c r="I30" i="17"/>
  <c r="F34" i="17"/>
  <c r="BS34" i="17" s="1"/>
  <c r="N33" i="17"/>
  <c r="Z33" i="17"/>
  <c r="AL33" i="17"/>
  <c r="AX33" i="17"/>
  <c r="BJ33" i="17"/>
  <c r="O33" i="17"/>
  <c r="P33" i="17"/>
  <c r="AB33" i="17"/>
  <c r="AO33" i="17"/>
  <c r="AZ33" i="17"/>
  <c r="BL33" i="17"/>
  <c r="Q33" i="17"/>
  <c r="AC33" i="17"/>
  <c r="AN33" i="17"/>
  <c r="BA33" i="17"/>
  <c r="BM33" i="17"/>
  <c r="AY33" i="17"/>
  <c r="R33" i="17"/>
  <c r="AD33" i="17"/>
  <c r="AP33" i="17"/>
  <c r="BB33" i="17"/>
  <c r="BN33" i="17"/>
  <c r="S33" i="17"/>
  <c r="AE33" i="17"/>
  <c r="AQ33" i="17"/>
  <c r="BC33" i="17"/>
  <c r="BO33" i="17"/>
  <c r="AM33" i="17"/>
  <c r="T33" i="17"/>
  <c r="AF33" i="17"/>
  <c r="AR33" i="17"/>
  <c r="BD33" i="17"/>
  <c r="BP33" i="17"/>
  <c r="I33" i="17"/>
  <c r="U33" i="17"/>
  <c r="AG33" i="17"/>
  <c r="AS33" i="17"/>
  <c r="BE33" i="17"/>
  <c r="BQ33" i="17"/>
  <c r="J33" i="17"/>
  <c r="V33" i="17"/>
  <c r="AH33" i="17"/>
  <c r="AT33" i="17"/>
  <c r="BF33" i="17"/>
  <c r="BR33" i="17"/>
  <c r="AA33" i="17"/>
  <c r="K33" i="17"/>
  <c r="W33" i="17"/>
  <c r="AI33" i="17"/>
  <c r="AU33" i="17"/>
  <c r="BG33" i="17"/>
  <c r="BS33" i="17"/>
  <c r="BK33" i="17"/>
  <c r="L33" i="17"/>
  <c r="X33" i="17"/>
  <c r="AJ33" i="17"/>
  <c r="AV33" i="17"/>
  <c r="BH33" i="17"/>
  <c r="BT33" i="17"/>
  <c r="M33" i="17"/>
  <c r="Y33" i="17"/>
  <c r="AK33" i="17"/>
  <c r="AW33" i="17"/>
  <c r="BI33" i="17"/>
  <c r="BU33" i="17"/>
  <c r="F35" i="17"/>
  <c r="AR35" i="17" s="1"/>
  <c r="AM34" i="17" l="1"/>
  <c r="AX34" i="17"/>
  <c r="AS35" i="17"/>
  <c r="Q35" i="17"/>
  <c r="BF35" i="17"/>
  <c r="AO35" i="17"/>
  <c r="BT35" i="17"/>
  <c r="S35" i="17"/>
  <c r="AL35" i="17"/>
  <c r="P35" i="17"/>
  <c r="BI35" i="17"/>
  <c r="J34" i="17"/>
  <c r="AY36" i="17"/>
  <c r="J35" i="17"/>
  <c r="Y34" i="17"/>
  <c r="BQ35" i="17"/>
  <c r="V34" i="17"/>
  <c r="R35" i="17"/>
  <c r="AU35" i="17"/>
  <c r="W35" i="17"/>
  <c r="BH35" i="17"/>
  <c r="AZ35" i="17"/>
  <c r="AD35" i="17"/>
  <c r="AW34" i="17"/>
  <c r="AD34" i="17"/>
  <c r="AF34" i="17"/>
  <c r="N34" i="17"/>
  <c r="AR34" i="17"/>
  <c r="BS35" i="17"/>
  <c r="BO35" i="17"/>
  <c r="AQ35" i="17"/>
  <c r="U35" i="17"/>
  <c r="AJ35" i="17"/>
  <c r="BT34" i="17"/>
  <c r="BL34" i="17"/>
  <c r="S34" i="17"/>
  <c r="O34" i="17"/>
  <c r="AN34" i="17"/>
  <c r="AB34" i="17"/>
  <c r="T35" i="17"/>
  <c r="AM35" i="17"/>
  <c r="O35" i="17"/>
  <c r="BL35" i="17"/>
  <c r="BP35" i="17"/>
  <c r="AZ34" i="17"/>
  <c r="M34" i="17"/>
  <c r="U34" i="17"/>
  <c r="AQ34" i="17"/>
  <c r="P34" i="17"/>
  <c r="AP34" i="17"/>
  <c r="Q34" i="17"/>
  <c r="BM35" i="17"/>
  <c r="AT35" i="17"/>
  <c r="BU35" i="17"/>
  <c r="AX35" i="17"/>
  <c r="BB35" i="17"/>
  <c r="BB34" i="17"/>
  <c r="BF34" i="17"/>
  <c r="AA34" i="17"/>
  <c r="BC34" i="17"/>
  <c r="BJ34" i="17"/>
  <c r="BD34" i="17"/>
  <c r="BK35" i="17"/>
  <c r="N35" i="17"/>
  <c r="K35" i="17"/>
  <c r="X35" i="17"/>
  <c r="AN35" i="17"/>
  <c r="BP34" i="17"/>
  <c r="BH34" i="17"/>
  <c r="BG34" i="17"/>
  <c r="AU34" i="17"/>
  <c r="Z34" i="17"/>
  <c r="AH34" i="17"/>
  <c r="BG35" i="17"/>
  <c r="AI35" i="17"/>
  <c r="AG35" i="17"/>
  <c r="AB35" i="17"/>
  <c r="Z35" i="17"/>
  <c r="AT34" i="17"/>
  <c r="I34" i="17"/>
  <c r="R34" i="17"/>
  <c r="BI34" i="17"/>
  <c r="AY34" i="17"/>
  <c r="AJ34" i="17"/>
  <c r="BE34" i="17"/>
  <c r="M35" i="17"/>
  <c r="BE35" i="17"/>
  <c r="AE35" i="17"/>
  <c r="AV35" i="17"/>
  <c r="BD35" i="17"/>
  <c r="AV34" i="17"/>
  <c r="AE34" i="17"/>
  <c r="X34" i="17"/>
  <c r="L34" i="17"/>
  <c r="BQ34" i="17"/>
  <c r="BN34" i="17"/>
  <c r="BO36" i="17"/>
  <c r="AK35" i="17"/>
  <c r="Y35" i="17"/>
  <c r="BC35" i="17"/>
  <c r="AW35" i="17"/>
  <c r="BR35" i="17"/>
  <c r="L35" i="17"/>
  <c r="K34" i="17"/>
  <c r="W34" i="17"/>
  <c r="BU34" i="17"/>
  <c r="AK34" i="17"/>
  <c r="AL34" i="17"/>
  <c r="F37" i="17"/>
  <c r="BR34" i="17"/>
  <c r="V35" i="17"/>
  <c r="BA35" i="17"/>
  <c r="AC35" i="17"/>
  <c r="BJ35" i="17"/>
  <c r="I35" i="17"/>
  <c r="AH35" i="17"/>
  <c r="AG34" i="17"/>
  <c r="BO34" i="17"/>
  <c r="AS34" i="17"/>
  <c r="AC34" i="17"/>
  <c r="BK34" i="17"/>
  <c r="AO34" i="17"/>
  <c r="AF35" i="17"/>
  <c r="AY35" i="17"/>
  <c r="AA35" i="17"/>
  <c r="AP35" i="17"/>
  <c r="BN35" i="17"/>
  <c r="AI34" i="17"/>
  <c r="T34" i="17"/>
  <c r="BA34" i="17"/>
  <c r="BM34" i="17"/>
  <c r="AP36" i="17" l="1"/>
  <c r="AG36" i="17"/>
  <c r="BE36" i="17"/>
  <c r="AV36" i="17"/>
  <c r="AX36" i="17"/>
  <c r="BT36" i="17"/>
  <c r="Q36" i="17"/>
  <c r="O36" i="17"/>
  <c r="AR36" i="17"/>
  <c r="AD36" i="17"/>
  <c r="AN36" i="17"/>
  <c r="BL36" i="17"/>
  <c r="BI36" i="17"/>
  <c r="AT36" i="17"/>
  <c r="AO36" i="17"/>
  <c r="AE36" i="17"/>
  <c r="BJ36" i="17"/>
  <c r="BC36" i="17"/>
  <c r="AC36" i="17"/>
  <c r="BM36" i="17"/>
  <c r="AM36" i="17"/>
  <c r="X36" i="17"/>
  <c r="BD36" i="17"/>
  <c r="Z36" i="17"/>
  <c r="BN36" i="17"/>
  <c r="BR36" i="17"/>
  <c r="AL36" i="17"/>
  <c r="BF36" i="17"/>
  <c r="AB36" i="17"/>
  <c r="BQ36" i="17"/>
  <c r="AZ36" i="17"/>
  <c r="BS36" i="17"/>
  <c r="BU36" i="17"/>
  <c r="M36" i="17"/>
  <c r="BP36" i="17"/>
  <c r="AQ36" i="17"/>
  <c r="AK36" i="17"/>
  <c r="AI36" i="17"/>
  <c r="AW36" i="17"/>
  <c r="AF36" i="17"/>
  <c r="U36" i="17"/>
  <c r="BB36" i="17"/>
  <c r="J36" i="17"/>
  <c r="R36" i="17"/>
  <c r="AS36" i="17"/>
  <c r="BH36" i="17"/>
  <c r="AU36" i="17"/>
  <c r="AJ36" i="17"/>
  <c r="T36" i="17"/>
  <c r="I36" i="17"/>
  <c r="Y36" i="17"/>
  <c r="BK36" i="17"/>
  <c r="S36" i="17"/>
  <c r="V36" i="17"/>
  <c r="P36" i="17"/>
  <c r="K36" i="17"/>
  <c r="AA36" i="17"/>
  <c r="N36" i="17"/>
  <c r="BG36" i="17"/>
  <c r="AH36" i="17"/>
  <c r="W36" i="17"/>
  <c r="BA36" i="17"/>
  <c r="L36" i="17"/>
  <c r="R37" i="17"/>
  <c r="S37" i="17"/>
  <c r="T37" i="17"/>
  <c r="Z37" i="17"/>
  <c r="BQ37" i="17"/>
  <c r="AN37" i="17"/>
  <c r="BI37" i="17"/>
  <c r="BA37" i="17"/>
  <c r="AD37" i="17"/>
  <c r="AL37" i="17"/>
  <c r="L37" i="17"/>
  <c r="AO37" i="17"/>
  <c r="Q37" i="17"/>
  <c r="BP37" i="17"/>
  <c r="J37" i="17"/>
  <c r="AP37" i="17"/>
  <c r="AX37" i="17"/>
  <c r="X37" i="17"/>
  <c r="AK37" i="17"/>
  <c r="AV37" i="17"/>
  <c r="AU37" i="17"/>
  <c r="BB37" i="17"/>
  <c r="V37" i="17"/>
  <c r="BN37" i="17"/>
  <c r="BJ37" i="17"/>
  <c r="AH37" i="17"/>
  <c r="BO37" i="17"/>
  <c r="AR37" i="17"/>
  <c r="BM37" i="17"/>
  <c r="BK37" i="17"/>
  <c r="AB37" i="17"/>
  <c r="BU37" i="17"/>
  <c r="M37" i="17"/>
  <c r="AT37" i="17"/>
  <c r="BF37" i="17"/>
  <c r="AM37" i="17"/>
  <c r="K37" i="17"/>
  <c r="O37" i="17"/>
  <c r="AZ37" i="17"/>
  <c r="BG37" i="17"/>
  <c r="AF37" i="17"/>
  <c r="W37" i="17"/>
  <c r="AG37" i="17"/>
  <c r="BR37" i="17"/>
  <c r="N37" i="17"/>
  <c r="U37" i="17"/>
  <c r="BT37" i="17"/>
  <c r="BL37" i="17"/>
  <c r="Y37" i="17"/>
  <c r="AI37" i="17"/>
  <c r="I37" i="17"/>
  <c r="AJ37" i="17"/>
  <c r="BD37" i="17"/>
  <c r="AQ37" i="17"/>
  <c r="AA37" i="17"/>
  <c r="AS37" i="17"/>
  <c r="AY37" i="17"/>
  <c r="AC37" i="17"/>
  <c r="BE37" i="17"/>
  <c r="BH37" i="17"/>
  <c r="BS37" i="17"/>
  <c r="P37" i="17"/>
  <c r="BC37" i="17"/>
  <c r="AW37" i="17"/>
  <c r="AE37" i="17"/>
</calcChain>
</file>

<file path=xl/sharedStrings.xml><?xml version="1.0" encoding="utf-8"?>
<sst xmlns="http://schemas.openxmlformats.org/spreadsheetml/2006/main" count="91" uniqueCount="53">
  <si>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</si>
  <si>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</si>
  <si>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Use the progress column to add how much of the project you finished by adding a percentage number
•  Add the day you started your project in the start date column 
•  Finish your calculations by filling in the number of days you need to complete your project in the days column</t>
  </si>
  <si>
    <t>PROJECT: Short Messaging Control Mechanism for CAN Bus Architecture</t>
  </si>
  <si>
    <t>Kennesaw State University</t>
  </si>
  <si>
    <t>Legend:</t>
  </si>
  <si>
    <t>On track</t>
  </si>
  <si>
    <t>Low risk</t>
  </si>
  <si>
    <t>Med risk</t>
  </si>
  <si>
    <t>High risk</t>
  </si>
  <si>
    <t>Unassigned</t>
  </si>
  <si>
    <t>Andrew Cline, Clifford Gilbert, Goran Novakovic</t>
  </si>
  <si>
    <t>Project start date:</t>
  </si>
  <si>
    <t>Scrolling increment:</t>
  </si>
  <si>
    <t>Milestone description</t>
  </si>
  <si>
    <t>Category</t>
  </si>
  <si>
    <t>Assigned to</t>
  </si>
  <si>
    <t>Progress</t>
  </si>
  <si>
    <t>Start</t>
  </si>
  <si>
    <t>Days</t>
  </si>
  <si>
    <t>Milestone Reports</t>
  </si>
  <si>
    <t>#2 - Project Proposal</t>
  </si>
  <si>
    <t>Milestone</t>
  </si>
  <si>
    <t>All</t>
  </si>
  <si>
    <t>#3 - Progress Report</t>
  </si>
  <si>
    <t>#4 - PowerPoint Presentation</t>
  </si>
  <si>
    <t>#5 - Project Report</t>
  </si>
  <si>
    <t>Project Selection</t>
  </si>
  <si>
    <t>Define Project Goals</t>
  </si>
  <si>
    <t>On Track</t>
  </si>
  <si>
    <t>Develop Proposal Documentation</t>
  </si>
  <si>
    <t>Collect References</t>
  </si>
  <si>
    <t>Simulation Development</t>
  </si>
  <si>
    <t>Detail encryption from CAN data to transmitted signal</t>
  </si>
  <si>
    <t>Andrew Cline</t>
  </si>
  <si>
    <t>Model the Transmitter and Receiver in Simulink</t>
  </si>
  <si>
    <t>Clifford Gilbert</t>
  </si>
  <si>
    <t>Model the Signal Processing Conversion in Matlab/Simulink</t>
  </si>
  <si>
    <t>Goran Novakovic</t>
  </si>
  <si>
    <t>Create CAN data test cases for Simulation</t>
  </si>
  <si>
    <t>Develop Progress Report Documentation</t>
  </si>
  <si>
    <t>Simulation Testing</t>
  </si>
  <si>
    <t>Test run Transmitter Conversion Model</t>
  </si>
  <si>
    <t>Test run Receiver Conversion Model</t>
  </si>
  <si>
    <t>Update the Simulink Model based on Test Runs</t>
  </si>
  <si>
    <t>Run the CAN data through the Simulink Model</t>
  </si>
  <si>
    <t>Create Project Report Draft</t>
  </si>
  <si>
    <t>Result Analysis</t>
  </si>
  <si>
    <t>Review the Results of the Simulink Model</t>
  </si>
  <si>
    <t>Calculate the success rate of the Simulink Model</t>
  </si>
  <si>
    <t>Develop Diagrams of Results</t>
  </si>
  <si>
    <t>Develop PowerPoint Presentation</t>
  </si>
  <si>
    <t>Develop Project Report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</si>
</sst>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9"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
      <sz val="22"/>
      <name val="Corbel"/>
      <family val="2"/>
    </font>
    <font>
      <sz val="20"/>
      <color theme="8" tint="0.59999389629810485"/>
      <name val="Calibri"/>
      <family val="2"/>
      <scheme val="major"/>
    </font>
    <font>
      <b/>
      <sz val="24"/>
      <color theme="0"/>
      <name val="Calibri"/>
      <family val="2"/>
      <scheme val="major"/>
    </font>
    <font>
      <b/>
      <sz val="16"/>
      <name val="Calibri"/>
      <family val="2"/>
      <scheme val="major"/>
    </font>
    <font>
      <sz val="16"/>
      <name val="Calibri"/>
      <family val="2"/>
      <scheme val="minor"/>
    </font>
    <font>
      <b/>
      <sz val="16"/>
      <color theme="8" tint="-0.499984740745262"/>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0" tint="-0.249977111117893"/>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43"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10" fillId="3" borderId="0" applyNumberFormat="0" applyBorder="0" applyAlignment="0" applyProtection="0"/>
  </cellStyleXfs>
  <cellXfs count="7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6" xfId="0" applyBorder="1" applyAlignment="1">
      <alignment vertical="center"/>
    </xf>
    <xf numFmtId="0" fontId="3" fillId="0" borderId="0" xfId="0" applyFont="1" applyAlignment="1">
      <alignment horizontal="center" vertical="center"/>
    </xf>
    <xf numFmtId="0" fontId="3" fillId="2" borderId="0" xfId="0" applyFont="1" applyFill="1"/>
    <xf numFmtId="0" fontId="19" fillId="0" borderId="0" xfId="5" applyFont="1" applyFill="1" applyBorder="1" applyAlignment="1">
      <alignment horizontal="left" vertical="center"/>
    </xf>
    <xf numFmtId="0" fontId="18" fillId="0" borderId="0" xfId="0" applyFont="1" applyAlignment="1">
      <alignment horizontal="left" vertical="center"/>
    </xf>
    <xf numFmtId="0" fontId="3" fillId="0" borderId="0" xfId="0" applyFont="1" applyAlignment="1">
      <alignment vertical="center"/>
    </xf>
    <xf numFmtId="0" fontId="15" fillId="0" borderId="0" xfId="0" applyFont="1" applyAlignment="1">
      <alignment horizontal="center" vertical="center"/>
    </xf>
    <xf numFmtId="0" fontId="20" fillId="0" borderId="0" xfId="6" applyFont="1" applyFill="1" applyAlignment="1">
      <alignment horizontal="left" vertical="center" indent="2"/>
    </xf>
    <xf numFmtId="0" fontId="15"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Alignment="1">
      <alignment horizontal="left" vertical="center"/>
    </xf>
    <xf numFmtId="0" fontId="3" fillId="0" borderId="3" xfId="0" applyFont="1" applyBorder="1"/>
    <xf numFmtId="0" fontId="15" fillId="0" borderId="0" xfId="0" applyFont="1" applyAlignment="1">
      <alignment vertical="center"/>
    </xf>
    <xf numFmtId="0" fontId="11" fillId="0" borderId="3" xfId="0" applyFont="1" applyBorder="1" applyAlignment="1">
      <alignment horizontal="center" vertical="center" wrapText="1"/>
    </xf>
    <xf numFmtId="0" fontId="14" fillId="0" borderId="9" xfId="0" applyFont="1" applyBorder="1"/>
    <xf numFmtId="0" fontId="20" fillId="0" borderId="9" xfId="0" applyFont="1" applyBorder="1" applyAlignment="1">
      <alignment vertical="center"/>
    </xf>
    <xf numFmtId="0" fontId="22" fillId="0" borderId="9" xfId="0" applyFont="1" applyBorder="1" applyAlignment="1">
      <alignment vertical="center"/>
    </xf>
    <xf numFmtId="0" fontId="16" fillId="0" borderId="9" xfId="0" applyFont="1" applyBorder="1" applyAlignment="1">
      <alignment vertical="center"/>
    </xf>
    <xf numFmtId="164" fontId="1" fillId="11" borderId="7" xfId="0" applyNumberFormat="1" applyFont="1" applyFill="1" applyBorder="1" applyAlignment="1">
      <alignment horizontal="center" vertical="center"/>
    </xf>
    <xf numFmtId="164" fontId="1" fillId="11" borderId="5" xfId="0" applyNumberFormat="1" applyFont="1" applyFill="1" applyBorder="1" applyAlignment="1">
      <alignment horizontal="center" vertical="center"/>
    </xf>
    <xf numFmtId="164" fontId="1" fillId="11" borderId="8" xfId="0" applyNumberFormat="1" applyFont="1" applyFill="1" applyBorder="1" applyAlignment="1">
      <alignment horizontal="center" vertical="center"/>
    </xf>
    <xf numFmtId="164" fontId="1" fillId="11" borderId="2" xfId="0" applyNumberFormat="1" applyFont="1" applyFill="1" applyBorder="1" applyAlignment="1">
      <alignment horizontal="center" vertical="center"/>
    </xf>
    <xf numFmtId="164" fontId="1" fillId="11" borderId="0" xfId="0" applyNumberFormat="1" applyFont="1" applyFill="1" applyAlignment="1">
      <alignment horizontal="center" vertical="center"/>
    </xf>
    <xf numFmtId="164" fontId="1" fillId="11" borderId="10" xfId="0" applyNumberFormat="1" applyFont="1" applyFill="1" applyBorder="1" applyAlignment="1">
      <alignment horizontal="center" vertical="center"/>
    </xf>
    <xf numFmtId="164" fontId="1" fillId="11" borderId="11" xfId="0" applyNumberFormat="1" applyFont="1" applyFill="1" applyBorder="1" applyAlignment="1">
      <alignment horizontal="center" vertical="center"/>
    </xf>
    <xf numFmtId="164" fontId="1" fillId="11" borderId="3" xfId="0" applyNumberFormat="1" applyFont="1" applyFill="1" applyBorder="1" applyAlignment="1">
      <alignment horizontal="center" vertical="center"/>
    </xf>
    <xf numFmtId="0" fontId="1" fillId="11" borderId="1" xfId="0" applyFont="1" applyFill="1" applyBorder="1" applyAlignment="1">
      <alignment horizontal="center" vertical="center" shrinkToFit="1"/>
    </xf>
    <xf numFmtId="0" fontId="23" fillId="0" borderId="0" xfId="6" applyFont="1" applyFill="1" applyAlignment="1">
      <alignment vertical="center"/>
    </xf>
    <xf numFmtId="0" fontId="9" fillId="2" borderId="0" xfId="0" applyFont="1" applyFill="1"/>
    <xf numFmtId="0" fontId="24" fillId="2" borderId="0" xfId="0" applyFont="1" applyFill="1"/>
    <xf numFmtId="0" fontId="19"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10" borderId="0" xfId="0" applyFont="1" applyFill="1"/>
    <xf numFmtId="0" fontId="17" fillId="9" borderId="0" xfId="0" applyFont="1" applyFill="1" applyAlignment="1">
      <alignment horizontal="left" vertical="center" indent="1"/>
    </xf>
    <xf numFmtId="0" fontId="17" fillId="9" borderId="0" xfId="0" applyFont="1" applyFill="1" applyAlignment="1">
      <alignment horizontal="center" vertical="center" wrapText="1"/>
    </xf>
    <xf numFmtId="0" fontId="26" fillId="0" borderId="0" xfId="5" applyFont="1" applyFill="1" applyAlignment="1">
      <alignment horizontal="left" vertical="center" indent="2"/>
    </xf>
    <xf numFmtId="0" fontId="28" fillId="0" borderId="0" xfId="0" applyFont="1" applyAlignment="1">
      <alignment horizontal="left" vertical="center" wrapText="1"/>
    </xf>
    <xf numFmtId="0" fontId="27" fillId="0" borderId="0" xfId="0" applyFont="1" applyAlignment="1">
      <alignment horizontal="center" vertical="center"/>
    </xf>
    <xf numFmtId="9" fontId="20" fillId="0" borderId="0" xfId="2" applyFont="1" applyFill="1" applyBorder="1">
      <alignment horizontal="center" vertical="center"/>
    </xf>
    <xf numFmtId="14" fontId="27" fillId="0" borderId="0" xfId="9" applyFont="1" applyFill="1" applyBorder="1">
      <alignment horizontal="center" vertical="center"/>
    </xf>
    <xf numFmtId="37" fontId="27" fillId="0" borderId="0" xfId="10" applyFont="1" applyFill="1" applyBorder="1">
      <alignment horizontal="center" vertical="center"/>
    </xf>
    <xf numFmtId="0" fontId="14" fillId="0" borderId="0" xfId="0" applyFont="1" applyAlignment="1">
      <alignment horizontal="left" vertical="center" wrapText="1" indent="1"/>
    </xf>
    <xf numFmtId="0" fontId="14" fillId="0" borderId="0" xfId="0" applyFont="1" applyAlignment="1">
      <alignment horizontal="center" vertical="center"/>
    </xf>
    <xf numFmtId="0" fontId="21" fillId="2" borderId="0" xfId="5" applyFont="1" applyFill="1" applyAlignment="1">
      <alignment vertical="center"/>
    </xf>
    <xf numFmtId="0" fontId="15" fillId="2" borderId="0" xfId="0" applyFont="1" applyFill="1" applyAlignment="1">
      <alignment vertical="center"/>
    </xf>
    <xf numFmtId="0" fontId="3" fillId="2" borderId="0" xfId="0" applyFont="1" applyFill="1" applyAlignment="1">
      <alignment vertical="center"/>
    </xf>
    <xf numFmtId="0" fontId="25" fillId="10" borderId="0" xfId="6" applyFont="1" applyFill="1" applyAlignment="1">
      <alignment horizontal="left" vertical="center"/>
    </xf>
    <xf numFmtId="0" fontId="15" fillId="2" borderId="0" xfId="6" applyFont="1" applyFill="1" applyAlignment="1">
      <alignment horizontal="left" vertical="center" wrapText="1"/>
    </xf>
    <xf numFmtId="0" fontId="13" fillId="6" borderId="0" xfId="0" applyFont="1" applyFill="1" applyAlignment="1">
      <alignment horizontal="center" vertical="center"/>
    </xf>
    <xf numFmtId="0" fontId="12" fillId="4" borderId="0" xfId="0" applyFont="1" applyFill="1" applyAlignment="1">
      <alignment horizontal="center" vertical="center"/>
    </xf>
    <xf numFmtId="0" fontId="13" fillId="5" borderId="0" xfId="11" applyFont="1" applyFill="1" applyAlignment="1">
      <alignment horizontal="center" vertical="center"/>
    </xf>
    <xf numFmtId="0" fontId="12" fillId="7" borderId="0" xfId="0" applyFont="1" applyFill="1" applyAlignment="1">
      <alignment horizontal="center" vertical="center"/>
    </xf>
    <xf numFmtId="0" fontId="13" fillId="8"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font>
        <b/>
        <i val="0"/>
        <color theme="0"/>
      </font>
      <border>
        <left style="thin">
          <color rgb="FFC00000"/>
        </left>
        <right style="thin">
          <color rgb="FFC00000"/>
        </right>
        <vertical/>
        <horizontal/>
      </border>
    </dxf>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b/>
        <i val="0"/>
        <color theme="0"/>
      </font>
      <border>
        <left style="thin">
          <color rgb="FFC00000"/>
        </left>
        <right style="thin">
          <color rgb="FFC00000"/>
        </right>
        <vertical/>
        <horizontal/>
      </border>
    </dxf>
    <dxf>
      <font>
        <color auto="1"/>
      </font>
      <fill>
        <patternFill>
          <bgColor theme="0" tint="-0.14996795556505021"/>
        </patternFill>
      </fill>
      <border>
        <left/>
        <right/>
        <top/>
        <bottom style="thin">
          <color theme="0" tint="-0.34998626667073579"/>
        </bottom>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G36" totalsRowShown="0" headerRowDxfId="17" dataDxfId="16">
  <autoFilter ref="B9:G36"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Milestone description" dataDxfId="15"/>
    <tableColumn id="2" xr3:uid="{39BD914E-FB02-4352-846C-6D59624DC0B0}" name="Category" dataDxfId="14"/>
    <tableColumn id="3" xr3:uid="{D274194F-BCA0-44F3-84B2-217254EE241C}" name="Assigned to" dataDxfId="13"/>
    <tableColumn id="4" xr3:uid="{8385BC6F-56EE-4363-A106-8DB0A1E4EF5A}" name="Progress" dataDxfId="12"/>
    <tableColumn id="5" xr3:uid="{02926609-7B93-4B6F-BE96-92EC7A949E4B}" name="Start" dataDxfId="11" dataCellStyle="Date"/>
    <tableColumn id="6" xr3:uid="{8FF9BE8E-04B7-4B39-AC27-D2E534204BC3}" name="Days" dataDxfId="10" dataCellStyle="Comma [0]"/>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heetViews>
  <sheetFormatPr defaultColWidth="9.140625" defaultRowHeight="12.75" x14ac:dyDescent="0.2"/>
  <cols>
    <col min="1" max="1" width="4.7109375" style="8" customWidth="1"/>
    <col min="2" max="2" width="2.7109375" style="8" customWidth="1"/>
    <col min="3" max="5" width="40.7109375" style="6" customWidth="1"/>
    <col min="6" max="6" width="2.7109375" style="6" customWidth="1"/>
    <col min="7" max="16384" width="9.140625" style="6"/>
  </cols>
  <sheetData>
    <row r="1" spans="1:13" s="7" customFormat="1" ht="28.5" x14ac:dyDescent="0.4">
      <c r="D1" s="51"/>
    </row>
    <row r="2" spans="1:13" ht="50.1" customHeight="1" x14ac:dyDescent="0.4">
      <c r="A2" s="7"/>
      <c r="B2" s="57"/>
      <c r="C2" s="71" t="s">
        <v>0</v>
      </c>
      <c r="D2" s="71"/>
      <c r="E2" s="71"/>
      <c r="F2" s="57"/>
      <c r="G2" s="7"/>
      <c r="H2" s="7"/>
      <c r="I2" s="7"/>
      <c r="J2" s="7"/>
      <c r="K2" s="7"/>
      <c r="L2" s="7"/>
      <c r="M2" s="7"/>
    </row>
    <row r="3" spans="1:13" ht="14.45" customHeight="1" x14ac:dyDescent="0.4">
      <c r="A3" s="7"/>
      <c r="B3" s="52"/>
      <c r="C3" s="53"/>
      <c r="D3" s="54"/>
      <c r="E3" s="52"/>
      <c r="F3" s="52"/>
      <c r="G3" s="7"/>
      <c r="H3" s="7"/>
      <c r="I3" s="7"/>
      <c r="J3" s="7"/>
      <c r="K3" s="7"/>
      <c r="L3" s="7"/>
      <c r="M3" s="7"/>
    </row>
    <row r="4" spans="1:13" s="8" customFormat="1" ht="67.150000000000006" customHeight="1" x14ac:dyDescent="0.4">
      <c r="A4" s="7"/>
      <c r="B4" s="52"/>
      <c r="C4" s="72" t="s">
        <v>1</v>
      </c>
      <c r="D4" s="72"/>
      <c r="E4" s="72"/>
      <c r="F4" s="52"/>
      <c r="G4" s="7"/>
      <c r="H4" s="7"/>
      <c r="I4" s="7"/>
      <c r="J4" s="7"/>
      <c r="K4" s="7"/>
      <c r="L4" s="7"/>
      <c r="M4" s="7"/>
    </row>
    <row r="5" spans="1:13" s="8" customFormat="1" ht="67.150000000000006" customHeight="1" x14ac:dyDescent="0.4">
      <c r="A5" s="7"/>
      <c r="B5" s="52"/>
      <c r="C5" s="72" t="s">
        <v>2</v>
      </c>
      <c r="D5" s="72"/>
      <c r="E5" s="72"/>
      <c r="F5" s="52"/>
      <c r="G5" s="7"/>
      <c r="H5" s="7"/>
      <c r="I5" s="7"/>
      <c r="J5" s="7"/>
      <c r="K5" s="7"/>
      <c r="L5" s="7"/>
      <c r="M5" s="7"/>
    </row>
    <row r="6" spans="1:13" ht="15" x14ac:dyDescent="0.25">
      <c r="A6" s="6"/>
      <c r="B6" s="55"/>
      <c r="C6" s="55"/>
      <c r="D6" s="56"/>
      <c r="E6" s="55"/>
      <c r="F6" s="55"/>
    </row>
    <row r="7" spans="1:13" ht="50.1" customHeight="1" x14ac:dyDescent="0.2">
      <c r="A7" s="6"/>
      <c r="B7" s="6"/>
    </row>
    <row r="8" spans="1:13" ht="14.45" customHeight="1" x14ac:dyDescent="0.2">
      <c r="A8" s="6"/>
      <c r="B8" s="6"/>
    </row>
    <row r="9" spans="1:13" ht="90" customHeight="1" x14ac:dyDescent="0.2">
      <c r="C9" s="8"/>
      <c r="D9" s="8"/>
      <c r="E9" s="8"/>
      <c r="F9" s="8"/>
      <c r="G9" s="8"/>
      <c r="H9" s="8"/>
    </row>
    <row r="10" spans="1:13" ht="14.45" customHeight="1" x14ac:dyDescent="0.2">
      <c r="A10" s="6"/>
      <c r="B10" s="6"/>
    </row>
    <row r="11" spans="1:13" x14ac:dyDescent="0.2">
      <c r="A11" s="6"/>
      <c r="B11" s="6"/>
      <c r="D11" s="8"/>
    </row>
    <row r="12" spans="1:13" x14ac:dyDescent="0.2">
      <c r="A12" s="6"/>
      <c r="B12" s="6"/>
      <c r="D12" s="8"/>
    </row>
    <row r="13" spans="1:13" x14ac:dyDescent="0.2">
      <c r="A13" s="6"/>
      <c r="B13" s="6"/>
      <c r="D13" s="8"/>
    </row>
    <row r="14" spans="1:13" x14ac:dyDescent="0.2">
      <c r="A14" s="6"/>
      <c r="B14" s="6"/>
      <c r="D14" s="8"/>
    </row>
    <row r="15" spans="1:13" x14ac:dyDescent="0.2">
      <c r="A15" s="6"/>
      <c r="B15" s="6"/>
      <c r="D15" s="8"/>
    </row>
    <row r="16" spans="1:13" x14ac:dyDescent="0.2">
      <c r="A16" s="6"/>
      <c r="B16" s="6"/>
      <c r="D16" s="8"/>
    </row>
    <row r="17" spans="1:4" x14ac:dyDescent="0.2">
      <c r="A17" s="6"/>
      <c r="B17" s="6"/>
      <c r="D17" s="8"/>
    </row>
    <row r="18" spans="1:4" x14ac:dyDescent="0.2">
      <c r="A18" s="6"/>
      <c r="B18" s="6"/>
      <c r="D18" s="8"/>
    </row>
    <row r="19" spans="1:4" x14ac:dyDescent="0.2">
      <c r="A19" s="6"/>
      <c r="B19" s="6"/>
      <c r="D19" s="8"/>
    </row>
  </sheetData>
  <mergeCells count="3">
    <mergeCell ref="C2:E2"/>
    <mergeCell ref="C4:E4"/>
    <mergeCell ref="C5:E5"/>
  </mergeCells>
  <pageMargins left="0.5" right="0.5" top="0.5" bottom="0.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BU39"/>
  <sheetViews>
    <sheetView showGridLines="0" tabSelected="1" showRuler="0" view="pageLayout" topLeftCell="A14" zoomScale="85" zoomScaleNormal="85" zoomScalePageLayoutView="85" workbookViewId="0">
      <selection activeCell="D21" sqref="D21"/>
    </sheetView>
  </sheetViews>
  <sheetFormatPr defaultColWidth="8.85546875" defaultRowHeight="30" customHeight="1" x14ac:dyDescent="0.25"/>
  <cols>
    <col min="1" max="1" width="1.5703125" style="9" customWidth="1"/>
    <col min="2" max="2" width="40.85546875" customWidth="1"/>
    <col min="3" max="3" width="13.28515625" bestFit="1" customWidth="1"/>
    <col min="4" max="4" width="20.5703125" customWidth="1"/>
    <col min="5" max="5" width="15.7109375" customWidth="1"/>
    <col min="6" max="6" width="14.7109375" style="2" bestFit="1" customWidth="1"/>
    <col min="7" max="7" width="8.85546875" customWidth="1"/>
    <col min="8" max="8" width="2.7109375" customWidth="1"/>
    <col min="9" max="63" width="3.5703125" customWidth="1"/>
    <col min="64" max="64" width="3.28515625" customWidth="1"/>
    <col min="65" max="65" width="2.7109375" customWidth="1"/>
    <col min="66" max="73" width="3" bestFit="1" customWidth="1"/>
  </cols>
  <sheetData>
    <row r="1" spans="1:73" ht="25.15" customHeight="1" x14ac:dyDescent="0.25"/>
    <row r="2" spans="1:73" ht="49.9" customHeight="1" x14ac:dyDescent="0.25">
      <c r="A2" s="10"/>
      <c r="B2" s="68" t="s">
        <v>3</v>
      </c>
      <c r="C2" s="68"/>
      <c r="D2" s="68"/>
      <c r="E2" s="68"/>
      <c r="F2" s="68"/>
      <c r="G2" s="68"/>
      <c r="H2" s="68"/>
      <c r="I2" s="69"/>
      <c r="J2" s="69"/>
      <c r="K2" s="69"/>
      <c r="L2" s="69"/>
      <c r="M2" s="69"/>
      <c r="N2" s="69"/>
      <c r="O2" s="70"/>
      <c r="P2" s="70"/>
      <c r="Q2" s="70"/>
      <c r="R2" s="70"/>
      <c r="S2" s="70"/>
      <c r="T2" s="7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c r="BN2" s="20"/>
      <c r="BO2" s="20"/>
      <c r="BP2" s="20"/>
      <c r="BQ2" s="20"/>
      <c r="BR2" s="20"/>
      <c r="BS2" s="20"/>
      <c r="BT2" s="20"/>
      <c r="BU2" s="20"/>
    </row>
    <row r="3" spans="1:73" ht="19.899999999999999" customHeight="1" x14ac:dyDescent="0.25">
      <c r="A3" s="10"/>
      <c r="B3" s="21"/>
      <c r="C3" s="22"/>
      <c r="D3" s="23"/>
      <c r="E3" s="23"/>
      <c r="F3" s="24"/>
      <c r="G3" s="23"/>
      <c r="H3" s="23"/>
      <c r="I3" s="36"/>
      <c r="J3" s="1"/>
      <c r="K3" s="1"/>
      <c r="L3" s="1"/>
    </row>
    <row r="4" spans="1:73" ht="30" customHeight="1" x14ac:dyDescent="0.25">
      <c r="A4" s="10"/>
      <c r="B4" s="25" t="s">
        <v>4</v>
      </c>
      <c r="C4" s="26"/>
      <c r="D4" s="27"/>
      <c r="E4" s="28"/>
      <c r="F4" s="29"/>
      <c r="G4" s="30" t="s">
        <v>5</v>
      </c>
      <c r="H4" s="28"/>
      <c r="I4" s="75" t="s">
        <v>6</v>
      </c>
      <c r="J4" s="75"/>
      <c r="K4" s="75"/>
      <c r="L4" s="75"/>
      <c r="N4" s="76" t="s">
        <v>7</v>
      </c>
      <c r="O4" s="76"/>
      <c r="P4" s="76"/>
      <c r="Q4" s="76"/>
      <c r="S4" s="77" t="s">
        <v>8</v>
      </c>
      <c r="T4" s="77"/>
      <c r="U4" s="77"/>
      <c r="V4" s="77"/>
      <c r="X4" s="73" t="s">
        <v>9</v>
      </c>
      <c r="Y4" s="73"/>
      <c r="Z4" s="73"/>
      <c r="AA4" s="73"/>
      <c r="AC4" s="74" t="s">
        <v>10</v>
      </c>
      <c r="AD4" s="74"/>
      <c r="AE4" s="74"/>
      <c r="AF4" s="74"/>
    </row>
    <row r="5" spans="1:73" ht="30" customHeight="1" x14ac:dyDescent="0.25">
      <c r="A5" s="10"/>
      <c r="B5" s="60" t="s">
        <v>11</v>
      </c>
      <c r="C5" s="27"/>
      <c r="D5" s="27"/>
      <c r="E5" s="28"/>
      <c r="F5" s="29"/>
      <c r="G5" s="28"/>
      <c r="H5" s="28"/>
    </row>
    <row r="6" spans="1:73" ht="30" customHeight="1" x14ac:dyDescent="0.35">
      <c r="A6" s="10"/>
      <c r="B6" s="31" t="s">
        <v>12</v>
      </c>
      <c r="C6" s="32">
        <f>DATE(2024,1,31)</f>
        <v>45322</v>
      </c>
      <c r="D6" s="33"/>
      <c r="E6" s="28"/>
      <c r="F6" s="29"/>
      <c r="G6" s="28"/>
      <c r="H6" s="28"/>
      <c r="I6" s="39" t="str">
        <f ca="1">TEXT(I7,"mmmm")</f>
        <v>February</v>
      </c>
      <c r="J6" s="39"/>
      <c r="K6" s="39"/>
      <c r="L6" s="39"/>
      <c r="M6" s="39"/>
      <c r="N6" s="39"/>
      <c r="O6" s="39"/>
      <c r="P6" s="39" t="str">
        <f ca="1">IF(TEXT(P7,"mmmm")=I6,"",TEXT(P7,"mmmm"))</f>
        <v>March</v>
      </c>
      <c r="Q6" s="39"/>
      <c r="R6" s="39"/>
      <c r="S6" s="39"/>
      <c r="T6" s="39"/>
      <c r="U6" s="39"/>
      <c r="V6" s="39"/>
      <c r="W6" s="39" t="str">
        <f ca="1">IF(OR(TEXT(W7,"mmmm")=P6,TEXT(W7,"mmmm")=I6),"",TEXT(W7,"mmmm"))</f>
        <v/>
      </c>
      <c r="X6" s="39"/>
      <c r="Y6" s="39"/>
      <c r="Z6" s="39"/>
      <c r="AA6" s="39"/>
      <c r="AB6" s="39"/>
      <c r="AC6" s="39"/>
      <c r="AD6" s="39" t="str">
        <f ca="1">IF(OR(TEXT(AD7,"mmmm")=W6,TEXT(AD7,"mmmm")=P6,TEXT(AD7,"mmmm")=I6),"",TEXT(AD7,"mmmm"))</f>
        <v/>
      </c>
      <c r="AE6" s="39"/>
      <c r="AF6" s="39"/>
      <c r="AG6" s="39"/>
      <c r="AH6" s="39"/>
      <c r="AI6" s="39"/>
      <c r="AJ6" s="39"/>
      <c r="AK6" s="39" t="str">
        <f ca="1">IF(OR(TEXT(AK7,"mmmm")=AD6,TEXT(AK7,"mmmm")=W6,TEXT(AK7,"mmmm")=P6,TEXT(AK7,"mmmm")=I6),"",TEXT(AK7,"mmmm"))</f>
        <v/>
      </c>
      <c r="AL6" s="39"/>
      <c r="AM6" s="39"/>
      <c r="AN6" s="39"/>
      <c r="AO6" s="39"/>
      <c r="AP6" s="39"/>
      <c r="AQ6" s="39"/>
      <c r="AR6" s="39" t="str">
        <f ca="1">IF(OR(TEXT(AR7,"mmmm")=AK6,TEXT(AR7,"mmmm")=AD6,TEXT(AR7,"mmmm")=W6,TEXT(AR7,"mmmm")=P6),"",TEXT(AR7,"mmmm"))</f>
        <v/>
      </c>
      <c r="AS6" s="39"/>
      <c r="AT6" s="39"/>
      <c r="AU6" s="39"/>
      <c r="AV6" s="39"/>
      <c r="AW6" s="39"/>
      <c r="AX6" s="40"/>
      <c r="AY6" s="40" t="str">
        <f ca="1">IF(OR(TEXT(AY7,"mmmm")=AR6,TEXT(AY7,"mmmm")=AK6,TEXT(AY7,"mmmm")=AD6,TEXT(AY7,"mmmm")=W6),"",TEXT(AY7,"mmmm"))</f>
        <v>April</v>
      </c>
      <c r="AZ6" s="40"/>
      <c r="BA6" s="40"/>
      <c r="BB6" s="41"/>
      <c r="BC6" s="38"/>
      <c r="BD6" s="38"/>
      <c r="BE6" s="38"/>
      <c r="BF6" s="38" t="str">
        <f ca="1">IF(OR(TEXT(BF7,"mmmm")=AY6,TEXT(BF7,"mmmm")=AR6,TEXT(BF7,"mmmm")=AK6,TEXT(BF7,"mmmm")=AD6),"",TEXT(BF7,"mmmm"))</f>
        <v/>
      </c>
      <c r="BG6" s="38"/>
      <c r="BH6" s="38"/>
      <c r="BI6" s="38"/>
      <c r="BJ6" s="38"/>
      <c r="BK6" s="38"/>
      <c r="BL6" s="38"/>
      <c r="BM6" s="38"/>
      <c r="BN6" s="38"/>
      <c r="BO6" s="38"/>
      <c r="BP6" s="38"/>
      <c r="BQ6" s="38"/>
      <c r="BR6" s="38"/>
      <c r="BS6" s="38"/>
      <c r="BT6" s="38"/>
      <c r="BU6" s="38"/>
    </row>
    <row r="7" spans="1:73" ht="30" customHeight="1" x14ac:dyDescent="0.25">
      <c r="A7" s="10"/>
      <c r="B7" s="31" t="s">
        <v>13</v>
      </c>
      <c r="C7" s="34">
        <v>25</v>
      </c>
      <c r="D7" s="27"/>
      <c r="E7" s="28"/>
      <c r="F7" s="28"/>
      <c r="G7" s="28"/>
      <c r="H7" s="35"/>
      <c r="I7" s="42">
        <f ca="1">IFERROR(Project_Start+Scrolling_Increment,TODAY())</f>
        <v>45347</v>
      </c>
      <c r="J7" s="43">
        <f ca="1">I7+1</f>
        <v>45348</v>
      </c>
      <c r="K7" s="43">
        <f t="shared" ref="K7:AX7" ca="1" si="0">J7+1</f>
        <v>45349</v>
      </c>
      <c r="L7" s="43">
        <f t="shared" ca="1" si="0"/>
        <v>45350</v>
      </c>
      <c r="M7" s="43">
        <f t="shared" ca="1" si="0"/>
        <v>45351</v>
      </c>
      <c r="N7" s="43">
        <f t="shared" ca="1" si="0"/>
        <v>45352</v>
      </c>
      <c r="O7" s="44">
        <f t="shared" ca="1" si="0"/>
        <v>45353</v>
      </c>
      <c r="P7" s="43">
        <f ca="1">O7+1</f>
        <v>45354</v>
      </c>
      <c r="Q7" s="43">
        <f ca="1">P7+1</f>
        <v>45355</v>
      </c>
      <c r="R7" s="43">
        <f t="shared" ca="1" si="0"/>
        <v>45356</v>
      </c>
      <c r="S7" s="43">
        <f t="shared" ca="1" si="0"/>
        <v>45357</v>
      </c>
      <c r="T7" s="43">
        <f t="shared" ca="1" si="0"/>
        <v>45358</v>
      </c>
      <c r="U7" s="43">
        <f t="shared" ca="1" si="0"/>
        <v>45359</v>
      </c>
      <c r="V7" s="44">
        <f t="shared" ca="1" si="0"/>
        <v>45360</v>
      </c>
      <c r="W7" s="43">
        <f ca="1">V7+1</f>
        <v>45361</v>
      </c>
      <c r="X7" s="43">
        <f ca="1">W7+1</f>
        <v>45362</v>
      </c>
      <c r="Y7" s="43">
        <f t="shared" ca="1" si="0"/>
        <v>45363</v>
      </c>
      <c r="Z7" s="43">
        <f t="shared" ca="1" si="0"/>
        <v>45364</v>
      </c>
      <c r="AA7" s="43">
        <f t="shared" ca="1" si="0"/>
        <v>45365</v>
      </c>
      <c r="AB7" s="43">
        <f t="shared" ca="1" si="0"/>
        <v>45366</v>
      </c>
      <c r="AC7" s="44">
        <f t="shared" ca="1" si="0"/>
        <v>45367</v>
      </c>
      <c r="AD7" s="43">
        <f ca="1">AC7+1</f>
        <v>45368</v>
      </c>
      <c r="AE7" s="43">
        <f ca="1">AD7+1</f>
        <v>45369</v>
      </c>
      <c r="AF7" s="43">
        <f t="shared" ca="1" si="0"/>
        <v>45370</v>
      </c>
      <c r="AG7" s="43">
        <f t="shared" ca="1" si="0"/>
        <v>45371</v>
      </c>
      <c r="AH7" s="43">
        <f t="shared" ca="1" si="0"/>
        <v>45372</v>
      </c>
      <c r="AI7" s="43">
        <f t="shared" ca="1" si="0"/>
        <v>45373</v>
      </c>
      <c r="AJ7" s="44">
        <f t="shared" ca="1" si="0"/>
        <v>45374</v>
      </c>
      <c r="AK7" s="43">
        <f ca="1">AJ7+1</f>
        <v>45375</v>
      </c>
      <c r="AL7" s="43">
        <f ca="1">AK7+1</f>
        <v>45376</v>
      </c>
      <c r="AM7" s="43">
        <f t="shared" ca="1" si="0"/>
        <v>45377</v>
      </c>
      <c r="AN7" s="43">
        <f t="shared" ca="1" si="0"/>
        <v>45378</v>
      </c>
      <c r="AO7" s="43">
        <f t="shared" ca="1" si="0"/>
        <v>45379</v>
      </c>
      <c r="AP7" s="43">
        <f t="shared" ca="1" si="0"/>
        <v>45380</v>
      </c>
      <c r="AQ7" s="44">
        <f t="shared" ca="1" si="0"/>
        <v>45381</v>
      </c>
      <c r="AR7" s="43">
        <f ca="1">AQ7+1</f>
        <v>45382</v>
      </c>
      <c r="AS7" s="43">
        <f ca="1">AR7+1</f>
        <v>45383</v>
      </c>
      <c r="AT7" s="43">
        <f t="shared" ca="1" si="0"/>
        <v>45384</v>
      </c>
      <c r="AU7" s="43">
        <f t="shared" ca="1" si="0"/>
        <v>45385</v>
      </c>
      <c r="AV7" s="43">
        <f t="shared" ca="1" si="0"/>
        <v>45386</v>
      </c>
      <c r="AW7" s="43">
        <f t="shared" ca="1" si="0"/>
        <v>45387</v>
      </c>
      <c r="AX7" s="44">
        <f t="shared" ca="1" si="0"/>
        <v>45388</v>
      </c>
      <c r="AY7" s="43">
        <f ca="1">AX7+1</f>
        <v>45389</v>
      </c>
      <c r="AZ7" s="43">
        <f ca="1">AY7+1</f>
        <v>45390</v>
      </c>
      <c r="BA7" s="43">
        <f t="shared" ref="BA7:BE7" ca="1" si="1">AZ7+1</f>
        <v>45391</v>
      </c>
      <c r="BB7" s="43">
        <f t="shared" ca="1" si="1"/>
        <v>45392</v>
      </c>
      <c r="BC7" s="43">
        <f t="shared" ca="1" si="1"/>
        <v>45393</v>
      </c>
      <c r="BD7" s="43">
        <f t="shared" ca="1" si="1"/>
        <v>45394</v>
      </c>
      <c r="BE7" s="44">
        <f t="shared" ca="1" si="1"/>
        <v>45395</v>
      </c>
      <c r="BF7" s="43">
        <f ca="1">BE7+1</f>
        <v>45396</v>
      </c>
      <c r="BG7" s="43">
        <f ca="1">BF7+1</f>
        <v>45397</v>
      </c>
      <c r="BH7" s="43">
        <f t="shared" ref="BH7:BL7" ca="1" si="2">BG7+1</f>
        <v>45398</v>
      </c>
      <c r="BI7" s="43">
        <f t="shared" ca="1" si="2"/>
        <v>45399</v>
      </c>
      <c r="BJ7" s="43">
        <f t="shared" ca="1" si="2"/>
        <v>45400</v>
      </c>
      <c r="BK7" s="43">
        <f t="shared" ca="1" si="2"/>
        <v>45401</v>
      </c>
      <c r="BL7" s="44">
        <f t="shared" ca="1" si="2"/>
        <v>45402</v>
      </c>
      <c r="BM7" s="44">
        <f t="shared" ref="BM7" ca="1" si="3">BL7+1</f>
        <v>45403</v>
      </c>
      <c r="BN7" s="44">
        <f t="shared" ref="BN7" ca="1" si="4">BM7+1</f>
        <v>45404</v>
      </c>
      <c r="BO7" s="44">
        <f t="shared" ref="BO7" ca="1" si="5">BN7+1</f>
        <v>45405</v>
      </c>
      <c r="BP7" s="44">
        <f t="shared" ref="BP7" ca="1" si="6">BO7+1</f>
        <v>45406</v>
      </c>
      <c r="BQ7" s="44">
        <f t="shared" ref="BQ7" ca="1" si="7">BP7+1</f>
        <v>45407</v>
      </c>
      <c r="BR7" s="44">
        <f t="shared" ref="BR7" ca="1" si="8">BQ7+1</f>
        <v>45408</v>
      </c>
      <c r="BS7" s="44">
        <f t="shared" ref="BS7" ca="1" si="9">BR7+1</f>
        <v>45409</v>
      </c>
      <c r="BT7" s="44">
        <f t="shared" ref="BT7" ca="1" si="10">BS7+1</f>
        <v>45410</v>
      </c>
      <c r="BU7" s="44">
        <f t="shared" ref="BU7" ca="1" si="11">BT7+1</f>
        <v>45411</v>
      </c>
    </row>
    <row r="8" spans="1:73" ht="19.899999999999999" customHeight="1" x14ac:dyDescent="0.25">
      <c r="A8" s="10"/>
      <c r="B8" s="27"/>
      <c r="C8" s="27"/>
      <c r="D8" s="27"/>
      <c r="E8" s="28"/>
      <c r="F8" s="28"/>
      <c r="G8" s="28"/>
      <c r="H8" s="35"/>
      <c r="I8" s="45"/>
      <c r="J8" s="46"/>
      <c r="K8" s="46"/>
      <c r="L8" s="46"/>
      <c r="M8" s="46"/>
      <c r="N8" s="46"/>
      <c r="O8" s="46"/>
      <c r="P8" s="47"/>
      <c r="Q8" s="46"/>
      <c r="R8" s="46"/>
      <c r="S8" s="46"/>
      <c r="T8" s="46"/>
      <c r="U8" s="46"/>
      <c r="V8" s="48"/>
      <c r="W8" s="46"/>
      <c r="X8" s="46"/>
      <c r="Y8" s="46"/>
      <c r="Z8" s="46"/>
      <c r="AA8" s="46"/>
      <c r="AB8" s="46"/>
      <c r="AC8" s="48"/>
      <c r="AD8" s="46"/>
      <c r="AE8" s="46"/>
      <c r="AF8" s="46"/>
      <c r="AG8" s="46"/>
      <c r="AH8" s="46"/>
      <c r="AI8" s="46"/>
      <c r="AJ8" s="48"/>
      <c r="AK8" s="46"/>
      <c r="AL8" s="46"/>
      <c r="AM8" s="46"/>
      <c r="AN8" s="46"/>
      <c r="AO8" s="46"/>
      <c r="AP8" s="46"/>
      <c r="AQ8" s="48"/>
      <c r="AR8" s="46"/>
      <c r="AS8" s="46"/>
      <c r="AT8" s="46"/>
      <c r="AU8" s="46"/>
      <c r="AV8" s="46"/>
      <c r="AW8" s="46"/>
      <c r="AX8" s="48"/>
      <c r="AY8" s="46"/>
      <c r="AZ8" s="46"/>
      <c r="BA8" s="46"/>
      <c r="BB8" s="46"/>
      <c r="BC8" s="46"/>
      <c r="BD8" s="46"/>
      <c r="BE8" s="48"/>
      <c r="BF8" s="46"/>
      <c r="BG8" s="46"/>
      <c r="BH8" s="46"/>
      <c r="BI8" s="46"/>
      <c r="BJ8" s="46"/>
      <c r="BK8" s="46"/>
      <c r="BL8" s="49"/>
      <c r="BM8" s="49"/>
      <c r="BN8" s="49"/>
      <c r="BO8" s="49"/>
      <c r="BP8" s="49"/>
      <c r="BQ8" s="49"/>
      <c r="BR8" s="49"/>
      <c r="BS8" s="49"/>
      <c r="BT8" s="49"/>
      <c r="BU8" s="49"/>
    </row>
    <row r="9" spans="1:73" ht="40.15" customHeight="1" x14ac:dyDescent="0.25">
      <c r="A9" s="10"/>
      <c r="B9" s="58" t="s">
        <v>14</v>
      </c>
      <c r="C9" s="59" t="s">
        <v>15</v>
      </c>
      <c r="D9" s="59" t="s">
        <v>16</v>
      </c>
      <c r="E9" s="59" t="s">
        <v>17</v>
      </c>
      <c r="F9" s="59" t="s">
        <v>18</v>
      </c>
      <c r="G9" s="59" t="s">
        <v>19</v>
      </c>
      <c r="H9" s="37"/>
      <c r="I9" s="50" t="str">
        <f t="shared" ref="I9:BL9" ca="1" si="12">LEFT(TEXT(I7,"ddd"),1)</f>
        <v>S</v>
      </c>
      <c r="J9" s="50" t="str">
        <f t="shared" ca="1" si="12"/>
        <v>M</v>
      </c>
      <c r="K9" s="50" t="str">
        <f t="shared" ca="1" si="12"/>
        <v>T</v>
      </c>
      <c r="L9" s="50" t="str">
        <f t="shared" ca="1" si="12"/>
        <v>W</v>
      </c>
      <c r="M9" s="50" t="str">
        <f t="shared" ca="1" si="12"/>
        <v>T</v>
      </c>
      <c r="N9" s="50" t="str">
        <f t="shared" ca="1" si="12"/>
        <v>F</v>
      </c>
      <c r="O9" s="50" t="str">
        <f t="shared" ca="1" si="12"/>
        <v>S</v>
      </c>
      <c r="P9" s="50" t="str">
        <f t="shared" ca="1" si="12"/>
        <v>S</v>
      </c>
      <c r="Q9" s="50" t="str">
        <f t="shared" ca="1" si="12"/>
        <v>M</v>
      </c>
      <c r="R9" s="50" t="str">
        <f t="shared" ca="1" si="12"/>
        <v>T</v>
      </c>
      <c r="S9" s="50" t="str">
        <f t="shared" ca="1" si="12"/>
        <v>W</v>
      </c>
      <c r="T9" s="50" t="str">
        <f t="shared" ca="1" si="12"/>
        <v>T</v>
      </c>
      <c r="U9" s="50" t="str">
        <f t="shared" ca="1" si="12"/>
        <v>F</v>
      </c>
      <c r="V9" s="50" t="str">
        <f t="shared" ca="1" si="12"/>
        <v>S</v>
      </c>
      <c r="W9" s="50" t="str">
        <f t="shared" ca="1" si="12"/>
        <v>S</v>
      </c>
      <c r="X9" s="50" t="str">
        <f t="shared" ca="1" si="12"/>
        <v>M</v>
      </c>
      <c r="Y9" s="50" t="str">
        <f t="shared" ca="1" si="12"/>
        <v>T</v>
      </c>
      <c r="Z9" s="50" t="str">
        <f t="shared" ca="1" si="12"/>
        <v>W</v>
      </c>
      <c r="AA9" s="50" t="str">
        <f t="shared" ca="1" si="12"/>
        <v>T</v>
      </c>
      <c r="AB9" s="50" t="str">
        <f t="shared" ca="1" si="12"/>
        <v>F</v>
      </c>
      <c r="AC9" s="50" t="str">
        <f t="shared" ca="1" si="12"/>
        <v>S</v>
      </c>
      <c r="AD9" s="50" t="str">
        <f t="shared" ca="1" si="12"/>
        <v>S</v>
      </c>
      <c r="AE9" s="50" t="str">
        <f t="shared" ca="1" si="12"/>
        <v>M</v>
      </c>
      <c r="AF9" s="50" t="str">
        <f t="shared" ca="1" si="12"/>
        <v>T</v>
      </c>
      <c r="AG9" s="50" t="str">
        <f t="shared" ca="1" si="12"/>
        <v>W</v>
      </c>
      <c r="AH9" s="50" t="str">
        <f t="shared" ca="1" si="12"/>
        <v>T</v>
      </c>
      <c r="AI9" s="50" t="str">
        <f t="shared" ca="1" si="12"/>
        <v>F</v>
      </c>
      <c r="AJ9" s="50" t="str">
        <f t="shared" ca="1" si="12"/>
        <v>S</v>
      </c>
      <c r="AK9" s="50" t="str">
        <f t="shared" ca="1" si="12"/>
        <v>S</v>
      </c>
      <c r="AL9" s="50" t="str">
        <f t="shared" ca="1" si="12"/>
        <v>M</v>
      </c>
      <c r="AM9" s="50" t="str">
        <f t="shared" ca="1" si="12"/>
        <v>T</v>
      </c>
      <c r="AN9" s="50" t="str">
        <f t="shared" ca="1" si="12"/>
        <v>W</v>
      </c>
      <c r="AO9" s="50" t="str">
        <f t="shared" ca="1" si="12"/>
        <v>T</v>
      </c>
      <c r="AP9" s="50" t="str">
        <f t="shared" ca="1" si="12"/>
        <v>F</v>
      </c>
      <c r="AQ9" s="50" t="str">
        <f t="shared" ca="1" si="12"/>
        <v>S</v>
      </c>
      <c r="AR9" s="50" t="str">
        <f t="shared" ca="1" si="12"/>
        <v>S</v>
      </c>
      <c r="AS9" s="50" t="str">
        <f t="shared" ca="1" si="12"/>
        <v>M</v>
      </c>
      <c r="AT9" s="50" t="str">
        <f t="shared" ca="1" si="12"/>
        <v>T</v>
      </c>
      <c r="AU9" s="50" t="str">
        <f t="shared" ca="1" si="12"/>
        <v>W</v>
      </c>
      <c r="AV9" s="50" t="str">
        <f t="shared" ca="1" si="12"/>
        <v>T</v>
      </c>
      <c r="AW9" s="50" t="str">
        <f t="shared" ca="1" si="12"/>
        <v>F</v>
      </c>
      <c r="AX9" s="50" t="str">
        <f t="shared" ca="1" si="12"/>
        <v>S</v>
      </c>
      <c r="AY9" s="50" t="str">
        <f t="shared" ca="1" si="12"/>
        <v>S</v>
      </c>
      <c r="AZ9" s="50" t="str">
        <f t="shared" ca="1" si="12"/>
        <v>M</v>
      </c>
      <c r="BA9" s="50" t="str">
        <f t="shared" ca="1" si="12"/>
        <v>T</v>
      </c>
      <c r="BB9" s="50" t="str">
        <f t="shared" ca="1" si="12"/>
        <v>W</v>
      </c>
      <c r="BC9" s="50" t="str">
        <f t="shared" ca="1" si="12"/>
        <v>T</v>
      </c>
      <c r="BD9" s="50" t="str">
        <f t="shared" ca="1" si="12"/>
        <v>F</v>
      </c>
      <c r="BE9" s="50" t="str">
        <f t="shared" ca="1" si="12"/>
        <v>S</v>
      </c>
      <c r="BF9" s="50" t="str">
        <f t="shared" ca="1" si="12"/>
        <v>S</v>
      </c>
      <c r="BG9" s="50" t="str">
        <f t="shared" ca="1" si="12"/>
        <v>M</v>
      </c>
      <c r="BH9" s="50" t="str">
        <f t="shared" ca="1" si="12"/>
        <v>T</v>
      </c>
      <c r="BI9" s="50" t="str">
        <f t="shared" ca="1" si="12"/>
        <v>W</v>
      </c>
      <c r="BJ9" s="50" t="str">
        <f t="shared" ca="1" si="12"/>
        <v>T</v>
      </c>
      <c r="BK9" s="50" t="str">
        <f t="shared" ca="1" si="12"/>
        <v>F</v>
      </c>
      <c r="BL9" s="50" t="str">
        <f t="shared" ca="1" si="12"/>
        <v>S</v>
      </c>
      <c r="BM9" s="50" t="str">
        <f t="shared" ref="BM9:BR9" ca="1" si="13">LEFT(TEXT(BM7,"ddd"),1)</f>
        <v>S</v>
      </c>
      <c r="BN9" s="50" t="str">
        <f t="shared" ca="1" si="13"/>
        <v>M</v>
      </c>
      <c r="BO9" s="50" t="str">
        <f t="shared" ca="1" si="13"/>
        <v>T</v>
      </c>
      <c r="BP9" s="50" t="str">
        <f t="shared" ca="1" si="13"/>
        <v>W</v>
      </c>
      <c r="BQ9" s="50" t="str">
        <f t="shared" ca="1" si="13"/>
        <v>T</v>
      </c>
      <c r="BR9" s="50" t="str">
        <f t="shared" ca="1" si="13"/>
        <v>F</v>
      </c>
      <c r="BS9" s="50" t="str">
        <f t="shared" ref="BS9:BU9" ca="1" si="14">LEFT(TEXT(BS7,"ddd"),1)</f>
        <v>S</v>
      </c>
      <c r="BT9" s="50" t="str">
        <f t="shared" ca="1" si="14"/>
        <v>S</v>
      </c>
      <c r="BU9" s="50" t="str">
        <f t="shared" ca="1" si="14"/>
        <v>M</v>
      </c>
    </row>
    <row r="10" spans="1:73" ht="30" hidden="1" customHeight="1" x14ac:dyDescent="0.25">
      <c r="B10" s="16"/>
      <c r="C10" s="13"/>
      <c r="D10" s="12"/>
      <c r="E10" s="13"/>
      <c r="F10" s="14"/>
      <c r="G10" s="15"/>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row>
    <row r="11" spans="1:73" s="1" customFormat="1" ht="40.15" customHeight="1" x14ac:dyDescent="0.25">
      <c r="A11" s="10"/>
      <c r="B11" s="61" t="s">
        <v>20</v>
      </c>
      <c r="C11" s="62"/>
      <c r="D11" s="62"/>
      <c r="E11" s="63"/>
      <c r="F11" s="64"/>
      <c r="G11" s="65"/>
      <c r="H11" s="19"/>
      <c r="I11" s="17" t="str">
        <f t="shared" ref="I11:X30" ca="1" si="15">IF(AND($C11="Goal",I$7&gt;=$F11,I$7&lt;=$F11+$G11-1),2,IF(AND($C11="Milestone",I$7&gt;=$F11,I$7&lt;=$F11+$G11-1),1,""))</f>
        <v/>
      </c>
      <c r="J11" s="17" t="str">
        <f t="shared" ca="1" si="15"/>
        <v/>
      </c>
      <c r="K11" s="17" t="str">
        <f t="shared" ca="1" si="15"/>
        <v/>
      </c>
      <c r="L11" s="17" t="str">
        <f t="shared" ca="1" si="15"/>
        <v/>
      </c>
      <c r="M11" s="17" t="str">
        <f t="shared" ca="1" si="15"/>
        <v/>
      </c>
      <c r="N11" s="17" t="str">
        <f t="shared" ca="1" si="15"/>
        <v/>
      </c>
      <c r="O11" s="17" t="str">
        <f t="shared" ca="1" si="15"/>
        <v/>
      </c>
      <c r="P11" s="17" t="str">
        <f t="shared" ca="1" si="15"/>
        <v/>
      </c>
      <c r="Q11" s="17" t="str">
        <f t="shared" ca="1" si="15"/>
        <v/>
      </c>
      <c r="R11" s="17" t="str">
        <f t="shared" ca="1" si="15"/>
        <v/>
      </c>
      <c r="S11" s="17" t="str">
        <f t="shared" ca="1" si="15"/>
        <v/>
      </c>
      <c r="T11" s="17" t="str">
        <f t="shared" ca="1" si="15"/>
        <v/>
      </c>
      <c r="U11" s="17" t="str">
        <f t="shared" ca="1" si="15"/>
        <v/>
      </c>
      <c r="V11" s="17" t="str">
        <f t="shared" ca="1" si="15"/>
        <v/>
      </c>
      <c r="W11" s="17" t="str">
        <f t="shared" ca="1" si="15"/>
        <v/>
      </c>
      <c r="X11" s="17" t="str">
        <f t="shared" ca="1" si="15"/>
        <v/>
      </c>
      <c r="Y11" s="17" t="str">
        <f t="shared" ref="Y11:AN30" ca="1" si="16">IF(AND($C11="Goal",Y$7&gt;=$F11,Y$7&lt;=$F11+$G11-1),2,IF(AND($C11="Milestone",Y$7&gt;=$F11,Y$7&lt;=$F11+$G11-1),1,""))</f>
        <v/>
      </c>
      <c r="Z11" s="17" t="str">
        <f t="shared" ca="1" si="16"/>
        <v/>
      </c>
      <c r="AA11" s="17" t="str">
        <f t="shared" ca="1" si="16"/>
        <v/>
      </c>
      <c r="AB11" s="17" t="str">
        <f t="shared" ca="1" si="16"/>
        <v/>
      </c>
      <c r="AC11" s="17" t="str">
        <f t="shared" ca="1" si="16"/>
        <v/>
      </c>
      <c r="AD11" s="17" t="str">
        <f t="shared" ca="1" si="16"/>
        <v/>
      </c>
      <c r="AE11" s="17" t="str">
        <f t="shared" ca="1" si="16"/>
        <v/>
      </c>
      <c r="AF11" s="17" t="str">
        <f t="shared" ca="1" si="16"/>
        <v/>
      </c>
      <c r="AG11" s="17" t="str">
        <f t="shared" ca="1" si="16"/>
        <v/>
      </c>
      <c r="AH11" s="17" t="str">
        <f t="shared" ca="1" si="16"/>
        <v/>
      </c>
      <c r="AI11" s="17" t="str">
        <f t="shared" ca="1" si="16"/>
        <v/>
      </c>
      <c r="AJ11" s="17" t="str">
        <f t="shared" ca="1" si="16"/>
        <v/>
      </c>
      <c r="AK11" s="17" t="str">
        <f t="shared" ca="1" si="16"/>
        <v/>
      </c>
      <c r="AL11" s="17" t="str">
        <f t="shared" ca="1" si="16"/>
        <v/>
      </c>
      <c r="AM11" s="17" t="str">
        <f t="shared" ca="1" si="16"/>
        <v/>
      </c>
      <c r="AN11" s="17" t="str">
        <f t="shared" ca="1" si="16"/>
        <v/>
      </c>
      <c r="AO11" s="17" t="str">
        <f t="shared" ref="AO11:BD30" ca="1" si="17">IF(AND($C11="Goal",AO$7&gt;=$F11,AO$7&lt;=$F11+$G11-1),2,IF(AND($C11="Milestone",AO$7&gt;=$F11,AO$7&lt;=$F11+$G11-1),1,""))</f>
        <v/>
      </c>
      <c r="AP11" s="17" t="str">
        <f t="shared" ca="1" si="17"/>
        <v/>
      </c>
      <c r="AQ11" s="17" t="str">
        <f t="shared" ca="1" si="17"/>
        <v/>
      </c>
      <c r="AR11" s="17" t="str">
        <f t="shared" ca="1" si="17"/>
        <v/>
      </c>
      <c r="AS11" s="17" t="str">
        <f t="shared" ca="1" si="17"/>
        <v/>
      </c>
      <c r="AT11" s="17" t="str">
        <f t="shared" ca="1" si="17"/>
        <v/>
      </c>
      <c r="AU11" s="17" t="str">
        <f t="shared" ca="1" si="17"/>
        <v/>
      </c>
      <c r="AV11" s="17" t="str">
        <f t="shared" ca="1" si="17"/>
        <v/>
      </c>
      <c r="AW11" s="17" t="str">
        <f t="shared" ca="1" si="17"/>
        <v/>
      </c>
      <c r="AX11" s="17" t="str">
        <f t="shared" ca="1" si="17"/>
        <v/>
      </c>
      <c r="AY11" s="17" t="str">
        <f t="shared" ca="1" si="17"/>
        <v/>
      </c>
      <c r="AZ11" s="17" t="str">
        <f t="shared" ca="1" si="17"/>
        <v/>
      </c>
      <c r="BA11" s="17" t="str">
        <f t="shared" ca="1" si="17"/>
        <v/>
      </c>
      <c r="BB11" s="17" t="str">
        <f t="shared" ca="1" si="17"/>
        <v/>
      </c>
      <c r="BC11" s="17" t="str">
        <f t="shared" ca="1" si="17"/>
        <v/>
      </c>
      <c r="BD11" s="17" t="str">
        <f t="shared" ca="1" si="17"/>
        <v/>
      </c>
      <c r="BE11" s="17" t="str">
        <f t="shared" ref="BE11:BT30" ca="1" si="18">IF(AND($C11="Goal",BE$7&gt;=$F11,BE$7&lt;=$F11+$G11-1),2,IF(AND($C11="Milestone",BE$7&gt;=$F11,BE$7&lt;=$F11+$G11-1),1,""))</f>
        <v/>
      </c>
      <c r="BF11" s="17" t="str">
        <f t="shared" ca="1" si="18"/>
        <v/>
      </c>
      <c r="BG11" s="17" t="str">
        <f t="shared" ca="1" si="18"/>
        <v/>
      </c>
      <c r="BH11" s="17" t="str">
        <f t="shared" ca="1" si="18"/>
        <v/>
      </c>
      <c r="BI11" s="17" t="str">
        <f t="shared" ca="1" si="18"/>
        <v/>
      </c>
      <c r="BJ11" s="17" t="str">
        <f t="shared" ca="1" si="18"/>
        <v/>
      </c>
      <c r="BK11" s="17" t="str">
        <f t="shared" ca="1" si="18"/>
        <v/>
      </c>
      <c r="BL11" s="17" t="str">
        <f t="shared" ca="1" si="18"/>
        <v/>
      </c>
      <c r="BM11" s="17" t="str">
        <f t="shared" ca="1" si="18"/>
        <v/>
      </c>
      <c r="BN11" s="17" t="str">
        <f t="shared" ca="1" si="18"/>
        <v/>
      </c>
      <c r="BO11" s="17" t="str">
        <f t="shared" ca="1" si="18"/>
        <v/>
      </c>
      <c r="BP11" s="17" t="str">
        <f t="shared" ca="1" si="18"/>
        <v/>
      </c>
      <c r="BQ11" s="17" t="str">
        <f t="shared" ca="1" si="18"/>
        <v/>
      </c>
      <c r="BR11" s="17" t="str">
        <f t="shared" ca="1" si="18"/>
        <v/>
      </c>
      <c r="BS11" s="17" t="str">
        <f t="shared" ca="1" si="18"/>
        <v/>
      </c>
      <c r="BT11" s="17" t="str">
        <f t="shared" ca="1" si="18"/>
        <v/>
      </c>
      <c r="BU11" s="17" t="str">
        <f t="shared" ref="BS11:BU31" ca="1" si="19">IF(AND($C11="Goal",BU$7&gt;=$F11,BU$7&lt;=$F11+$G11-1),2,IF(AND($C11="Milestone",BU$7&gt;=$F11,BU$7&lt;=$F11+$G11-1),1,""))</f>
        <v/>
      </c>
    </row>
    <row r="12" spans="1:73" s="1" customFormat="1" ht="40.15" customHeight="1" x14ac:dyDescent="0.25">
      <c r="A12" s="10"/>
      <c r="B12" s="66" t="s">
        <v>21</v>
      </c>
      <c r="C12" s="62" t="s">
        <v>22</v>
      </c>
      <c r="D12" s="62" t="s">
        <v>23</v>
      </c>
      <c r="E12" s="63">
        <f>AVERAGE(E17:E19)</f>
        <v>1</v>
      </c>
      <c r="F12" s="64">
        <f>DATE(2024,3,4)</f>
        <v>45355</v>
      </c>
      <c r="G12" s="65">
        <v>1</v>
      </c>
      <c r="H12" s="19"/>
      <c r="I12" s="17" t="str">
        <f ca="1">IF(AND($C12="Goal",I$7&gt;=$F12,I$7&lt;=$F12+$G12-1),2,IF(AND($C12="Milestone",I$7&gt;=$F12,I$7&lt;=$F12+$G12-1),1,""))</f>
        <v/>
      </c>
      <c r="J12" s="17" t="str">
        <f t="shared" ca="1" si="15"/>
        <v/>
      </c>
      <c r="K12" s="17" t="str">
        <f ca="1">IF(AND($C12="Goal",K$7&gt;=$F12,K$7&lt;=$F12+$G12-1),2,IF(AND($C12="Milestone",K$7&gt;=$F12,K$7&lt;=$F12+$G12-1),1,""))</f>
        <v/>
      </c>
      <c r="L12" s="17" t="str">
        <f t="shared" ca="1" si="15"/>
        <v/>
      </c>
      <c r="M12" s="17" t="str">
        <f t="shared" ca="1" si="15"/>
        <v/>
      </c>
      <c r="N12" s="17" t="str">
        <f t="shared" ca="1" si="15"/>
        <v/>
      </c>
      <c r="O12" s="17" t="str">
        <f t="shared" ca="1" si="15"/>
        <v/>
      </c>
      <c r="P12" s="17" t="str">
        <f t="shared" ca="1" si="15"/>
        <v/>
      </c>
      <c r="Q12" s="17">
        <f t="shared" ca="1" si="15"/>
        <v>1</v>
      </c>
      <c r="R12" s="17" t="str">
        <f t="shared" ca="1" si="15"/>
        <v/>
      </c>
      <c r="S12" s="17" t="str">
        <f t="shared" ca="1" si="15"/>
        <v/>
      </c>
      <c r="T12" s="17" t="str">
        <f t="shared" ca="1" si="15"/>
        <v/>
      </c>
      <c r="U12" s="17" t="str">
        <f t="shared" ca="1" si="15"/>
        <v/>
      </c>
      <c r="V12" s="17" t="str">
        <f t="shared" ca="1" si="15"/>
        <v/>
      </c>
      <c r="W12" s="17" t="str">
        <f t="shared" ca="1" si="15"/>
        <v/>
      </c>
      <c r="X12" s="17" t="str">
        <f t="shared" ca="1" si="15"/>
        <v/>
      </c>
      <c r="Y12" s="17" t="str">
        <f t="shared" ca="1" si="16"/>
        <v/>
      </c>
      <c r="Z12" s="17" t="str">
        <f t="shared" ca="1" si="16"/>
        <v/>
      </c>
      <c r="AA12" s="17" t="str">
        <f t="shared" ca="1" si="16"/>
        <v/>
      </c>
      <c r="AB12" s="17" t="str">
        <f t="shared" ca="1" si="16"/>
        <v/>
      </c>
      <c r="AC12" s="17" t="str">
        <f t="shared" ca="1" si="16"/>
        <v/>
      </c>
      <c r="AD12" s="17" t="str">
        <f t="shared" ca="1" si="16"/>
        <v/>
      </c>
      <c r="AE12" s="17" t="str">
        <f t="shared" ca="1" si="16"/>
        <v/>
      </c>
      <c r="AF12" s="17" t="str">
        <f t="shared" ca="1" si="16"/>
        <v/>
      </c>
      <c r="AG12" s="17" t="str">
        <f t="shared" ca="1" si="16"/>
        <v/>
      </c>
      <c r="AH12" s="17" t="str">
        <f t="shared" ca="1" si="16"/>
        <v/>
      </c>
      <c r="AI12" s="17" t="str">
        <f t="shared" ca="1" si="16"/>
        <v/>
      </c>
      <c r="AJ12" s="17" t="str">
        <f t="shared" ca="1" si="16"/>
        <v/>
      </c>
      <c r="AK12" s="17" t="str">
        <f t="shared" ca="1" si="16"/>
        <v/>
      </c>
      <c r="AL12" s="17" t="str">
        <f t="shared" ca="1" si="16"/>
        <v/>
      </c>
      <c r="AM12" s="17" t="str">
        <f t="shared" ca="1" si="16"/>
        <v/>
      </c>
      <c r="AN12" s="17" t="str">
        <f t="shared" ca="1" si="16"/>
        <v/>
      </c>
      <c r="AO12" s="17" t="str">
        <f t="shared" ca="1" si="17"/>
        <v/>
      </c>
      <c r="AP12" s="17" t="str">
        <f t="shared" ca="1" si="17"/>
        <v/>
      </c>
      <c r="AQ12" s="17" t="str">
        <f t="shared" ca="1" si="17"/>
        <v/>
      </c>
      <c r="AR12" s="17" t="str">
        <f t="shared" ca="1" si="17"/>
        <v/>
      </c>
      <c r="AS12" s="17" t="str">
        <f t="shared" ca="1" si="17"/>
        <v/>
      </c>
      <c r="AT12" s="17" t="str">
        <f t="shared" ca="1" si="17"/>
        <v/>
      </c>
      <c r="AU12" s="17" t="str">
        <f t="shared" ca="1" si="17"/>
        <v/>
      </c>
      <c r="AV12" s="17" t="str">
        <f t="shared" ca="1" si="17"/>
        <v/>
      </c>
      <c r="AW12" s="17" t="str">
        <f t="shared" ca="1" si="17"/>
        <v/>
      </c>
      <c r="AX12" s="17" t="str">
        <f t="shared" ca="1" si="17"/>
        <v/>
      </c>
      <c r="AY12" s="17" t="str">
        <f t="shared" ca="1" si="17"/>
        <v/>
      </c>
      <c r="AZ12" s="17" t="str">
        <f t="shared" ca="1" si="17"/>
        <v/>
      </c>
      <c r="BA12" s="17" t="str">
        <f t="shared" ca="1" si="17"/>
        <v/>
      </c>
      <c r="BB12" s="17" t="str">
        <f t="shared" ca="1" si="17"/>
        <v/>
      </c>
      <c r="BC12" s="17" t="str">
        <f t="shared" ca="1" si="17"/>
        <v/>
      </c>
      <c r="BD12" s="17" t="str">
        <f t="shared" ca="1" si="17"/>
        <v/>
      </c>
      <c r="BE12" s="17" t="str">
        <f t="shared" ca="1" si="18"/>
        <v/>
      </c>
      <c r="BF12" s="17" t="str">
        <f t="shared" ca="1" si="18"/>
        <v/>
      </c>
      <c r="BG12" s="17" t="str">
        <f t="shared" ca="1" si="18"/>
        <v/>
      </c>
      <c r="BH12" s="17" t="str">
        <f t="shared" ca="1" si="18"/>
        <v/>
      </c>
      <c r="BI12" s="17" t="str">
        <f t="shared" ca="1" si="18"/>
        <v/>
      </c>
      <c r="BJ12" s="17" t="str">
        <f t="shared" ca="1" si="18"/>
        <v/>
      </c>
      <c r="BK12" s="17" t="str">
        <f t="shared" ca="1" si="18"/>
        <v/>
      </c>
      <c r="BL12" s="17" t="str">
        <f t="shared" ca="1" si="18"/>
        <v/>
      </c>
      <c r="BM12" s="17" t="str">
        <f t="shared" ca="1" si="18"/>
        <v/>
      </c>
      <c r="BN12" s="17" t="str">
        <f t="shared" ca="1" si="18"/>
        <v/>
      </c>
      <c r="BO12" s="17" t="str">
        <f t="shared" ca="1" si="18"/>
        <v/>
      </c>
      <c r="BP12" s="17" t="str">
        <f t="shared" ca="1" si="18"/>
        <v/>
      </c>
      <c r="BQ12" s="17" t="str">
        <f t="shared" ca="1" si="18"/>
        <v/>
      </c>
      <c r="BR12" s="17" t="str">
        <f t="shared" ca="1" si="18"/>
        <v/>
      </c>
      <c r="BS12" s="17" t="str">
        <f t="shared" ca="1" si="19"/>
        <v/>
      </c>
      <c r="BT12" s="17" t="str">
        <f t="shared" ca="1" si="19"/>
        <v/>
      </c>
      <c r="BU12" s="17" t="str">
        <f t="shared" ca="1" si="19"/>
        <v/>
      </c>
    </row>
    <row r="13" spans="1:73" s="1" customFormat="1" ht="40.15" customHeight="1" x14ac:dyDescent="0.25">
      <c r="A13" s="10"/>
      <c r="B13" s="66" t="s">
        <v>24</v>
      </c>
      <c r="C13" s="62" t="s">
        <v>22</v>
      </c>
      <c r="D13" s="62" t="s">
        <v>23</v>
      </c>
      <c r="E13" s="63">
        <f>E25</f>
        <v>1</v>
      </c>
      <c r="F13" s="64">
        <f>DATE(2024,4,1)</f>
        <v>45383</v>
      </c>
      <c r="G13" s="65">
        <v>1</v>
      </c>
      <c r="H13" s="19"/>
      <c r="I13" s="17" t="str">
        <f t="shared" ref="I13:X31" ca="1" si="20">IF(AND($C13="Goal",I$7&gt;=$F13,I$7&lt;=$F13+$G13-1),2,IF(AND($C13="Milestone",I$7&gt;=$F13,I$7&lt;=$F13+$G13-1),1,""))</f>
        <v/>
      </c>
      <c r="J13" s="17" t="str">
        <f t="shared" ca="1" si="15"/>
        <v/>
      </c>
      <c r="K13" s="17" t="str">
        <f t="shared" ca="1" si="15"/>
        <v/>
      </c>
      <c r="L13" s="17" t="str">
        <f t="shared" ca="1" si="15"/>
        <v/>
      </c>
      <c r="M13" s="17" t="str">
        <f t="shared" ca="1" si="15"/>
        <v/>
      </c>
      <c r="N13" s="17" t="str">
        <f t="shared" ca="1" si="15"/>
        <v/>
      </c>
      <c r="O13" s="17" t="str">
        <f t="shared" ca="1" si="15"/>
        <v/>
      </c>
      <c r="P13" s="17" t="str">
        <f t="shared" ca="1" si="15"/>
        <v/>
      </c>
      <c r="Q13" s="17" t="str">
        <f t="shared" ca="1" si="15"/>
        <v/>
      </c>
      <c r="R13" s="17" t="str">
        <f t="shared" ca="1" si="15"/>
        <v/>
      </c>
      <c r="S13" s="17" t="str">
        <f t="shared" ca="1" si="15"/>
        <v/>
      </c>
      <c r="T13" s="17" t="str">
        <f t="shared" ca="1" si="15"/>
        <v/>
      </c>
      <c r="U13" s="17" t="str">
        <f t="shared" ca="1" si="15"/>
        <v/>
      </c>
      <c r="V13" s="17" t="str">
        <f t="shared" ca="1" si="15"/>
        <v/>
      </c>
      <c r="W13" s="17" t="str">
        <f t="shared" ca="1" si="15"/>
        <v/>
      </c>
      <c r="X13" s="17" t="str">
        <f t="shared" ca="1" si="15"/>
        <v/>
      </c>
      <c r="Y13" s="17" t="str">
        <f t="shared" ca="1" si="16"/>
        <v/>
      </c>
      <c r="Z13" s="17" t="str">
        <f t="shared" ca="1" si="16"/>
        <v/>
      </c>
      <c r="AA13" s="17" t="str">
        <f t="shared" ca="1" si="16"/>
        <v/>
      </c>
      <c r="AB13" s="17" t="str">
        <f t="shared" ca="1" si="16"/>
        <v/>
      </c>
      <c r="AC13" s="17" t="str">
        <f t="shared" ca="1" si="16"/>
        <v/>
      </c>
      <c r="AD13" s="17" t="str">
        <f t="shared" ca="1" si="16"/>
        <v/>
      </c>
      <c r="AE13" s="17" t="str">
        <f t="shared" ca="1" si="16"/>
        <v/>
      </c>
      <c r="AF13" s="17" t="str">
        <f t="shared" ca="1" si="16"/>
        <v/>
      </c>
      <c r="AG13" s="17" t="str">
        <f t="shared" ca="1" si="16"/>
        <v/>
      </c>
      <c r="AH13" s="17" t="str">
        <f t="shared" ca="1" si="16"/>
        <v/>
      </c>
      <c r="AI13" s="17" t="str">
        <f t="shared" ca="1" si="16"/>
        <v/>
      </c>
      <c r="AJ13" s="17" t="str">
        <f t="shared" ca="1" si="16"/>
        <v/>
      </c>
      <c r="AK13" s="17" t="str">
        <f t="shared" ca="1" si="16"/>
        <v/>
      </c>
      <c r="AL13" s="17" t="str">
        <f t="shared" ca="1" si="16"/>
        <v/>
      </c>
      <c r="AM13" s="17" t="str">
        <f t="shared" ca="1" si="16"/>
        <v/>
      </c>
      <c r="AN13" s="17" t="str">
        <f t="shared" ca="1" si="16"/>
        <v/>
      </c>
      <c r="AO13" s="17" t="str">
        <f t="shared" ca="1" si="17"/>
        <v/>
      </c>
      <c r="AP13" s="17" t="str">
        <f t="shared" ca="1" si="17"/>
        <v/>
      </c>
      <c r="AQ13" s="17" t="str">
        <f t="shared" ca="1" si="17"/>
        <v/>
      </c>
      <c r="AR13" s="17" t="str">
        <f t="shared" ca="1" si="17"/>
        <v/>
      </c>
      <c r="AS13" s="17">
        <f t="shared" ca="1" si="17"/>
        <v>1</v>
      </c>
      <c r="AT13" s="17" t="str">
        <f t="shared" ca="1" si="17"/>
        <v/>
      </c>
      <c r="AU13" s="17" t="str">
        <f t="shared" ca="1" si="17"/>
        <v/>
      </c>
      <c r="AV13" s="17" t="str">
        <f t="shared" ca="1" si="17"/>
        <v/>
      </c>
      <c r="AW13" s="17" t="str">
        <f t="shared" ca="1" si="17"/>
        <v/>
      </c>
      <c r="AX13" s="17" t="str">
        <f t="shared" ca="1" si="17"/>
        <v/>
      </c>
      <c r="AY13" s="17" t="str">
        <f t="shared" ca="1" si="17"/>
        <v/>
      </c>
      <c r="AZ13" s="17" t="str">
        <f t="shared" ca="1" si="17"/>
        <v/>
      </c>
      <c r="BA13" s="17" t="str">
        <f t="shared" ca="1" si="17"/>
        <v/>
      </c>
      <c r="BB13" s="17" t="str">
        <f t="shared" ca="1" si="17"/>
        <v/>
      </c>
      <c r="BC13" s="17" t="str">
        <f t="shared" ca="1" si="17"/>
        <v/>
      </c>
      <c r="BD13" s="17" t="str">
        <f t="shared" ca="1" si="17"/>
        <v/>
      </c>
      <c r="BE13" s="17" t="str">
        <f t="shared" ca="1" si="18"/>
        <v/>
      </c>
      <c r="BF13" s="17" t="str">
        <f t="shared" ca="1" si="18"/>
        <v/>
      </c>
      <c r="BG13" s="17" t="str">
        <f t="shared" ca="1" si="18"/>
        <v/>
      </c>
      <c r="BH13" s="17" t="str">
        <f t="shared" ca="1" si="18"/>
        <v/>
      </c>
      <c r="BI13" s="17" t="str">
        <f t="shared" ca="1" si="18"/>
        <v/>
      </c>
      <c r="BJ13" s="17" t="str">
        <f t="shared" ca="1" si="18"/>
        <v/>
      </c>
      <c r="BK13" s="17" t="str">
        <f t="shared" ca="1" si="18"/>
        <v/>
      </c>
      <c r="BL13" s="17" t="str">
        <f t="shared" ca="1" si="18"/>
        <v/>
      </c>
      <c r="BM13" s="17" t="str">
        <f t="shared" ca="1" si="18"/>
        <v/>
      </c>
      <c r="BN13" s="17" t="str">
        <f t="shared" ca="1" si="18"/>
        <v/>
      </c>
      <c r="BO13" s="17" t="str">
        <f t="shared" ca="1" si="18"/>
        <v/>
      </c>
      <c r="BP13" s="17" t="str">
        <f t="shared" ca="1" si="18"/>
        <v/>
      </c>
      <c r="BQ13" s="17" t="str">
        <f t="shared" ca="1" si="18"/>
        <v/>
      </c>
      <c r="BR13" s="17" t="str">
        <f t="shared" ca="1" si="18"/>
        <v/>
      </c>
      <c r="BS13" s="17" t="str">
        <f t="shared" ca="1" si="19"/>
        <v/>
      </c>
      <c r="BT13" s="17" t="str">
        <f t="shared" ca="1" si="19"/>
        <v/>
      </c>
      <c r="BU13" s="17" t="str">
        <f t="shared" ca="1" si="19"/>
        <v/>
      </c>
    </row>
    <row r="14" spans="1:73" s="1" customFormat="1" ht="40.15" customHeight="1" x14ac:dyDescent="0.25">
      <c r="A14" s="9"/>
      <c r="B14" s="66" t="s">
        <v>25</v>
      </c>
      <c r="C14" s="62" t="s">
        <v>22</v>
      </c>
      <c r="D14" s="62" t="s">
        <v>23</v>
      </c>
      <c r="E14" s="63">
        <f>AVERAGE(E33:E36)</f>
        <v>0</v>
      </c>
      <c r="F14" s="64">
        <f>DATE(2024,4,15)</f>
        <v>45397</v>
      </c>
      <c r="G14" s="65">
        <v>1</v>
      </c>
      <c r="H14" s="19"/>
      <c r="I14" s="17" t="str">
        <f t="shared" ca="1" si="20"/>
        <v/>
      </c>
      <c r="J14" s="17" t="str">
        <f t="shared" ca="1" si="15"/>
        <v/>
      </c>
      <c r="K14" s="17" t="str">
        <f t="shared" ca="1" si="15"/>
        <v/>
      </c>
      <c r="L14" s="17" t="str">
        <f t="shared" ca="1" si="15"/>
        <v/>
      </c>
      <c r="M14" s="17" t="str">
        <f t="shared" ca="1" si="15"/>
        <v/>
      </c>
      <c r="N14" s="17" t="str">
        <f t="shared" ca="1" si="15"/>
        <v/>
      </c>
      <c r="O14" s="17" t="str">
        <f t="shared" ca="1" si="15"/>
        <v/>
      </c>
      <c r="P14" s="17" t="str">
        <f t="shared" ca="1" si="15"/>
        <v/>
      </c>
      <c r="Q14" s="17" t="str">
        <f t="shared" ca="1" si="15"/>
        <v/>
      </c>
      <c r="R14" s="17" t="str">
        <f t="shared" ca="1" si="15"/>
        <v/>
      </c>
      <c r="S14" s="17" t="str">
        <f t="shared" ca="1" si="15"/>
        <v/>
      </c>
      <c r="T14" s="17" t="str">
        <f t="shared" ca="1" si="15"/>
        <v/>
      </c>
      <c r="U14" s="17" t="str">
        <f t="shared" ca="1" si="15"/>
        <v/>
      </c>
      <c r="V14" s="17" t="str">
        <f t="shared" ca="1" si="15"/>
        <v/>
      </c>
      <c r="W14" s="17" t="str">
        <f t="shared" ca="1" si="15"/>
        <v/>
      </c>
      <c r="X14" s="17" t="str">
        <f t="shared" ca="1" si="15"/>
        <v/>
      </c>
      <c r="Y14" s="17" t="str">
        <f t="shared" ca="1" si="16"/>
        <v/>
      </c>
      <c r="Z14" s="17" t="str">
        <f t="shared" ca="1" si="16"/>
        <v/>
      </c>
      <c r="AA14" s="17" t="str">
        <f t="shared" ca="1" si="16"/>
        <v/>
      </c>
      <c r="AB14" s="17" t="str">
        <f t="shared" ca="1" si="16"/>
        <v/>
      </c>
      <c r="AC14" s="17" t="str">
        <f t="shared" ca="1" si="16"/>
        <v/>
      </c>
      <c r="AD14" s="17" t="str">
        <f t="shared" ca="1" si="16"/>
        <v/>
      </c>
      <c r="AE14" s="17" t="str">
        <f t="shared" ca="1" si="16"/>
        <v/>
      </c>
      <c r="AF14" s="17" t="str">
        <f t="shared" ca="1" si="16"/>
        <v/>
      </c>
      <c r="AG14" s="17" t="str">
        <f t="shared" ca="1" si="16"/>
        <v/>
      </c>
      <c r="AH14" s="17" t="str">
        <f t="shared" ca="1" si="16"/>
        <v/>
      </c>
      <c r="AI14" s="17" t="str">
        <f t="shared" ca="1" si="16"/>
        <v/>
      </c>
      <c r="AJ14" s="17" t="str">
        <f t="shared" ca="1" si="16"/>
        <v/>
      </c>
      <c r="AK14" s="17" t="str">
        <f t="shared" ca="1" si="16"/>
        <v/>
      </c>
      <c r="AL14" s="17" t="str">
        <f t="shared" ca="1" si="16"/>
        <v/>
      </c>
      <c r="AM14" s="17" t="str">
        <f t="shared" ca="1" si="16"/>
        <v/>
      </c>
      <c r="AN14" s="17" t="str">
        <f t="shared" ca="1" si="16"/>
        <v/>
      </c>
      <c r="AO14" s="17" t="str">
        <f t="shared" ca="1" si="17"/>
        <v/>
      </c>
      <c r="AP14" s="17" t="str">
        <f t="shared" ca="1" si="17"/>
        <v/>
      </c>
      <c r="AQ14" s="17" t="str">
        <f t="shared" ca="1" si="17"/>
        <v/>
      </c>
      <c r="AR14" s="17" t="str">
        <f t="shared" ca="1" si="17"/>
        <v/>
      </c>
      <c r="AS14" s="17" t="str">
        <f t="shared" ca="1" si="17"/>
        <v/>
      </c>
      <c r="AT14" s="17" t="str">
        <f t="shared" ca="1" si="17"/>
        <v/>
      </c>
      <c r="AU14" s="17" t="str">
        <f t="shared" ca="1" si="17"/>
        <v/>
      </c>
      <c r="AV14" s="17" t="str">
        <f t="shared" ca="1" si="17"/>
        <v/>
      </c>
      <c r="AW14" s="17" t="str">
        <f t="shared" ca="1" si="17"/>
        <v/>
      </c>
      <c r="AX14" s="17" t="str">
        <f t="shared" ca="1" si="17"/>
        <v/>
      </c>
      <c r="AY14" s="17" t="str">
        <f t="shared" ca="1" si="17"/>
        <v/>
      </c>
      <c r="AZ14" s="17" t="str">
        <f t="shared" ca="1" si="17"/>
        <v/>
      </c>
      <c r="BA14" s="17" t="str">
        <f t="shared" ca="1" si="17"/>
        <v/>
      </c>
      <c r="BB14" s="17" t="str">
        <f t="shared" ca="1" si="17"/>
        <v/>
      </c>
      <c r="BC14" s="17" t="str">
        <f t="shared" ca="1" si="17"/>
        <v/>
      </c>
      <c r="BD14" s="17" t="str">
        <f t="shared" ca="1" si="17"/>
        <v/>
      </c>
      <c r="BE14" s="17" t="str">
        <f t="shared" ca="1" si="18"/>
        <v/>
      </c>
      <c r="BF14" s="17" t="str">
        <f t="shared" ca="1" si="18"/>
        <v/>
      </c>
      <c r="BG14" s="17">
        <f t="shared" ca="1" si="18"/>
        <v>1</v>
      </c>
      <c r="BH14" s="17" t="str">
        <f t="shared" ca="1" si="18"/>
        <v/>
      </c>
      <c r="BI14" s="17" t="str">
        <f t="shared" ca="1" si="18"/>
        <v/>
      </c>
      <c r="BJ14" s="17" t="str">
        <f t="shared" ca="1" si="18"/>
        <v/>
      </c>
      <c r="BK14" s="17" t="str">
        <f t="shared" ca="1" si="18"/>
        <v/>
      </c>
      <c r="BL14" s="17" t="str">
        <f t="shared" ca="1" si="18"/>
        <v/>
      </c>
      <c r="BM14" s="17" t="str">
        <f t="shared" ca="1" si="18"/>
        <v/>
      </c>
      <c r="BN14" s="17" t="str">
        <f t="shared" ca="1" si="18"/>
        <v/>
      </c>
      <c r="BO14" s="17" t="str">
        <f t="shared" ca="1" si="18"/>
        <v/>
      </c>
      <c r="BP14" s="17" t="str">
        <f t="shared" ca="1" si="18"/>
        <v/>
      </c>
      <c r="BQ14" s="17" t="str">
        <f t="shared" ca="1" si="18"/>
        <v/>
      </c>
      <c r="BR14" s="17" t="str">
        <f t="shared" ca="1" si="18"/>
        <v/>
      </c>
      <c r="BS14" s="17" t="str">
        <f t="shared" ca="1" si="19"/>
        <v/>
      </c>
      <c r="BT14" s="17" t="str">
        <f t="shared" ca="1" si="19"/>
        <v/>
      </c>
      <c r="BU14" s="17" t="str">
        <f t="shared" ca="1" si="19"/>
        <v/>
      </c>
    </row>
    <row r="15" spans="1:73" s="1" customFormat="1" ht="40.15" customHeight="1" x14ac:dyDescent="0.25">
      <c r="A15" s="9"/>
      <c r="B15" s="66" t="s">
        <v>26</v>
      </c>
      <c r="C15" s="62" t="s">
        <v>22</v>
      </c>
      <c r="D15" s="62" t="s">
        <v>23</v>
      </c>
      <c r="E15" s="63">
        <f>AVERAGE(E33:E35,E37)</f>
        <v>0</v>
      </c>
      <c r="F15" s="64">
        <f>DATE(2024,4,29)</f>
        <v>45411</v>
      </c>
      <c r="G15" s="65">
        <v>1</v>
      </c>
      <c r="H15" s="19"/>
      <c r="I15" s="17" t="str">
        <f t="shared" ca="1" si="20"/>
        <v/>
      </c>
      <c r="J15" s="17" t="str">
        <f t="shared" ca="1" si="15"/>
        <v/>
      </c>
      <c r="K15" s="17" t="str">
        <f t="shared" ca="1" si="15"/>
        <v/>
      </c>
      <c r="L15" s="17" t="str">
        <f t="shared" ca="1" si="15"/>
        <v/>
      </c>
      <c r="M15" s="17" t="str">
        <f t="shared" ca="1" si="15"/>
        <v/>
      </c>
      <c r="N15" s="17" t="str">
        <f t="shared" ca="1" si="15"/>
        <v/>
      </c>
      <c r="O15" s="17" t="str">
        <f t="shared" ca="1" si="15"/>
        <v/>
      </c>
      <c r="P15" s="17" t="str">
        <f t="shared" ca="1" si="15"/>
        <v/>
      </c>
      <c r="Q15" s="17" t="str">
        <f t="shared" ca="1" si="15"/>
        <v/>
      </c>
      <c r="R15" s="17" t="str">
        <f t="shared" ca="1" si="15"/>
        <v/>
      </c>
      <c r="S15" s="17" t="str">
        <f t="shared" ca="1" si="15"/>
        <v/>
      </c>
      <c r="T15" s="17" t="str">
        <f t="shared" ca="1" si="15"/>
        <v/>
      </c>
      <c r="U15" s="17" t="str">
        <f t="shared" ca="1" si="15"/>
        <v/>
      </c>
      <c r="V15" s="17" t="str">
        <f t="shared" ca="1" si="15"/>
        <v/>
      </c>
      <c r="W15" s="17" t="str">
        <f t="shared" ca="1" si="15"/>
        <v/>
      </c>
      <c r="X15" s="17" t="str">
        <f t="shared" ca="1" si="15"/>
        <v/>
      </c>
      <c r="Y15" s="17" t="str">
        <f t="shared" ca="1" si="16"/>
        <v/>
      </c>
      <c r="Z15" s="17" t="str">
        <f t="shared" ca="1" si="16"/>
        <v/>
      </c>
      <c r="AA15" s="17" t="str">
        <f t="shared" ca="1" si="16"/>
        <v/>
      </c>
      <c r="AB15" s="17" t="str">
        <f t="shared" ca="1" si="16"/>
        <v/>
      </c>
      <c r="AC15" s="17" t="str">
        <f t="shared" ca="1" si="16"/>
        <v/>
      </c>
      <c r="AD15" s="17" t="str">
        <f t="shared" ca="1" si="16"/>
        <v/>
      </c>
      <c r="AE15" s="17" t="str">
        <f t="shared" ca="1" si="16"/>
        <v/>
      </c>
      <c r="AF15" s="17" t="str">
        <f t="shared" ca="1" si="16"/>
        <v/>
      </c>
      <c r="AG15" s="17" t="str">
        <f t="shared" ca="1" si="16"/>
        <v/>
      </c>
      <c r="AH15" s="17" t="str">
        <f t="shared" ca="1" si="16"/>
        <v/>
      </c>
      <c r="AI15" s="17" t="str">
        <f t="shared" ca="1" si="16"/>
        <v/>
      </c>
      <c r="AJ15" s="17" t="str">
        <f t="shared" ca="1" si="16"/>
        <v/>
      </c>
      <c r="AK15" s="17" t="str">
        <f t="shared" ca="1" si="16"/>
        <v/>
      </c>
      <c r="AL15" s="17" t="str">
        <f t="shared" ca="1" si="16"/>
        <v/>
      </c>
      <c r="AM15" s="17" t="str">
        <f t="shared" ca="1" si="16"/>
        <v/>
      </c>
      <c r="AN15" s="17" t="str">
        <f t="shared" ca="1" si="16"/>
        <v/>
      </c>
      <c r="AO15" s="17" t="str">
        <f t="shared" ca="1" si="17"/>
        <v/>
      </c>
      <c r="AP15" s="17" t="str">
        <f t="shared" ca="1" si="17"/>
        <v/>
      </c>
      <c r="AQ15" s="17" t="str">
        <f t="shared" ca="1" si="17"/>
        <v/>
      </c>
      <c r="AR15" s="17" t="str">
        <f t="shared" ca="1" si="17"/>
        <v/>
      </c>
      <c r="AS15" s="17" t="str">
        <f t="shared" ca="1" si="17"/>
        <v/>
      </c>
      <c r="AT15" s="17" t="str">
        <f t="shared" ca="1" si="17"/>
        <v/>
      </c>
      <c r="AU15" s="17" t="str">
        <f t="shared" ca="1" si="17"/>
        <v/>
      </c>
      <c r="AV15" s="17" t="str">
        <f t="shared" ca="1" si="17"/>
        <v/>
      </c>
      <c r="AW15" s="17" t="str">
        <f t="shared" ca="1" si="17"/>
        <v/>
      </c>
      <c r="AX15" s="17" t="str">
        <f t="shared" ca="1" si="17"/>
        <v/>
      </c>
      <c r="AY15" s="17" t="str">
        <f t="shared" ca="1" si="17"/>
        <v/>
      </c>
      <c r="AZ15" s="17" t="str">
        <f t="shared" ca="1" si="17"/>
        <v/>
      </c>
      <c r="BA15" s="17" t="str">
        <f t="shared" ca="1" si="17"/>
        <v/>
      </c>
      <c r="BB15" s="17" t="str">
        <f t="shared" ca="1" si="17"/>
        <v/>
      </c>
      <c r="BC15" s="17" t="str">
        <f t="shared" ca="1" si="17"/>
        <v/>
      </c>
      <c r="BD15" s="17" t="str">
        <f t="shared" ca="1" si="17"/>
        <v/>
      </c>
      <c r="BE15" s="17" t="str">
        <f t="shared" ca="1" si="18"/>
        <v/>
      </c>
      <c r="BF15" s="17" t="str">
        <f t="shared" ca="1" si="18"/>
        <v/>
      </c>
      <c r="BG15" s="17" t="str">
        <f t="shared" ca="1" si="18"/>
        <v/>
      </c>
      <c r="BH15" s="17" t="str">
        <f t="shared" ca="1" si="18"/>
        <v/>
      </c>
      <c r="BI15" s="17" t="str">
        <f t="shared" ca="1" si="18"/>
        <v/>
      </c>
      <c r="BJ15" s="17" t="str">
        <f t="shared" ca="1" si="18"/>
        <v/>
      </c>
      <c r="BK15" s="17" t="str">
        <f t="shared" ca="1" si="18"/>
        <v/>
      </c>
      <c r="BL15" s="17" t="str">
        <f t="shared" ca="1" si="18"/>
        <v/>
      </c>
      <c r="BM15" s="17" t="str">
        <f t="shared" ca="1" si="18"/>
        <v/>
      </c>
      <c r="BN15" s="17" t="str">
        <f t="shared" ca="1" si="18"/>
        <v/>
      </c>
      <c r="BO15" s="17" t="str">
        <f t="shared" ca="1" si="18"/>
        <v/>
      </c>
      <c r="BP15" s="17" t="str">
        <f t="shared" ca="1" si="18"/>
        <v/>
      </c>
      <c r="BQ15" s="17" t="str">
        <f t="shared" ca="1" si="18"/>
        <v/>
      </c>
      <c r="BR15" s="17" t="str">
        <f t="shared" ca="1" si="18"/>
        <v/>
      </c>
      <c r="BS15" s="17" t="str">
        <f t="shared" ca="1" si="19"/>
        <v/>
      </c>
      <c r="BT15" s="17" t="str">
        <f t="shared" ca="1" si="19"/>
        <v/>
      </c>
      <c r="BU15" s="17">
        <f t="shared" ca="1" si="19"/>
        <v>1</v>
      </c>
    </row>
    <row r="16" spans="1:73" s="1" customFormat="1" ht="40.15" customHeight="1" x14ac:dyDescent="0.25">
      <c r="A16" s="9"/>
      <c r="B16" s="61" t="s">
        <v>27</v>
      </c>
      <c r="C16" s="62"/>
      <c r="D16" s="62"/>
      <c r="E16" s="63"/>
      <c r="F16" s="64"/>
      <c r="G16" s="65"/>
      <c r="H16" s="19"/>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row>
    <row r="17" spans="1:73" s="1" customFormat="1" ht="40.15" customHeight="1" x14ac:dyDescent="0.25">
      <c r="A17" s="9"/>
      <c r="B17" s="66" t="s">
        <v>28</v>
      </c>
      <c r="C17" s="62" t="s">
        <v>29</v>
      </c>
      <c r="D17" s="62" t="s">
        <v>23</v>
      </c>
      <c r="E17" s="63">
        <v>1</v>
      </c>
      <c r="F17" s="64">
        <f>F12-5</f>
        <v>45350</v>
      </c>
      <c r="G17" s="65">
        <v>1</v>
      </c>
      <c r="H17" s="19"/>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row>
    <row r="18" spans="1:73" s="1" customFormat="1" ht="40.15" customHeight="1" x14ac:dyDescent="0.25">
      <c r="A18" s="9"/>
      <c r="B18" s="66" t="s">
        <v>30</v>
      </c>
      <c r="C18" s="62" t="s">
        <v>29</v>
      </c>
      <c r="D18" s="62" t="s">
        <v>23</v>
      </c>
      <c r="E18" s="63">
        <v>1</v>
      </c>
      <c r="F18" s="64">
        <f>F12-Milestones4352[[#This Row],[Days]]+1</f>
        <v>45351</v>
      </c>
      <c r="G18" s="65">
        <v>5</v>
      </c>
      <c r="H18" s="19"/>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row>
    <row r="19" spans="1:73" s="1" customFormat="1" ht="40.15" customHeight="1" x14ac:dyDescent="0.25">
      <c r="A19" s="9"/>
      <c r="B19" s="66" t="s">
        <v>31</v>
      </c>
      <c r="C19" s="62" t="s">
        <v>29</v>
      </c>
      <c r="D19" s="62" t="s">
        <v>23</v>
      </c>
      <c r="E19" s="63">
        <v>1</v>
      </c>
      <c r="F19" s="64">
        <f>F17+1</f>
        <v>45351</v>
      </c>
      <c r="G19" s="65">
        <v>5</v>
      </c>
      <c r="H19" s="19"/>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row>
    <row r="20" spans="1:73" s="1" customFormat="1" ht="40.15" customHeight="1" x14ac:dyDescent="0.25">
      <c r="A20" s="10"/>
      <c r="B20" s="61" t="s">
        <v>32</v>
      </c>
      <c r="C20" s="62"/>
      <c r="D20" s="62"/>
      <c r="E20" s="63"/>
      <c r="F20" s="64"/>
      <c r="G20" s="65"/>
      <c r="H20" s="19"/>
      <c r="I20" s="17" t="str">
        <f t="shared" ca="1" si="20"/>
        <v/>
      </c>
      <c r="J20" s="17" t="str">
        <f t="shared" ca="1" si="15"/>
        <v/>
      </c>
      <c r="K20" s="17" t="str">
        <f t="shared" ca="1" si="15"/>
        <v/>
      </c>
      <c r="L20" s="17" t="str">
        <f t="shared" ca="1" si="15"/>
        <v/>
      </c>
      <c r="M20" s="17" t="str">
        <f t="shared" ca="1" si="15"/>
        <v/>
      </c>
      <c r="N20" s="17" t="str">
        <f t="shared" ca="1" si="15"/>
        <v/>
      </c>
      <c r="O20" s="17" t="str">
        <f t="shared" ca="1" si="15"/>
        <v/>
      </c>
      <c r="P20" s="17" t="str">
        <f t="shared" ca="1" si="15"/>
        <v/>
      </c>
      <c r="Q20" s="17" t="str">
        <f t="shared" ca="1" si="15"/>
        <v/>
      </c>
      <c r="R20" s="17" t="str">
        <f t="shared" ca="1" si="15"/>
        <v/>
      </c>
      <c r="S20" s="17" t="str">
        <f t="shared" ca="1" si="15"/>
        <v/>
      </c>
      <c r="T20" s="17" t="str">
        <f t="shared" ca="1" si="15"/>
        <v/>
      </c>
      <c r="U20" s="17" t="str">
        <f t="shared" ca="1" si="15"/>
        <v/>
      </c>
      <c r="V20" s="17" t="str">
        <f t="shared" ca="1" si="15"/>
        <v/>
      </c>
      <c r="W20" s="17" t="str">
        <f t="shared" ca="1" si="15"/>
        <v/>
      </c>
      <c r="X20" s="17" t="str">
        <f t="shared" ca="1" si="15"/>
        <v/>
      </c>
      <c r="Y20" s="17" t="str">
        <f t="shared" ca="1" si="16"/>
        <v/>
      </c>
      <c r="Z20" s="17" t="str">
        <f t="shared" ca="1" si="16"/>
        <v/>
      </c>
      <c r="AA20" s="17" t="str">
        <f t="shared" ca="1" si="16"/>
        <v/>
      </c>
      <c r="AB20" s="17" t="str">
        <f t="shared" ca="1" si="16"/>
        <v/>
      </c>
      <c r="AC20" s="17" t="str">
        <f t="shared" ca="1" si="16"/>
        <v/>
      </c>
      <c r="AD20" s="17" t="str">
        <f t="shared" ca="1" si="16"/>
        <v/>
      </c>
      <c r="AE20" s="17" t="str">
        <f t="shared" ca="1" si="16"/>
        <v/>
      </c>
      <c r="AF20" s="17" t="str">
        <f t="shared" ca="1" si="16"/>
        <v/>
      </c>
      <c r="AG20" s="17" t="str">
        <f t="shared" ca="1" si="16"/>
        <v/>
      </c>
      <c r="AH20" s="17" t="str">
        <f t="shared" ca="1" si="16"/>
        <v/>
      </c>
      <c r="AI20" s="17" t="str">
        <f t="shared" ca="1" si="16"/>
        <v/>
      </c>
      <c r="AJ20" s="17" t="str">
        <f t="shared" ca="1" si="16"/>
        <v/>
      </c>
      <c r="AK20" s="17" t="str">
        <f t="shared" ca="1" si="16"/>
        <v/>
      </c>
      <c r="AL20" s="17" t="str">
        <f t="shared" ca="1" si="16"/>
        <v/>
      </c>
      <c r="AM20" s="17" t="str">
        <f t="shared" ca="1" si="16"/>
        <v/>
      </c>
      <c r="AN20" s="17" t="str">
        <f t="shared" ca="1" si="16"/>
        <v/>
      </c>
      <c r="AO20" s="17" t="str">
        <f t="shared" ca="1" si="17"/>
        <v/>
      </c>
      <c r="AP20" s="17" t="str">
        <f t="shared" ca="1" si="17"/>
        <v/>
      </c>
      <c r="AQ20" s="17" t="str">
        <f t="shared" ca="1" si="17"/>
        <v/>
      </c>
      <c r="AR20" s="17" t="str">
        <f t="shared" ca="1" si="17"/>
        <v/>
      </c>
      <c r="AS20" s="17" t="str">
        <f t="shared" ca="1" si="17"/>
        <v/>
      </c>
      <c r="AT20" s="17" t="str">
        <f t="shared" ca="1" si="17"/>
        <v/>
      </c>
      <c r="AU20" s="17" t="str">
        <f t="shared" ca="1" si="17"/>
        <v/>
      </c>
      <c r="AV20" s="17" t="str">
        <f t="shared" ca="1" si="17"/>
        <v/>
      </c>
      <c r="AW20" s="17" t="str">
        <f t="shared" ca="1" si="17"/>
        <v/>
      </c>
      <c r="AX20" s="17" t="str">
        <f t="shared" ca="1" si="17"/>
        <v/>
      </c>
      <c r="AY20" s="17" t="str">
        <f t="shared" ca="1" si="17"/>
        <v/>
      </c>
      <c r="AZ20" s="17" t="str">
        <f t="shared" ca="1" si="17"/>
        <v/>
      </c>
      <c r="BA20" s="17" t="str">
        <f t="shared" ca="1" si="17"/>
        <v/>
      </c>
      <c r="BB20" s="17" t="str">
        <f t="shared" ca="1" si="17"/>
        <v/>
      </c>
      <c r="BC20" s="17" t="str">
        <f t="shared" ca="1" si="17"/>
        <v/>
      </c>
      <c r="BD20" s="17" t="str">
        <f t="shared" ca="1" si="17"/>
        <v/>
      </c>
      <c r="BE20" s="17" t="str">
        <f t="shared" ca="1" si="18"/>
        <v/>
      </c>
      <c r="BF20" s="17" t="str">
        <f t="shared" ca="1" si="18"/>
        <v/>
      </c>
      <c r="BG20" s="17" t="str">
        <f t="shared" ca="1" si="18"/>
        <v/>
      </c>
      <c r="BH20" s="17" t="str">
        <f t="shared" ca="1" si="18"/>
        <v/>
      </c>
      <c r="BI20" s="17" t="str">
        <f t="shared" ca="1" si="18"/>
        <v/>
      </c>
      <c r="BJ20" s="17" t="str">
        <f t="shared" ca="1" si="18"/>
        <v/>
      </c>
      <c r="BK20" s="17" t="str">
        <f t="shared" ca="1" si="18"/>
        <v/>
      </c>
      <c r="BL20" s="17" t="str">
        <f t="shared" ca="1" si="18"/>
        <v/>
      </c>
      <c r="BM20" s="17" t="str">
        <f t="shared" ca="1" si="18"/>
        <v/>
      </c>
      <c r="BN20" s="17" t="str">
        <f t="shared" ca="1" si="18"/>
        <v/>
      </c>
      <c r="BO20" s="17" t="str">
        <f t="shared" ca="1" si="18"/>
        <v/>
      </c>
      <c r="BP20" s="17" t="str">
        <f t="shared" ca="1" si="18"/>
        <v/>
      </c>
      <c r="BQ20" s="17" t="str">
        <f t="shared" ca="1" si="18"/>
        <v/>
      </c>
      <c r="BR20" s="17" t="str">
        <f t="shared" ca="1" si="18"/>
        <v/>
      </c>
      <c r="BS20" s="17" t="str">
        <f t="shared" ca="1" si="19"/>
        <v/>
      </c>
      <c r="BT20" s="17" t="str">
        <f t="shared" ca="1" si="19"/>
        <v/>
      </c>
      <c r="BU20" s="17" t="str">
        <f t="shared" ca="1" si="19"/>
        <v/>
      </c>
    </row>
    <row r="21" spans="1:73" s="1" customFormat="1" ht="40.15" customHeight="1" x14ac:dyDescent="0.25">
      <c r="A21" s="10"/>
      <c r="B21" s="66" t="s">
        <v>33</v>
      </c>
      <c r="C21" s="62" t="s">
        <v>29</v>
      </c>
      <c r="D21" s="62" t="s">
        <v>34</v>
      </c>
      <c r="E21" s="63">
        <v>0</v>
      </c>
      <c r="F21" s="64">
        <f>F12+1</f>
        <v>45356</v>
      </c>
      <c r="G21" s="65">
        <v>21</v>
      </c>
      <c r="H21" s="19"/>
      <c r="I21" s="17" t="str">
        <f t="shared" ca="1" si="20"/>
        <v/>
      </c>
      <c r="J21" s="17" t="str">
        <f t="shared" ca="1" si="15"/>
        <v/>
      </c>
      <c r="K21" s="17" t="str">
        <f t="shared" ca="1" si="15"/>
        <v/>
      </c>
      <c r="L21" s="17" t="str">
        <f t="shared" ca="1" si="15"/>
        <v/>
      </c>
      <c r="M21" s="17" t="str">
        <f t="shared" ca="1" si="15"/>
        <v/>
      </c>
      <c r="N21" s="17" t="str">
        <f t="shared" ca="1" si="15"/>
        <v/>
      </c>
      <c r="O21" s="17" t="str">
        <f t="shared" ca="1" si="15"/>
        <v/>
      </c>
      <c r="P21" s="17" t="str">
        <f t="shared" ca="1" si="15"/>
        <v/>
      </c>
      <c r="Q21" s="17" t="str">
        <f t="shared" ca="1" si="15"/>
        <v/>
      </c>
      <c r="R21" s="17" t="str">
        <f t="shared" ca="1" si="15"/>
        <v/>
      </c>
      <c r="S21" s="17" t="str">
        <f t="shared" ca="1" si="15"/>
        <v/>
      </c>
      <c r="T21" s="17" t="str">
        <f t="shared" ca="1" si="15"/>
        <v/>
      </c>
      <c r="U21" s="17" t="str">
        <f t="shared" ca="1" si="15"/>
        <v/>
      </c>
      <c r="V21" s="17" t="str">
        <f t="shared" ca="1" si="15"/>
        <v/>
      </c>
      <c r="W21" s="17" t="str">
        <f t="shared" ca="1" si="15"/>
        <v/>
      </c>
      <c r="X21" s="17" t="str">
        <f t="shared" ca="1" si="15"/>
        <v/>
      </c>
      <c r="Y21" s="17" t="str">
        <f t="shared" ca="1" si="16"/>
        <v/>
      </c>
      <c r="Z21" s="17" t="str">
        <f t="shared" ca="1" si="16"/>
        <v/>
      </c>
      <c r="AA21" s="17" t="str">
        <f t="shared" ca="1" si="16"/>
        <v/>
      </c>
      <c r="AB21" s="17" t="str">
        <f t="shared" ca="1" si="16"/>
        <v/>
      </c>
      <c r="AC21" s="17" t="str">
        <f t="shared" ca="1" si="16"/>
        <v/>
      </c>
      <c r="AD21" s="17" t="str">
        <f t="shared" ca="1" si="16"/>
        <v/>
      </c>
      <c r="AE21" s="17" t="str">
        <f t="shared" ca="1" si="16"/>
        <v/>
      </c>
      <c r="AF21" s="17" t="str">
        <f t="shared" ca="1" si="16"/>
        <v/>
      </c>
      <c r="AG21" s="17" t="str">
        <f t="shared" ca="1" si="16"/>
        <v/>
      </c>
      <c r="AH21" s="17" t="str">
        <f t="shared" ca="1" si="16"/>
        <v/>
      </c>
      <c r="AI21" s="17" t="str">
        <f t="shared" ca="1" si="16"/>
        <v/>
      </c>
      <c r="AJ21" s="17" t="str">
        <f t="shared" ca="1" si="16"/>
        <v/>
      </c>
      <c r="AK21" s="17" t="str">
        <f t="shared" ca="1" si="16"/>
        <v/>
      </c>
      <c r="AL21" s="17" t="str">
        <f t="shared" ca="1" si="16"/>
        <v/>
      </c>
      <c r="AM21" s="17" t="str">
        <f t="shared" ca="1" si="16"/>
        <v/>
      </c>
      <c r="AN21" s="17" t="str">
        <f t="shared" ca="1" si="16"/>
        <v/>
      </c>
      <c r="AO21" s="17" t="str">
        <f t="shared" ca="1" si="17"/>
        <v/>
      </c>
      <c r="AP21" s="17" t="str">
        <f t="shared" ca="1" si="17"/>
        <v/>
      </c>
      <c r="AQ21" s="17" t="str">
        <f t="shared" ca="1" si="17"/>
        <v/>
      </c>
      <c r="AR21" s="17" t="str">
        <f t="shared" ca="1" si="17"/>
        <v/>
      </c>
      <c r="AS21" s="17" t="str">
        <f t="shared" ca="1" si="17"/>
        <v/>
      </c>
      <c r="AT21" s="17" t="str">
        <f t="shared" ca="1" si="17"/>
        <v/>
      </c>
      <c r="AU21" s="17" t="str">
        <f t="shared" ca="1" si="17"/>
        <v/>
      </c>
      <c r="AV21" s="17" t="str">
        <f t="shared" ca="1" si="17"/>
        <v/>
      </c>
      <c r="AW21" s="17" t="str">
        <f t="shared" ca="1" si="17"/>
        <v/>
      </c>
      <c r="AX21" s="17" t="str">
        <f t="shared" ca="1" si="17"/>
        <v/>
      </c>
      <c r="AY21" s="17" t="str">
        <f t="shared" ca="1" si="17"/>
        <v/>
      </c>
      <c r="AZ21" s="17" t="str">
        <f t="shared" ca="1" si="17"/>
        <v/>
      </c>
      <c r="BA21" s="17" t="str">
        <f t="shared" ca="1" si="17"/>
        <v/>
      </c>
      <c r="BB21" s="17" t="str">
        <f t="shared" ca="1" si="17"/>
        <v/>
      </c>
      <c r="BC21" s="17" t="str">
        <f t="shared" ca="1" si="17"/>
        <v/>
      </c>
      <c r="BD21" s="17" t="str">
        <f t="shared" ca="1" si="17"/>
        <v/>
      </c>
      <c r="BE21" s="17" t="str">
        <f t="shared" ca="1" si="18"/>
        <v/>
      </c>
      <c r="BF21" s="17" t="str">
        <f t="shared" ca="1" si="18"/>
        <v/>
      </c>
      <c r="BG21" s="17" t="str">
        <f t="shared" ca="1" si="18"/>
        <v/>
      </c>
      <c r="BH21" s="17" t="str">
        <f t="shared" ca="1" si="18"/>
        <v/>
      </c>
      <c r="BI21" s="17" t="str">
        <f t="shared" ca="1" si="18"/>
        <v/>
      </c>
      <c r="BJ21" s="17" t="str">
        <f t="shared" ca="1" si="18"/>
        <v/>
      </c>
      <c r="BK21" s="17" t="str">
        <f t="shared" ca="1" si="18"/>
        <v/>
      </c>
      <c r="BL21" s="17" t="str">
        <f t="shared" ca="1" si="18"/>
        <v/>
      </c>
      <c r="BM21" s="17" t="str">
        <f t="shared" ca="1" si="18"/>
        <v/>
      </c>
      <c r="BN21" s="17" t="str">
        <f t="shared" ca="1" si="18"/>
        <v/>
      </c>
      <c r="BO21" s="17" t="str">
        <f t="shared" ca="1" si="18"/>
        <v/>
      </c>
      <c r="BP21" s="17" t="str">
        <f t="shared" ca="1" si="18"/>
        <v/>
      </c>
      <c r="BQ21" s="17" t="str">
        <f t="shared" ca="1" si="18"/>
        <v/>
      </c>
      <c r="BR21" s="17" t="str">
        <f t="shared" ca="1" si="18"/>
        <v/>
      </c>
      <c r="BS21" s="17" t="str">
        <f t="shared" ca="1" si="19"/>
        <v/>
      </c>
      <c r="BT21" s="17" t="str">
        <f t="shared" ca="1" si="19"/>
        <v/>
      </c>
      <c r="BU21" s="17" t="str">
        <f t="shared" ca="1" si="19"/>
        <v/>
      </c>
    </row>
    <row r="22" spans="1:73" s="1" customFormat="1" ht="40.15" customHeight="1" x14ac:dyDescent="0.25">
      <c r="A22" s="9"/>
      <c r="B22" s="66" t="s">
        <v>35</v>
      </c>
      <c r="C22" s="62" t="s">
        <v>29</v>
      </c>
      <c r="D22" s="62" t="s">
        <v>36</v>
      </c>
      <c r="E22" s="63">
        <v>0</v>
      </c>
      <c r="F22" s="64">
        <v>45356</v>
      </c>
      <c r="G22" s="65">
        <v>14</v>
      </c>
      <c r="H22" s="19"/>
      <c r="I22" s="17" t="str">
        <f t="shared" ca="1" si="20"/>
        <v/>
      </c>
      <c r="J22" s="17" t="str">
        <f t="shared" ca="1" si="15"/>
        <v/>
      </c>
      <c r="K22" s="17" t="str">
        <f t="shared" ca="1" si="15"/>
        <v/>
      </c>
      <c r="L22" s="17" t="str">
        <f t="shared" ca="1" si="15"/>
        <v/>
      </c>
      <c r="M22" s="17" t="str">
        <f t="shared" ca="1" si="15"/>
        <v/>
      </c>
      <c r="N22" s="17" t="str">
        <f t="shared" ca="1" si="15"/>
        <v/>
      </c>
      <c r="O22" s="17" t="str">
        <f t="shared" ca="1" si="15"/>
        <v/>
      </c>
      <c r="P22" s="17" t="str">
        <f t="shared" ca="1" si="15"/>
        <v/>
      </c>
      <c r="Q22" s="17" t="str">
        <f t="shared" ca="1" si="15"/>
        <v/>
      </c>
      <c r="R22" s="17" t="str">
        <f t="shared" ca="1" si="15"/>
        <v/>
      </c>
      <c r="S22" s="17" t="str">
        <f t="shared" ca="1" si="15"/>
        <v/>
      </c>
      <c r="T22" s="17" t="str">
        <f t="shared" ca="1" si="15"/>
        <v/>
      </c>
      <c r="U22" s="17" t="str">
        <f t="shared" ca="1" si="15"/>
        <v/>
      </c>
      <c r="V22" s="17" t="str">
        <f t="shared" ca="1" si="15"/>
        <v/>
      </c>
      <c r="W22" s="17" t="str">
        <f t="shared" ca="1" si="15"/>
        <v/>
      </c>
      <c r="X22" s="17" t="str">
        <f t="shared" ca="1" si="15"/>
        <v/>
      </c>
      <c r="Y22" s="17" t="str">
        <f t="shared" ca="1" si="16"/>
        <v/>
      </c>
      <c r="Z22" s="17" t="str">
        <f t="shared" ca="1" si="16"/>
        <v/>
      </c>
      <c r="AA22" s="17" t="str">
        <f t="shared" ca="1" si="16"/>
        <v/>
      </c>
      <c r="AB22" s="17" t="str">
        <f t="shared" ca="1" si="16"/>
        <v/>
      </c>
      <c r="AC22" s="17" t="str">
        <f t="shared" ca="1" si="16"/>
        <v/>
      </c>
      <c r="AD22" s="17" t="str">
        <f t="shared" ca="1" si="16"/>
        <v/>
      </c>
      <c r="AE22" s="17" t="str">
        <f t="shared" ca="1" si="16"/>
        <v/>
      </c>
      <c r="AF22" s="17" t="str">
        <f t="shared" ca="1" si="16"/>
        <v/>
      </c>
      <c r="AG22" s="17" t="str">
        <f t="shared" ca="1" si="16"/>
        <v/>
      </c>
      <c r="AH22" s="17" t="str">
        <f t="shared" ca="1" si="16"/>
        <v/>
      </c>
      <c r="AI22" s="17" t="str">
        <f t="shared" ca="1" si="16"/>
        <v/>
      </c>
      <c r="AJ22" s="17" t="str">
        <f t="shared" ca="1" si="16"/>
        <v/>
      </c>
      <c r="AK22" s="17" t="str">
        <f t="shared" ca="1" si="16"/>
        <v/>
      </c>
      <c r="AL22" s="17" t="str">
        <f t="shared" ca="1" si="16"/>
        <v/>
      </c>
      <c r="AM22" s="17" t="str">
        <f t="shared" ca="1" si="16"/>
        <v/>
      </c>
      <c r="AN22" s="17" t="str">
        <f t="shared" ca="1" si="16"/>
        <v/>
      </c>
      <c r="AO22" s="17" t="str">
        <f t="shared" ca="1" si="17"/>
        <v/>
      </c>
      <c r="AP22" s="17" t="str">
        <f t="shared" ca="1" si="17"/>
        <v/>
      </c>
      <c r="AQ22" s="17" t="str">
        <f t="shared" ca="1" si="17"/>
        <v/>
      </c>
      <c r="AR22" s="17" t="str">
        <f t="shared" ca="1" si="17"/>
        <v/>
      </c>
      <c r="AS22" s="17" t="str">
        <f t="shared" ca="1" si="17"/>
        <v/>
      </c>
      <c r="AT22" s="17" t="str">
        <f t="shared" ca="1" si="17"/>
        <v/>
      </c>
      <c r="AU22" s="17" t="str">
        <f t="shared" ca="1" si="17"/>
        <v/>
      </c>
      <c r="AV22" s="17" t="str">
        <f t="shared" ca="1" si="17"/>
        <v/>
      </c>
      <c r="AW22" s="17" t="str">
        <f t="shared" ca="1" si="17"/>
        <v/>
      </c>
      <c r="AX22" s="17" t="str">
        <f t="shared" ca="1" si="17"/>
        <v/>
      </c>
      <c r="AY22" s="17" t="str">
        <f t="shared" ca="1" si="17"/>
        <v/>
      </c>
      <c r="AZ22" s="17" t="str">
        <f t="shared" ca="1" si="17"/>
        <v/>
      </c>
      <c r="BA22" s="17" t="str">
        <f t="shared" ca="1" si="17"/>
        <v/>
      </c>
      <c r="BB22" s="17" t="str">
        <f t="shared" ca="1" si="17"/>
        <v/>
      </c>
      <c r="BC22" s="17" t="str">
        <f t="shared" ca="1" si="17"/>
        <v/>
      </c>
      <c r="BD22" s="17" t="str">
        <f t="shared" ca="1" si="17"/>
        <v/>
      </c>
      <c r="BE22" s="17" t="str">
        <f t="shared" ca="1" si="18"/>
        <v/>
      </c>
      <c r="BF22" s="17" t="str">
        <f t="shared" ca="1" si="18"/>
        <v/>
      </c>
      <c r="BG22" s="17" t="str">
        <f t="shared" ca="1" si="18"/>
        <v/>
      </c>
      <c r="BH22" s="17" t="str">
        <f t="shared" ca="1" si="18"/>
        <v/>
      </c>
      <c r="BI22" s="17" t="str">
        <f t="shared" ca="1" si="18"/>
        <v/>
      </c>
      <c r="BJ22" s="17" t="str">
        <f t="shared" ca="1" si="18"/>
        <v/>
      </c>
      <c r="BK22" s="17" t="str">
        <f t="shared" ca="1" si="18"/>
        <v/>
      </c>
      <c r="BL22" s="17" t="str">
        <f t="shared" ca="1" si="18"/>
        <v/>
      </c>
      <c r="BM22" s="17" t="str">
        <f t="shared" ca="1" si="18"/>
        <v/>
      </c>
      <c r="BN22" s="17" t="str">
        <f t="shared" ca="1" si="18"/>
        <v/>
      </c>
      <c r="BO22" s="17" t="str">
        <f t="shared" ca="1" si="18"/>
        <v/>
      </c>
      <c r="BP22" s="17" t="str">
        <f t="shared" ca="1" si="18"/>
        <v/>
      </c>
      <c r="BQ22" s="17" t="str">
        <f t="shared" ca="1" si="18"/>
        <v/>
      </c>
      <c r="BR22" s="17" t="str">
        <f t="shared" ca="1" si="18"/>
        <v/>
      </c>
      <c r="BS22" s="17" t="str">
        <f t="shared" ca="1" si="19"/>
        <v/>
      </c>
      <c r="BT22" s="17" t="str">
        <f t="shared" ca="1" si="19"/>
        <v/>
      </c>
      <c r="BU22" s="17" t="str">
        <f t="shared" ca="1" si="19"/>
        <v/>
      </c>
    </row>
    <row r="23" spans="1:73" s="1" customFormat="1" ht="40.15" customHeight="1" x14ac:dyDescent="0.25">
      <c r="A23" s="9"/>
      <c r="B23" s="66" t="s">
        <v>37</v>
      </c>
      <c r="C23" s="62" t="s">
        <v>29</v>
      </c>
      <c r="D23" s="62" t="s">
        <v>38</v>
      </c>
      <c r="E23" s="63">
        <v>0</v>
      </c>
      <c r="F23" s="64">
        <f>F22+5</f>
        <v>45361</v>
      </c>
      <c r="G23" s="65">
        <v>21</v>
      </c>
      <c r="H23" s="19"/>
      <c r="I23" s="17" t="str">
        <f t="shared" ca="1" si="20"/>
        <v/>
      </c>
      <c r="J23" s="17" t="str">
        <f t="shared" ca="1" si="15"/>
        <v/>
      </c>
      <c r="K23" s="17" t="str">
        <f t="shared" ca="1" si="15"/>
        <v/>
      </c>
      <c r="L23" s="17" t="str">
        <f t="shared" ca="1" si="15"/>
        <v/>
      </c>
      <c r="M23" s="17" t="str">
        <f t="shared" ca="1" si="15"/>
        <v/>
      </c>
      <c r="N23" s="17" t="str">
        <f t="shared" ca="1" si="15"/>
        <v/>
      </c>
      <c r="O23" s="17" t="str">
        <f t="shared" ca="1" si="15"/>
        <v/>
      </c>
      <c r="P23" s="17" t="str">
        <f t="shared" ca="1" si="15"/>
        <v/>
      </c>
      <c r="Q23" s="17" t="str">
        <f t="shared" ca="1" si="15"/>
        <v/>
      </c>
      <c r="R23" s="17" t="str">
        <f t="shared" ca="1" si="15"/>
        <v/>
      </c>
      <c r="S23" s="17" t="str">
        <f t="shared" ca="1" si="15"/>
        <v/>
      </c>
      <c r="T23" s="17" t="str">
        <f t="shared" ca="1" si="15"/>
        <v/>
      </c>
      <c r="U23" s="17" t="str">
        <f t="shared" ca="1" si="15"/>
        <v/>
      </c>
      <c r="V23" s="17" t="str">
        <f t="shared" ca="1" si="15"/>
        <v/>
      </c>
      <c r="W23" s="17" t="str">
        <f t="shared" ca="1" si="15"/>
        <v/>
      </c>
      <c r="X23" s="17" t="str">
        <f t="shared" ca="1" si="15"/>
        <v/>
      </c>
      <c r="Y23" s="17" t="str">
        <f t="shared" ca="1" si="16"/>
        <v/>
      </c>
      <c r="Z23" s="17" t="str">
        <f t="shared" ca="1" si="16"/>
        <v/>
      </c>
      <c r="AA23" s="17" t="str">
        <f t="shared" ca="1" si="16"/>
        <v/>
      </c>
      <c r="AB23" s="17" t="str">
        <f t="shared" ca="1" si="16"/>
        <v/>
      </c>
      <c r="AC23" s="17" t="str">
        <f t="shared" ca="1" si="16"/>
        <v/>
      </c>
      <c r="AD23" s="17" t="str">
        <f t="shared" ca="1" si="16"/>
        <v/>
      </c>
      <c r="AE23" s="17" t="str">
        <f t="shared" ca="1" si="16"/>
        <v/>
      </c>
      <c r="AF23" s="17" t="str">
        <f t="shared" ca="1" si="16"/>
        <v/>
      </c>
      <c r="AG23" s="17" t="str">
        <f t="shared" ca="1" si="16"/>
        <v/>
      </c>
      <c r="AH23" s="17" t="str">
        <f t="shared" ca="1" si="16"/>
        <v/>
      </c>
      <c r="AI23" s="17" t="str">
        <f t="shared" ca="1" si="16"/>
        <v/>
      </c>
      <c r="AJ23" s="17" t="str">
        <f t="shared" ca="1" si="16"/>
        <v/>
      </c>
      <c r="AK23" s="17" t="str">
        <f t="shared" ca="1" si="16"/>
        <v/>
      </c>
      <c r="AL23" s="17" t="str">
        <f t="shared" ca="1" si="16"/>
        <v/>
      </c>
      <c r="AM23" s="17" t="str">
        <f t="shared" ca="1" si="16"/>
        <v/>
      </c>
      <c r="AN23" s="17" t="str">
        <f t="shared" ca="1" si="16"/>
        <v/>
      </c>
      <c r="AO23" s="17" t="str">
        <f t="shared" ca="1" si="17"/>
        <v/>
      </c>
      <c r="AP23" s="17" t="str">
        <f t="shared" ca="1" si="17"/>
        <v/>
      </c>
      <c r="AQ23" s="17" t="str">
        <f t="shared" ca="1" si="17"/>
        <v/>
      </c>
      <c r="AR23" s="17" t="str">
        <f t="shared" ca="1" si="17"/>
        <v/>
      </c>
      <c r="AS23" s="17" t="str">
        <f t="shared" ca="1" si="17"/>
        <v/>
      </c>
      <c r="AT23" s="17" t="str">
        <f t="shared" ca="1" si="17"/>
        <v/>
      </c>
      <c r="AU23" s="17" t="str">
        <f t="shared" ca="1" si="17"/>
        <v/>
      </c>
      <c r="AV23" s="17" t="str">
        <f t="shared" ca="1" si="17"/>
        <v/>
      </c>
      <c r="AW23" s="17" t="str">
        <f t="shared" ca="1" si="17"/>
        <v/>
      </c>
      <c r="AX23" s="17" t="str">
        <f t="shared" ca="1" si="17"/>
        <v/>
      </c>
      <c r="AY23" s="17" t="str">
        <f t="shared" ca="1" si="17"/>
        <v/>
      </c>
      <c r="AZ23" s="17" t="str">
        <f t="shared" ca="1" si="17"/>
        <v/>
      </c>
      <c r="BA23" s="17" t="str">
        <f t="shared" ca="1" si="17"/>
        <v/>
      </c>
      <c r="BB23" s="17" t="str">
        <f t="shared" ca="1" si="17"/>
        <v/>
      </c>
      <c r="BC23" s="17" t="str">
        <f t="shared" ca="1" si="17"/>
        <v/>
      </c>
      <c r="BD23" s="17" t="str">
        <f t="shared" ca="1" si="17"/>
        <v/>
      </c>
      <c r="BE23" s="17" t="str">
        <f t="shared" ca="1" si="18"/>
        <v/>
      </c>
      <c r="BF23" s="17" t="str">
        <f t="shared" ca="1" si="18"/>
        <v/>
      </c>
      <c r="BG23" s="17" t="str">
        <f t="shared" ca="1" si="18"/>
        <v/>
      </c>
      <c r="BH23" s="17" t="str">
        <f t="shared" ca="1" si="18"/>
        <v/>
      </c>
      <c r="BI23" s="17" t="str">
        <f t="shared" ca="1" si="18"/>
        <v/>
      </c>
      <c r="BJ23" s="17" t="str">
        <f t="shared" ca="1" si="18"/>
        <v/>
      </c>
      <c r="BK23" s="17" t="str">
        <f t="shared" ca="1" si="18"/>
        <v/>
      </c>
      <c r="BL23" s="17" t="str">
        <f t="shared" ca="1" si="18"/>
        <v/>
      </c>
      <c r="BM23" s="17" t="str">
        <f t="shared" ca="1" si="18"/>
        <v/>
      </c>
      <c r="BN23" s="17" t="str">
        <f t="shared" ca="1" si="18"/>
        <v/>
      </c>
      <c r="BO23" s="17" t="str">
        <f t="shared" ca="1" si="18"/>
        <v/>
      </c>
      <c r="BP23" s="17" t="str">
        <f t="shared" ca="1" si="18"/>
        <v/>
      </c>
      <c r="BQ23" s="17" t="str">
        <f t="shared" ca="1" si="18"/>
        <v/>
      </c>
      <c r="BR23" s="17" t="str">
        <f t="shared" ca="1" si="18"/>
        <v/>
      </c>
      <c r="BS23" s="17" t="str">
        <f t="shared" ca="1" si="19"/>
        <v/>
      </c>
      <c r="BT23" s="17" t="str">
        <f t="shared" ca="1" si="19"/>
        <v/>
      </c>
      <c r="BU23" s="17" t="str">
        <f t="shared" ca="1" si="19"/>
        <v/>
      </c>
    </row>
    <row r="24" spans="1:73" s="1" customFormat="1" ht="40.15" customHeight="1" x14ac:dyDescent="0.25">
      <c r="A24" s="9"/>
      <c r="B24" s="66" t="s">
        <v>39</v>
      </c>
      <c r="C24" s="62" t="s">
        <v>29</v>
      </c>
      <c r="D24" s="62" t="s">
        <v>36</v>
      </c>
      <c r="E24" s="63">
        <v>0</v>
      </c>
      <c r="F24" s="64">
        <f>F12+15</f>
        <v>45370</v>
      </c>
      <c r="G24" s="65">
        <v>7</v>
      </c>
      <c r="H24" s="19"/>
      <c r="I24" s="17" t="str">
        <f t="shared" ref="I24:AN24" ca="1" si="21">IF(AND($C24="Goal",I$7&gt;=$F24,I$7&lt;=$F24+$G24-1),2,IF(AND($C24="Milestone",I$7&gt;=$F24,I$7&lt;=$F24+$G24-1),1,""))</f>
        <v/>
      </c>
      <c r="J24" s="17" t="str">
        <f t="shared" ca="1" si="21"/>
        <v/>
      </c>
      <c r="K24" s="17" t="str">
        <f t="shared" ca="1" si="21"/>
        <v/>
      </c>
      <c r="L24" s="17" t="str">
        <f t="shared" ca="1" si="21"/>
        <v/>
      </c>
      <c r="M24" s="17" t="str">
        <f t="shared" ca="1" si="21"/>
        <v/>
      </c>
      <c r="N24" s="17" t="str">
        <f t="shared" ca="1" si="21"/>
        <v/>
      </c>
      <c r="O24" s="17" t="str">
        <f t="shared" ca="1" si="21"/>
        <v/>
      </c>
      <c r="P24" s="17" t="str">
        <f t="shared" ca="1" si="21"/>
        <v/>
      </c>
      <c r="Q24" s="17" t="str">
        <f t="shared" ca="1" si="21"/>
        <v/>
      </c>
      <c r="R24" s="17" t="str">
        <f t="shared" ca="1" si="21"/>
        <v/>
      </c>
      <c r="S24" s="17" t="str">
        <f t="shared" ca="1" si="21"/>
        <v/>
      </c>
      <c r="T24" s="17" t="str">
        <f t="shared" ca="1" si="21"/>
        <v/>
      </c>
      <c r="U24" s="17" t="str">
        <f t="shared" ca="1" si="21"/>
        <v/>
      </c>
      <c r="V24" s="17" t="str">
        <f t="shared" ca="1" si="21"/>
        <v/>
      </c>
      <c r="W24" s="17" t="str">
        <f t="shared" ca="1" si="21"/>
        <v/>
      </c>
      <c r="X24" s="17" t="str">
        <f t="shared" ca="1" si="21"/>
        <v/>
      </c>
      <c r="Y24" s="17" t="str">
        <f t="shared" ca="1" si="21"/>
        <v/>
      </c>
      <c r="Z24" s="17" t="str">
        <f t="shared" ca="1" si="21"/>
        <v/>
      </c>
      <c r="AA24" s="17" t="str">
        <f t="shared" ca="1" si="21"/>
        <v/>
      </c>
      <c r="AB24" s="17" t="str">
        <f t="shared" ca="1" si="21"/>
        <v/>
      </c>
      <c r="AC24" s="17" t="str">
        <f t="shared" ca="1" si="21"/>
        <v/>
      </c>
      <c r="AD24" s="17" t="str">
        <f t="shared" ca="1" si="21"/>
        <v/>
      </c>
      <c r="AE24" s="17" t="str">
        <f t="shared" ca="1" si="21"/>
        <v/>
      </c>
      <c r="AF24" s="17" t="str">
        <f t="shared" ca="1" si="21"/>
        <v/>
      </c>
      <c r="AG24" s="17" t="str">
        <f t="shared" ca="1" si="21"/>
        <v/>
      </c>
      <c r="AH24" s="17" t="str">
        <f t="shared" ca="1" si="21"/>
        <v/>
      </c>
      <c r="AI24" s="17" t="str">
        <f t="shared" ca="1" si="21"/>
        <v/>
      </c>
      <c r="AJ24" s="17" t="str">
        <f t="shared" ca="1" si="21"/>
        <v/>
      </c>
      <c r="AK24" s="17" t="str">
        <f t="shared" ca="1" si="21"/>
        <v/>
      </c>
      <c r="AL24" s="17" t="str">
        <f t="shared" ca="1" si="21"/>
        <v/>
      </c>
      <c r="AM24" s="17" t="str">
        <f t="shared" ca="1" si="21"/>
        <v/>
      </c>
      <c r="AN24" s="17" t="str">
        <f t="shared" ca="1" si="21"/>
        <v/>
      </c>
      <c r="AO24" s="17" t="str">
        <f t="shared" ca="1" si="17"/>
        <v/>
      </c>
      <c r="AP24" s="17" t="str">
        <f t="shared" ca="1" si="17"/>
        <v/>
      </c>
      <c r="AQ24" s="17" t="str">
        <f t="shared" ca="1" si="17"/>
        <v/>
      </c>
      <c r="AR24" s="17" t="str">
        <f t="shared" ca="1" si="17"/>
        <v/>
      </c>
      <c r="AS24" s="17" t="str">
        <f t="shared" ca="1" si="17"/>
        <v/>
      </c>
      <c r="AT24" s="17" t="str">
        <f t="shared" ca="1" si="17"/>
        <v/>
      </c>
      <c r="AU24" s="17" t="str">
        <f t="shared" ca="1" si="17"/>
        <v/>
      </c>
      <c r="AV24" s="17" t="str">
        <f t="shared" ca="1" si="17"/>
        <v/>
      </c>
      <c r="AW24" s="17" t="str">
        <f t="shared" ca="1" si="17"/>
        <v/>
      </c>
      <c r="AX24" s="17" t="str">
        <f t="shared" ca="1" si="17"/>
        <v/>
      </c>
      <c r="AY24" s="17" t="str">
        <f t="shared" ca="1" si="17"/>
        <v/>
      </c>
      <c r="AZ24" s="17" t="str">
        <f t="shared" ca="1" si="17"/>
        <v/>
      </c>
      <c r="BA24" s="17" t="str">
        <f t="shared" ca="1" si="17"/>
        <v/>
      </c>
      <c r="BB24" s="17" t="str">
        <f t="shared" ca="1" si="17"/>
        <v/>
      </c>
      <c r="BC24" s="17" t="str">
        <f t="shared" ca="1" si="17"/>
        <v/>
      </c>
      <c r="BD24" s="17" t="str">
        <f t="shared" ca="1" si="17"/>
        <v/>
      </c>
      <c r="BE24" s="17" t="str">
        <f t="shared" ca="1" si="18"/>
        <v/>
      </c>
      <c r="BF24" s="17" t="str">
        <f t="shared" ca="1" si="18"/>
        <v/>
      </c>
      <c r="BG24" s="17" t="str">
        <f t="shared" ca="1" si="18"/>
        <v/>
      </c>
      <c r="BH24" s="17" t="str">
        <f t="shared" ca="1" si="18"/>
        <v/>
      </c>
      <c r="BI24" s="17" t="str">
        <f t="shared" ca="1" si="18"/>
        <v/>
      </c>
      <c r="BJ24" s="17" t="str">
        <f t="shared" ca="1" si="18"/>
        <v/>
      </c>
      <c r="BK24" s="17" t="str">
        <f t="shared" ca="1" si="18"/>
        <v/>
      </c>
      <c r="BL24" s="17" t="str">
        <f t="shared" ca="1" si="18"/>
        <v/>
      </c>
      <c r="BM24" s="17" t="str">
        <f t="shared" ca="1" si="18"/>
        <v/>
      </c>
      <c r="BN24" s="17" t="str">
        <f t="shared" ca="1" si="18"/>
        <v/>
      </c>
      <c r="BO24" s="17" t="str">
        <f t="shared" ca="1" si="18"/>
        <v/>
      </c>
      <c r="BP24" s="17" t="str">
        <f t="shared" ca="1" si="18"/>
        <v/>
      </c>
      <c r="BQ24" s="17" t="str">
        <f t="shared" ca="1" si="18"/>
        <v/>
      </c>
      <c r="BR24" s="17" t="str">
        <f t="shared" ca="1" si="18"/>
        <v/>
      </c>
      <c r="BS24" s="17" t="str">
        <f t="shared" ca="1" si="18"/>
        <v/>
      </c>
      <c r="BT24" s="17" t="str">
        <f t="shared" ca="1" si="18"/>
        <v/>
      </c>
      <c r="BU24" s="17" t="str">
        <f t="shared" ca="1" si="19"/>
        <v/>
      </c>
    </row>
    <row r="25" spans="1:73" s="1" customFormat="1" ht="40.15" customHeight="1" x14ac:dyDescent="0.25">
      <c r="A25" s="9"/>
      <c r="B25" s="66" t="s">
        <v>40</v>
      </c>
      <c r="C25" s="62" t="s">
        <v>29</v>
      </c>
      <c r="D25" s="62" t="s">
        <v>23</v>
      </c>
      <c r="E25" s="63">
        <v>1</v>
      </c>
      <c r="F25" s="64">
        <f>F13-7</f>
        <v>45376</v>
      </c>
      <c r="G25" s="65">
        <v>7</v>
      </c>
      <c r="H25" s="19"/>
      <c r="I25" s="17" t="str">
        <f t="shared" ca="1" si="20"/>
        <v/>
      </c>
      <c r="J25" s="17" t="str">
        <f t="shared" ca="1" si="15"/>
        <v/>
      </c>
      <c r="K25" s="17" t="str">
        <f t="shared" ca="1" si="15"/>
        <v/>
      </c>
      <c r="L25" s="17" t="str">
        <f t="shared" ca="1" si="15"/>
        <v/>
      </c>
      <c r="M25" s="17" t="str">
        <f t="shared" ca="1" si="15"/>
        <v/>
      </c>
      <c r="N25" s="17" t="str">
        <f t="shared" ca="1" si="15"/>
        <v/>
      </c>
      <c r="O25" s="17" t="str">
        <f t="shared" ca="1" si="15"/>
        <v/>
      </c>
      <c r="P25" s="17" t="str">
        <f t="shared" ca="1" si="15"/>
        <v/>
      </c>
      <c r="Q25" s="17" t="str">
        <f t="shared" ca="1" si="15"/>
        <v/>
      </c>
      <c r="R25" s="17" t="str">
        <f t="shared" ca="1" si="15"/>
        <v/>
      </c>
      <c r="S25" s="17" t="str">
        <f t="shared" ca="1" si="15"/>
        <v/>
      </c>
      <c r="T25" s="17" t="str">
        <f t="shared" ca="1" si="15"/>
        <v/>
      </c>
      <c r="U25" s="17" t="str">
        <f t="shared" ca="1" si="15"/>
        <v/>
      </c>
      <c r="V25" s="17" t="str">
        <f t="shared" ca="1" si="15"/>
        <v/>
      </c>
      <c r="W25" s="17" t="str">
        <f t="shared" ca="1" si="15"/>
        <v/>
      </c>
      <c r="X25" s="17" t="str">
        <f t="shared" ca="1" si="15"/>
        <v/>
      </c>
      <c r="Y25" s="17" t="str">
        <f t="shared" ca="1" si="16"/>
        <v/>
      </c>
      <c r="Z25" s="17" t="str">
        <f t="shared" ca="1" si="16"/>
        <v/>
      </c>
      <c r="AA25" s="17" t="str">
        <f t="shared" ca="1" si="16"/>
        <v/>
      </c>
      <c r="AB25" s="17" t="str">
        <f t="shared" ca="1" si="16"/>
        <v/>
      </c>
      <c r="AC25" s="17" t="str">
        <f t="shared" ca="1" si="16"/>
        <v/>
      </c>
      <c r="AD25" s="17" t="str">
        <f t="shared" ca="1" si="16"/>
        <v/>
      </c>
      <c r="AE25" s="17" t="str">
        <f t="shared" ca="1" si="16"/>
        <v/>
      </c>
      <c r="AF25" s="17" t="str">
        <f t="shared" ca="1" si="16"/>
        <v/>
      </c>
      <c r="AG25" s="17" t="str">
        <f t="shared" ca="1" si="16"/>
        <v/>
      </c>
      <c r="AH25" s="17" t="str">
        <f t="shared" ca="1" si="16"/>
        <v/>
      </c>
      <c r="AI25" s="17" t="str">
        <f t="shared" ca="1" si="16"/>
        <v/>
      </c>
      <c r="AJ25" s="17" t="str">
        <f t="shared" ca="1" si="16"/>
        <v/>
      </c>
      <c r="AK25" s="17" t="str">
        <f t="shared" ca="1" si="16"/>
        <v/>
      </c>
      <c r="AL25" s="17" t="str">
        <f t="shared" ca="1" si="16"/>
        <v/>
      </c>
      <c r="AM25" s="17" t="str">
        <f t="shared" ca="1" si="16"/>
        <v/>
      </c>
      <c r="AN25" s="17" t="str">
        <f t="shared" ca="1" si="16"/>
        <v/>
      </c>
      <c r="AO25" s="17" t="str">
        <f t="shared" ca="1" si="17"/>
        <v/>
      </c>
      <c r="AP25" s="17" t="str">
        <f t="shared" ca="1" si="17"/>
        <v/>
      </c>
      <c r="AQ25" s="17" t="str">
        <f t="shared" ca="1" si="17"/>
        <v/>
      </c>
      <c r="AR25" s="17" t="str">
        <f t="shared" ca="1" si="17"/>
        <v/>
      </c>
      <c r="AS25" s="17" t="str">
        <f t="shared" ca="1" si="17"/>
        <v/>
      </c>
      <c r="AT25" s="17" t="str">
        <f t="shared" ca="1" si="17"/>
        <v/>
      </c>
      <c r="AU25" s="17" t="str">
        <f t="shared" ca="1" si="17"/>
        <v/>
      </c>
      <c r="AV25" s="17" t="str">
        <f t="shared" ca="1" si="17"/>
        <v/>
      </c>
      <c r="AW25" s="17" t="str">
        <f t="shared" ca="1" si="17"/>
        <v/>
      </c>
      <c r="AX25" s="17" t="str">
        <f t="shared" ca="1" si="17"/>
        <v/>
      </c>
      <c r="AY25" s="17" t="str">
        <f t="shared" ca="1" si="17"/>
        <v/>
      </c>
      <c r="AZ25" s="17" t="str">
        <f t="shared" ca="1" si="17"/>
        <v/>
      </c>
      <c r="BA25" s="17" t="str">
        <f t="shared" ca="1" si="17"/>
        <v/>
      </c>
      <c r="BB25" s="17" t="str">
        <f t="shared" ca="1" si="17"/>
        <v/>
      </c>
      <c r="BC25" s="17" t="str">
        <f t="shared" ca="1" si="17"/>
        <v/>
      </c>
      <c r="BD25" s="17" t="str">
        <f t="shared" ca="1" si="17"/>
        <v/>
      </c>
      <c r="BE25" s="17" t="str">
        <f t="shared" ca="1" si="18"/>
        <v/>
      </c>
      <c r="BF25" s="17" t="str">
        <f t="shared" ca="1" si="18"/>
        <v/>
      </c>
      <c r="BG25" s="17" t="str">
        <f t="shared" ca="1" si="18"/>
        <v/>
      </c>
      <c r="BH25" s="17" t="str">
        <f t="shared" ca="1" si="18"/>
        <v/>
      </c>
      <c r="BI25" s="17" t="str">
        <f t="shared" ca="1" si="18"/>
        <v/>
      </c>
      <c r="BJ25" s="17" t="str">
        <f t="shared" ca="1" si="18"/>
        <v/>
      </c>
      <c r="BK25" s="17" t="str">
        <f t="shared" ca="1" si="18"/>
        <v/>
      </c>
      <c r="BL25" s="17" t="str">
        <f t="shared" ca="1" si="18"/>
        <v/>
      </c>
      <c r="BM25" s="17" t="str">
        <f t="shared" ca="1" si="18"/>
        <v/>
      </c>
      <c r="BN25" s="17" t="str">
        <f t="shared" ca="1" si="18"/>
        <v/>
      </c>
      <c r="BO25" s="17" t="str">
        <f t="shared" ca="1" si="18"/>
        <v/>
      </c>
      <c r="BP25" s="17" t="str">
        <f t="shared" ca="1" si="18"/>
        <v/>
      </c>
      <c r="BQ25" s="17" t="str">
        <f t="shared" ca="1" si="18"/>
        <v/>
      </c>
      <c r="BR25" s="17" t="str">
        <f t="shared" ca="1" si="18"/>
        <v/>
      </c>
      <c r="BS25" s="17" t="str">
        <f t="shared" ca="1" si="19"/>
        <v/>
      </c>
      <c r="BT25" s="17" t="str">
        <f t="shared" ca="1" si="19"/>
        <v/>
      </c>
      <c r="BU25" s="17" t="str">
        <f t="shared" ca="1" si="19"/>
        <v/>
      </c>
    </row>
    <row r="26" spans="1:73" s="1" customFormat="1" ht="40.15" customHeight="1" x14ac:dyDescent="0.25">
      <c r="A26" s="9"/>
      <c r="B26" s="61" t="s">
        <v>41</v>
      </c>
      <c r="C26" s="62"/>
      <c r="D26" s="62"/>
      <c r="E26" s="63"/>
      <c r="F26" s="64"/>
      <c r="G26" s="65"/>
      <c r="H26" s="19"/>
      <c r="I26" s="17" t="str">
        <f t="shared" ca="1" si="20"/>
        <v/>
      </c>
      <c r="J26" s="17" t="str">
        <f t="shared" ca="1" si="15"/>
        <v/>
      </c>
      <c r="K26" s="17" t="str">
        <f t="shared" ca="1" si="15"/>
        <v/>
      </c>
      <c r="L26" s="17" t="str">
        <f t="shared" ca="1" si="15"/>
        <v/>
      </c>
      <c r="M26" s="17" t="str">
        <f t="shared" ca="1" si="15"/>
        <v/>
      </c>
      <c r="N26" s="17" t="str">
        <f t="shared" ca="1" si="15"/>
        <v/>
      </c>
      <c r="O26" s="17" t="str">
        <f t="shared" ca="1" si="15"/>
        <v/>
      </c>
      <c r="P26" s="17" t="str">
        <f t="shared" ca="1" si="15"/>
        <v/>
      </c>
      <c r="Q26" s="17" t="str">
        <f t="shared" ca="1" si="15"/>
        <v/>
      </c>
      <c r="R26" s="17" t="str">
        <f t="shared" ca="1" si="15"/>
        <v/>
      </c>
      <c r="S26" s="17" t="str">
        <f t="shared" ca="1" si="15"/>
        <v/>
      </c>
      <c r="T26" s="17" t="str">
        <f t="shared" ca="1" si="15"/>
        <v/>
      </c>
      <c r="U26" s="17" t="str">
        <f t="shared" ca="1" si="15"/>
        <v/>
      </c>
      <c r="V26" s="17" t="str">
        <f t="shared" ca="1" si="15"/>
        <v/>
      </c>
      <c r="W26" s="17" t="str">
        <f t="shared" ca="1" si="15"/>
        <v/>
      </c>
      <c r="X26" s="17" t="str">
        <f t="shared" ca="1" si="15"/>
        <v/>
      </c>
      <c r="Y26" s="17" t="str">
        <f t="shared" ca="1" si="16"/>
        <v/>
      </c>
      <c r="Z26" s="17" t="str">
        <f t="shared" ca="1" si="16"/>
        <v/>
      </c>
      <c r="AA26" s="17" t="str">
        <f t="shared" ca="1" si="16"/>
        <v/>
      </c>
      <c r="AB26" s="17" t="str">
        <f t="shared" ca="1" si="16"/>
        <v/>
      </c>
      <c r="AC26" s="17" t="str">
        <f t="shared" ca="1" si="16"/>
        <v/>
      </c>
      <c r="AD26" s="17" t="str">
        <f t="shared" ca="1" si="16"/>
        <v/>
      </c>
      <c r="AE26" s="17" t="str">
        <f t="shared" ca="1" si="16"/>
        <v/>
      </c>
      <c r="AF26" s="17" t="str">
        <f t="shared" ca="1" si="16"/>
        <v/>
      </c>
      <c r="AG26" s="17" t="str">
        <f t="shared" ca="1" si="16"/>
        <v/>
      </c>
      <c r="AH26" s="17" t="str">
        <f t="shared" ca="1" si="16"/>
        <v/>
      </c>
      <c r="AI26" s="17" t="str">
        <f t="shared" ca="1" si="16"/>
        <v/>
      </c>
      <c r="AJ26" s="17" t="str">
        <f t="shared" ca="1" si="16"/>
        <v/>
      </c>
      <c r="AK26" s="17" t="str">
        <f t="shared" ca="1" si="16"/>
        <v/>
      </c>
      <c r="AL26" s="17" t="str">
        <f t="shared" ca="1" si="16"/>
        <v/>
      </c>
      <c r="AM26" s="17" t="str">
        <f t="shared" ca="1" si="16"/>
        <v/>
      </c>
      <c r="AN26" s="17" t="str">
        <f t="shared" ca="1" si="16"/>
        <v/>
      </c>
      <c r="AO26" s="17" t="str">
        <f t="shared" ca="1" si="17"/>
        <v/>
      </c>
      <c r="AP26" s="17" t="str">
        <f t="shared" ca="1" si="17"/>
        <v/>
      </c>
      <c r="AQ26" s="17" t="str">
        <f t="shared" ca="1" si="17"/>
        <v/>
      </c>
      <c r="AR26" s="17" t="str">
        <f t="shared" ca="1" si="17"/>
        <v/>
      </c>
      <c r="AS26" s="17" t="str">
        <f t="shared" ca="1" si="17"/>
        <v/>
      </c>
      <c r="AT26" s="17" t="str">
        <f t="shared" ca="1" si="17"/>
        <v/>
      </c>
      <c r="AU26" s="17" t="str">
        <f t="shared" ca="1" si="17"/>
        <v/>
      </c>
      <c r="AV26" s="17" t="str">
        <f t="shared" ca="1" si="17"/>
        <v/>
      </c>
      <c r="AW26" s="17" t="str">
        <f t="shared" ca="1" si="17"/>
        <v/>
      </c>
      <c r="AX26" s="17" t="str">
        <f t="shared" ca="1" si="17"/>
        <v/>
      </c>
      <c r="AY26" s="17" t="str">
        <f t="shared" ca="1" si="17"/>
        <v/>
      </c>
      <c r="AZ26" s="17" t="str">
        <f t="shared" ca="1" si="17"/>
        <v/>
      </c>
      <c r="BA26" s="17" t="str">
        <f t="shared" ca="1" si="17"/>
        <v/>
      </c>
      <c r="BB26" s="17" t="str">
        <f t="shared" ca="1" si="17"/>
        <v/>
      </c>
      <c r="BC26" s="17" t="str">
        <f t="shared" ca="1" si="17"/>
        <v/>
      </c>
      <c r="BD26" s="17" t="str">
        <f t="shared" ca="1" si="17"/>
        <v/>
      </c>
      <c r="BE26" s="17" t="str">
        <f t="shared" ca="1" si="18"/>
        <v/>
      </c>
      <c r="BF26" s="17" t="str">
        <f t="shared" ca="1" si="18"/>
        <v/>
      </c>
      <c r="BG26" s="17" t="str">
        <f t="shared" ca="1" si="18"/>
        <v/>
      </c>
      <c r="BH26" s="17" t="str">
        <f t="shared" ca="1" si="18"/>
        <v/>
      </c>
      <c r="BI26" s="17" t="str">
        <f t="shared" ca="1" si="18"/>
        <v/>
      </c>
      <c r="BJ26" s="17" t="str">
        <f t="shared" ca="1" si="18"/>
        <v/>
      </c>
      <c r="BK26" s="17" t="str">
        <f t="shared" ca="1" si="18"/>
        <v/>
      </c>
      <c r="BL26" s="17" t="str">
        <f t="shared" ca="1" si="18"/>
        <v/>
      </c>
      <c r="BM26" s="17" t="str">
        <f t="shared" ca="1" si="18"/>
        <v/>
      </c>
      <c r="BN26" s="17" t="str">
        <f t="shared" ca="1" si="18"/>
        <v/>
      </c>
      <c r="BO26" s="17" t="str">
        <f t="shared" ca="1" si="18"/>
        <v/>
      </c>
      <c r="BP26" s="17" t="str">
        <f t="shared" ca="1" si="18"/>
        <v/>
      </c>
      <c r="BQ26" s="17" t="str">
        <f t="shared" ca="1" si="18"/>
        <v/>
      </c>
      <c r="BR26" s="17" t="str">
        <f t="shared" ca="1" si="18"/>
        <v/>
      </c>
      <c r="BS26" s="17" t="str">
        <f t="shared" ca="1" si="19"/>
        <v/>
      </c>
      <c r="BT26" s="17" t="str">
        <f t="shared" ca="1" si="19"/>
        <v/>
      </c>
      <c r="BU26" s="17" t="str">
        <f t="shared" ca="1" si="19"/>
        <v/>
      </c>
    </row>
    <row r="27" spans="1:73" s="1" customFormat="1" ht="45.75" customHeight="1" x14ac:dyDescent="0.25">
      <c r="A27" s="9"/>
      <c r="B27" s="66" t="s">
        <v>42</v>
      </c>
      <c r="C27" s="62" t="s">
        <v>29</v>
      </c>
      <c r="D27" s="62" t="s">
        <v>38</v>
      </c>
      <c r="E27" s="63">
        <v>0</v>
      </c>
      <c r="F27" s="64">
        <f>F23+G23</f>
        <v>45382</v>
      </c>
      <c r="G27" s="65">
        <v>7</v>
      </c>
      <c r="H27" s="19"/>
      <c r="I27" s="17" t="str">
        <f t="shared" ca="1" si="20"/>
        <v/>
      </c>
      <c r="J27" s="17" t="str">
        <f t="shared" ca="1" si="15"/>
        <v/>
      </c>
      <c r="K27" s="17" t="str">
        <f t="shared" ca="1" si="15"/>
        <v/>
      </c>
      <c r="L27" s="17" t="str">
        <f t="shared" ca="1" si="15"/>
        <v/>
      </c>
      <c r="M27" s="17" t="str">
        <f t="shared" ca="1" si="15"/>
        <v/>
      </c>
      <c r="N27" s="17" t="str">
        <f t="shared" ca="1" si="15"/>
        <v/>
      </c>
      <c r="O27" s="17" t="str">
        <f t="shared" ca="1" si="15"/>
        <v/>
      </c>
      <c r="P27" s="17" t="str">
        <f t="shared" ca="1" si="15"/>
        <v/>
      </c>
      <c r="Q27" s="17" t="str">
        <f t="shared" ca="1" si="15"/>
        <v/>
      </c>
      <c r="R27" s="17" t="str">
        <f t="shared" ca="1" si="15"/>
        <v/>
      </c>
      <c r="S27" s="17" t="str">
        <f t="shared" ca="1" si="15"/>
        <v/>
      </c>
      <c r="T27" s="17" t="str">
        <f t="shared" ca="1" si="15"/>
        <v/>
      </c>
      <c r="U27" s="17" t="str">
        <f t="shared" ca="1" si="15"/>
        <v/>
      </c>
      <c r="V27" s="17" t="str">
        <f t="shared" ca="1" si="15"/>
        <v/>
      </c>
      <c r="W27" s="17" t="str">
        <f t="shared" ca="1" si="15"/>
        <v/>
      </c>
      <c r="X27" s="17" t="str">
        <f t="shared" ca="1" si="15"/>
        <v/>
      </c>
      <c r="Y27" s="17" t="str">
        <f t="shared" ca="1" si="16"/>
        <v/>
      </c>
      <c r="Z27" s="17" t="str">
        <f t="shared" ca="1" si="16"/>
        <v/>
      </c>
      <c r="AA27" s="17" t="str">
        <f t="shared" ca="1" si="16"/>
        <v/>
      </c>
      <c r="AB27" s="17" t="str">
        <f t="shared" ca="1" si="16"/>
        <v/>
      </c>
      <c r="AC27" s="17" t="str">
        <f t="shared" ca="1" si="16"/>
        <v/>
      </c>
      <c r="AD27" s="17" t="str">
        <f t="shared" ca="1" si="16"/>
        <v/>
      </c>
      <c r="AE27" s="17" t="str">
        <f t="shared" ca="1" si="16"/>
        <v/>
      </c>
      <c r="AF27" s="17" t="str">
        <f t="shared" ca="1" si="16"/>
        <v/>
      </c>
      <c r="AG27" s="17" t="str">
        <f t="shared" ca="1" si="16"/>
        <v/>
      </c>
      <c r="AH27" s="17" t="str">
        <f t="shared" ca="1" si="16"/>
        <v/>
      </c>
      <c r="AI27" s="17" t="str">
        <f t="shared" ca="1" si="16"/>
        <v/>
      </c>
      <c r="AJ27" s="17" t="str">
        <f t="shared" ca="1" si="16"/>
        <v/>
      </c>
      <c r="AK27" s="17" t="str">
        <f t="shared" ca="1" si="16"/>
        <v/>
      </c>
      <c r="AL27" s="17" t="str">
        <f t="shared" ca="1" si="16"/>
        <v/>
      </c>
      <c r="AM27" s="17" t="str">
        <f t="shared" ca="1" si="16"/>
        <v/>
      </c>
      <c r="AN27" s="17" t="str">
        <f t="shared" ca="1" si="16"/>
        <v/>
      </c>
      <c r="AO27" s="17" t="str">
        <f t="shared" ca="1" si="17"/>
        <v/>
      </c>
      <c r="AP27" s="17" t="str">
        <f t="shared" ca="1" si="17"/>
        <v/>
      </c>
      <c r="AQ27" s="17" t="str">
        <f t="shared" ca="1" si="17"/>
        <v/>
      </c>
      <c r="AR27" s="17" t="str">
        <f t="shared" ca="1" si="17"/>
        <v/>
      </c>
      <c r="AS27" s="17" t="str">
        <f t="shared" ca="1" si="17"/>
        <v/>
      </c>
      <c r="AT27" s="17" t="str">
        <f t="shared" ca="1" si="17"/>
        <v/>
      </c>
      <c r="AU27" s="17" t="str">
        <f t="shared" ca="1" si="17"/>
        <v/>
      </c>
      <c r="AV27" s="17" t="str">
        <f t="shared" ca="1" si="17"/>
        <v/>
      </c>
      <c r="AW27" s="17" t="str">
        <f t="shared" ca="1" si="17"/>
        <v/>
      </c>
      <c r="AX27" s="17" t="str">
        <f t="shared" ca="1" si="17"/>
        <v/>
      </c>
      <c r="AY27" s="17" t="str">
        <f t="shared" ca="1" si="17"/>
        <v/>
      </c>
      <c r="AZ27" s="17" t="str">
        <f t="shared" ca="1" si="17"/>
        <v/>
      </c>
      <c r="BA27" s="17" t="str">
        <f t="shared" ca="1" si="17"/>
        <v/>
      </c>
      <c r="BB27" s="17" t="str">
        <f t="shared" ca="1" si="17"/>
        <v/>
      </c>
      <c r="BC27" s="17" t="str">
        <f t="shared" ca="1" si="17"/>
        <v/>
      </c>
      <c r="BD27" s="17" t="str">
        <f t="shared" ca="1" si="17"/>
        <v/>
      </c>
      <c r="BE27" s="17" t="str">
        <f t="shared" ca="1" si="18"/>
        <v/>
      </c>
      <c r="BF27" s="17" t="str">
        <f t="shared" ca="1" si="18"/>
        <v/>
      </c>
      <c r="BG27" s="17" t="str">
        <f t="shared" ca="1" si="18"/>
        <v/>
      </c>
      <c r="BH27" s="17" t="str">
        <f t="shared" ca="1" si="18"/>
        <v/>
      </c>
      <c r="BI27" s="17" t="str">
        <f t="shared" ca="1" si="18"/>
        <v/>
      </c>
      <c r="BJ27" s="17" t="str">
        <f t="shared" ca="1" si="18"/>
        <v/>
      </c>
      <c r="BK27" s="17" t="str">
        <f t="shared" ca="1" si="18"/>
        <v/>
      </c>
      <c r="BL27" s="17" t="str">
        <f t="shared" ca="1" si="18"/>
        <v/>
      </c>
      <c r="BM27" s="17" t="str">
        <f t="shared" ca="1" si="18"/>
        <v/>
      </c>
      <c r="BN27" s="17" t="str">
        <f t="shared" ca="1" si="18"/>
        <v/>
      </c>
      <c r="BO27" s="17" t="str">
        <f t="shared" ca="1" si="18"/>
        <v/>
      </c>
      <c r="BP27" s="17" t="str">
        <f t="shared" ca="1" si="18"/>
        <v/>
      </c>
      <c r="BQ27" s="17" t="str">
        <f t="shared" ca="1" si="18"/>
        <v/>
      </c>
      <c r="BR27" s="17" t="str">
        <f t="shared" ca="1" si="18"/>
        <v/>
      </c>
      <c r="BS27" s="17" t="str">
        <f t="shared" ca="1" si="19"/>
        <v/>
      </c>
      <c r="BT27" s="17" t="str">
        <f t="shared" ca="1" si="19"/>
        <v/>
      </c>
      <c r="BU27" s="17" t="str">
        <f t="shared" ca="1" si="19"/>
        <v/>
      </c>
    </row>
    <row r="28" spans="1:73" s="1" customFormat="1" ht="40.15" customHeight="1" x14ac:dyDescent="0.25">
      <c r="A28" s="9"/>
      <c r="B28" s="66" t="s">
        <v>43</v>
      </c>
      <c r="C28" s="62" t="s">
        <v>29</v>
      </c>
      <c r="D28" s="62" t="s">
        <v>34</v>
      </c>
      <c r="E28" s="63">
        <v>0</v>
      </c>
      <c r="F28" s="64">
        <f>F23+G23</f>
        <v>45382</v>
      </c>
      <c r="G28" s="65">
        <v>7</v>
      </c>
      <c r="H28" s="19"/>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row>
    <row r="29" spans="1:73" s="1" customFormat="1" ht="40.15" customHeight="1" x14ac:dyDescent="0.25">
      <c r="A29" s="9"/>
      <c r="B29" s="66" t="s">
        <v>44</v>
      </c>
      <c r="C29" s="62" t="s">
        <v>29</v>
      </c>
      <c r="D29" s="62" t="s">
        <v>23</v>
      </c>
      <c r="E29" s="63">
        <v>0</v>
      </c>
      <c r="F29" s="64">
        <f>F28+G28</f>
        <v>45389</v>
      </c>
      <c r="G29" s="65">
        <v>10</v>
      </c>
      <c r="H29" s="19"/>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row>
    <row r="30" spans="1:73" s="1" customFormat="1" ht="40.15" customHeight="1" x14ac:dyDescent="0.25">
      <c r="A30" s="9"/>
      <c r="B30" s="66" t="s">
        <v>45</v>
      </c>
      <c r="C30" s="62" t="s">
        <v>29</v>
      </c>
      <c r="D30" s="62" t="s">
        <v>36</v>
      </c>
      <c r="E30" s="63">
        <v>0</v>
      </c>
      <c r="F30" s="64">
        <f>F29+G29</f>
        <v>45399</v>
      </c>
      <c r="G30" s="65">
        <v>1</v>
      </c>
      <c r="H30" s="19"/>
      <c r="I30" s="17" t="str">
        <f t="shared" ca="1" si="20"/>
        <v/>
      </c>
      <c r="J30" s="17" t="str">
        <f t="shared" ca="1" si="15"/>
        <v/>
      </c>
      <c r="K30" s="17" t="str">
        <f t="shared" ca="1" si="15"/>
        <v/>
      </c>
      <c r="L30" s="17" t="str">
        <f t="shared" ca="1" si="15"/>
        <v/>
      </c>
      <c r="M30" s="17" t="str">
        <f t="shared" ca="1" si="15"/>
        <v/>
      </c>
      <c r="N30" s="17" t="str">
        <f t="shared" ca="1" si="15"/>
        <v/>
      </c>
      <c r="O30" s="17" t="str">
        <f t="shared" ca="1" si="15"/>
        <v/>
      </c>
      <c r="P30" s="17" t="str">
        <f t="shared" ca="1" si="15"/>
        <v/>
      </c>
      <c r="Q30" s="17" t="str">
        <f t="shared" ca="1" si="15"/>
        <v/>
      </c>
      <c r="R30" s="17" t="str">
        <f t="shared" ca="1" si="15"/>
        <v/>
      </c>
      <c r="S30" s="17" t="str">
        <f t="shared" ca="1" si="15"/>
        <v/>
      </c>
      <c r="T30" s="17" t="str">
        <f t="shared" ca="1" si="15"/>
        <v/>
      </c>
      <c r="U30" s="17" t="str">
        <f t="shared" ca="1" si="15"/>
        <v/>
      </c>
      <c r="V30" s="17" t="str">
        <f t="shared" ca="1" si="15"/>
        <v/>
      </c>
      <c r="W30" s="17" t="str">
        <f t="shared" ca="1" si="15"/>
        <v/>
      </c>
      <c r="X30" s="17" t="str">
        <f t="shared" ca="1" si="15"/>
        <v/>
      </c>
      <c r="Y30" s="17" t="str">
        <f t="shared" ca="1" si="16"/>
        <v/>
      </c>
      <c r="Z30" s="17" t="str">
        <f t="shared" ca="1" si="16"/>
        <v/>
      </c>
      <c r="AA30" s="17" t="str">
        <f t="shared" ca="1" si="16"/>
        <v/>
      </c>
      <c r="AB30" s="17" t="str">
        <f t="shared" ca="1" si="16"/>
        <v/>
      </c>
      <c r="AC30" s="17" t="str">
        <f t="shared" ca="1" si="16"/>
        <v/>
      </c>
      <c r="AD30" s="17" t="str">
        <f t="shared" ca="1" si="16"/>
        <v/>
      </c>
      <c r="AE30" s="17" t="str">
        <f t="shared" ca="1" si="16"/>
        <v/>
      </c>
      <c r="AF30" s="17" t="str">
        <f t="shared" ca="1" si="16"/>
        <v/>
      </c>
      <c r="AG30" s="17" t="str">
        <f t="shared" ca="1" si="16"/>
        <v/>
      </c>
      <c r="AH30" s="17" t="str">
        <f t="shared" ca="1" si="16"/>
        <v/>
      </c>
      <c r="AI30" s="17" t="str">
        <f t="shared" ca="1" si="16"/>
        <v/>
      </c>
      <c r="AJ30" s="17" t="str">
        <f t="shared" ca="1" si="16"/>
        <v/>
      </c>
      <c r="AK30" s="17" t="str">
        <f t="shared" ca="1" si="16"/>
        <v/>
      </c>
      <c r="AL30" s="17" t="str">
        <f t="shared" ca="1" si="16"/>
        <v/>
      </c>
      <c r="AM30" s="17" t="str">
        <f t="shared" ca="1" si="16"/>
        <v/>
      </c>
      <c r="AN30" s="17" t="str">
        <f t="shared" ref="AN30:BC37" ca="1" si="22">IF(AND($C30="Goal",AN$7&gt;=$F30,AN$7&lt;=$F30+$G30-1),2,IF(AND($C30="Milestone",AN$7&gt;=$F30,AN$7&lt;=$F30+$G30-1),1,""))</f>
        <v/>
      </c>
      <c r="AO30" s="17" t="str">
        <f t="shared" ca="1" si="17"/>
        <v/>
      </c>
      <c r="AP30" s="17" t="str">
        <f t="shared" ca="1" si="17"/>
        <v/>
      </c>
      <c r="AQ30" s="17" t="str">
        <f t="shared" ca="1" si="17"/>
        <v/>
      </c>
      <c r="AR30" s="17" t="str">
        <f t="shared" ca="1" si="17"/>
        <v/>
      </c>
      <c r="AS30" s="17" t="str">
        <f t="shared" ca="1" si="17"/>
        <v/>
      </c>
      <c r="AT30" s="17" t="str">
        <f t="shared" ca="1" si="17"/>
        <v/>
      </c>
      <c r="AU30" s="17" t="str">
        <f t="shared" ca="1" si="17"/>
        <v/>
      </c>
      <c r="AV30" s="17" t="str">
        <f t="shared" ca="1" si="17"/>
        <v/>
      </c>
      <c r="AW30" s="17" t="str">
        <f t="shared" ca="1" si="17"/>
        <v/>
      </c>
      <c r="AX30" s="17" t="str">
        <f t="shared" ca="1" si="17"/>
        <v/>
      </c>
      <c r="AY30" s="17" t="str">
        <f t="shared" ca="1" si="17"/>
        <v/>
      </c>
      <c r="AZ30" s="17" t="str">
        <f t="shared" ca="1" si="17"/>
        <v/>
      </c>
      <c r="BA30" s="17" t="str">
        <f t="shared" ca="1" si="17"/>
        <v/>
      </c>
      <c r="BB30" s="17" t="str">
        <f t="shared" ca="1" si="17"/>
        <v/>
      </c>
      <c r="BC30" s="17" t="str">
        <f t="shared" ca="1" si="17"/>
        <v/>
      </c>
      <c r="BD30" s="17" t="str">
        <f t="shared" ref="BD30:BS37" ca="1" si="23">IF(AND($C30="Goal",BD$7&gt;=$F30,BD$7&lt;=$F30+$G30-1),2,IF(AND($C30="Milestone",BD$7&gt;=$F30,BD$7&lt;=$F30+$G30-1),1,""))</f>
        <v/>
      </c>
      <c r="BE30" s="17" t="str">
        <f t="shared" ca="1" si="18"/>
        <v/>
      </c>
      <c r="BF30" s="17" t="str">
        <f t="shared" ca="1" si="18"/>
        <v/>
      </c>
      <c r="BG30" s="17" t="str">
        <f t="shared" ca="1" si="18"/>
        <v/>
      </c>
      <c r="BH30" s="17" t="str">
        <f t="shared" ca="1" si="18"/>
        <v/>
      </c>
      <c r="BI30" s="17" t="str">
        <f t="shared" ca="1" si="18"/>
        <v/>
      </c>
      <c r="BJ30" s="17" t="str">
        <f t="shared" ca="1" si="18"/>
        <v/>
      </c>
      <c r="BK30" s="17" t="str">
        <f t="shared" ca="1" si="18"/>
        <v/>
      </c>
      <c r="BL30" s="17" t="str">
        <f t="shared" ca="1" si="18"/>
        <v/>
      </c>
      <c r="BM30" s="17" t="str">
        <f t="shared" ca="1" si="18"/>
        <v/>
      </c>
      <c r="BN30" s="17" t="str">
        <f t="shared" ca="1" si="18"/>
        <v/>
      </c>
      <c r="BO30" s="17" t="str">
        <f t="shared" ca="1" si="18"/>
        <v/>
      </c>
      <c r="BP30" s="17" t="str">
        <f t="shared" ca="1" si="18"/>
        <v/>
      </c>
      <c r="BQ30" s="17" t="str">
        <f t="shared" ca="1" si="18"/>
        <v/>
      </c>
      <c r="BR30" s="17" t="str">
        <f t="shared" ca="1" si="18"/>
        <v/>
      </c>
      <c r="BS30" s="17" t="str">
        <f t="shared" ca="1" si="19"/>
        <v/>
      </c>
      <c r="BT30" s="17" t="str">
        <f t="shared" ca="1" si="19"/>
        <v/>
      </c>
      <c r="BU30" s="17" t="str">
        <f t="shared" ca="1" si="19"/>
        <v/>
      </c>
    </row>
    <row r="31" spans="1:73" s="1" customFormat="1" ht="40.15" customHeight="1" x14ac:dyDescent="0.25">
      <c r="A31" s="9"/>
      <c r="B31" s="66" t="s">
        <v>46</v>
      </c>
      <c r="C31" s="62" t="s">
        <v>29</v>
      </c>
      <c r="D31" s="62" t="s">
        <v>23</v>
      </c>
      <c r="E31" s="63">
        <v>0</v>
      </c>
      <c r="F31" s="64">
        <f>F15-13</f>
        <v>45398</v>
      </c>
      <c r="G31" s="65">
        <v>7</v>
      </c>
      <c r="H31" s="19"/>
      <c r="I31" s="17" t="str">
        <f t="shared" ca="1" si="20"/>
        <v/>
      </c>
      <c r="J31" s="17" t="str">
        <f t="shared" ca="1" si="20"/>
        <v/>
      </c>
      <c r="K31" s="17" t="str">
        <f t="shared" ca="1" si="20"/>
        <v/>
      </c>
      <c r="L31" s="17" t="str">
        <f t="shared" ca="1" si="20"/>
        <v/>
      </c>
      <c r="M31" s="17" t="str">
        <f t="shared" ca="1" si="20"/>
        <v/>
      </c>
      <c r="N31" s="17" t="str">
        <f t="shared" ca="1" si="20"/>
        <v/>
      </c>
      <c r="O31" s="17" t="str">
        <f t="shared" ca="1" si="20"/>
        <v/>
      </c>
      <c r="P31" s="17" t="str">
        <f t="shared" ca="1" si="20"/>
        <v/>
      </c>
      <c r="Q31" s="17" t="str">
        <f t="shared" ca="1" si="20"/>
        <v/>
      </c>
      <c r="R31" s="17" t="str">
        <f t="shared" ca="1" si="20"/>
        <v/>
      </c>
      <c r="S31" s="17" t="str">
        <f t="shared" ca="1" si="20"/>
        <v/>
      </c>
      <c r="T31" s="17" t="str">
        <f t="shared" ca="1" si="20"/>
        <v/>
      </c>
      <c r="U31" s="17" t="str">
        <f t="shared" ca="1" si="20"/>
        <v/>
      </c>
      <c r="V31" s="17" t="str">
        <f t="shared" ca="1" si="20"/>
        <v/>
      </c>
      <c r="W31" s="17" t="str">
        <f t="shared" ca="1" si="20"/>
        <v/>
      </c>
      <c r="X31" s="17" t="str">
        <f t="shared" ca="1" si="20"/>
        <v/>
      </c>
      <c r="Y31" s="17" t="str">
        <f t="shared" ref="Y31:AM37" ca="1" si="24">IF(AND($C31="Goal",Y$7&gt;=$F31,Y$7&lt;=$F31+$G31-1),2,IF(AND($C31="Milestone",Y$7&gt;=$F31,Y$7&lt;=$F31+$G31-1),1,""))</f>
        <v/>
      </c>
      <c r="Z31" s="17" t="str">
        <f t="shared" ca="1" si="24"/>
        <v/>
      </c>
      <c r="AA31" s="17" t="str">
        <f t="shared" ca="1" si="24"/>
        <v/>
      </c>
      <c r="AB31" s="17" t="str">
        <f t="shared" ca="1" si="24"/>
        <v/>
      </c>
      <c r="AC31" s="17" t="str">
        <f t="shared" ca="1" si="24"/>
        <v/>
      </c>
      <c r="AD31" s="17" t="str">
        <f t="shared" ca="1" si="24"/>
        <v/>
      </c>
      <c r="AE31" s="17" t="str">
        <f t="shared" ca="1" si="24"/>
        <v/>
      </c>
      <c r="AF31" s="17" t="str">
        <f t="shared" ca="1" si="24"/>
        <v/>
      </c>
      <c r="AG31" s="17" t="str">
        <f t="shared" ca="1" si="24"/>
        <v/>
      </c>
      <c r="AH31" s="17" t="str">
        <f t="shared" ca="1" si="24"/>
        <v/>
      </c>
      <c r="AI31" s="17" t="str">
        <f t="shared" ca="1" si="24"/>
        <v/>
      </c>
      <c r="AJ31" s="17" t="str">
        <f t="shared" ca="1" si="24"/>
        <v/>
      </c>
      <c r="AK31" s="17" t="str">
        <f t="shared" ca="1" si="24"/>
        <v/>
      </c>
      <c r="AL31" s="17" t="str">
        <f t="shared" ca="1" si="24"/>
        <v/>
      </c>
      <c r="AM31" s="17" t="str">
        <f t="shared" ca="1" si="24"/>
        <v/>
      </c>
      <c r="AN31" s="17" t="str">
        <f t="shared" ca="1" si="22"/>
        <v/>
      </c>
      <c r="AO31" s="17" t="str">
        <f t="shared" ca="1" si="22"/>
        <v/>
      </c>
      <c r="AP31" s="17" t="str">
        <f t="shared" ca="1" si="22"/>
        <v/>
      </c>
      <c r="AQ31" s="17" t="str">
        <f t="shared" ca="1" si="22"/>
        <v/>
      </c>
      <c r="AR31" s="17" t="str">
        <f t="shared" ca="1" si="22"/>
        <v/>
      </c>
      <c r="AS31" s="17" t="str">
        <f t="shared" ca="1" si="22"/>
        <v/>
      </c>
      <c r="AT31" s="17" t="str">
        <f t="shared" ca="1" si="22"/>
        <v/>
      </c>
      <c r="AU31" s="17" t="str">
        <f t="shared" ca="1" si="22"/>
        <v/>
      </c>
      <c r="AV31" s="17" t="str">
        <f ca="1">IF(AND($C31="Goal",AV$7&gt;=$F31,AV$7&lt;=$F31+$G31-1),2,IF(AND($C31="Milestone",AV$7&gt;=$F31,AV$7&lt;=$F31+$G31-1),1,""))</f>
        <v/>
      </c>
      <c r="AW31" s="17" t="str">
        <f t="shared" ca="1" si="22"/>
        <v/>
      </c>
      <c r="AX31" s="17" t="str">
        <f t="shared" ca="1" si="22"/>
        <v/>
      </c>
      <c r="AY31" s="17" t="str">
        <f t="shared" ca="1" si="22"/>
        <v/>
      </c>
      <c r="AZ31" s="17" t="str">
        <f t="shared" ca="1" si="22"/>
        <v/>
      </c>
      <c r="BA31" s="17" t="str">
        <f t="shared" ca="1" si="22"/>
        <v/>
      </c>
      <c r="BB31" s="17" t="str">
        <f t="shared" ca="1" si="22"/>
        <v/>
      </c>
      <c r="BC31" s="17" t="str">
        <f t="shared" ca="1" si="22"/>
        <v/>
      </c>
      <c r="BD31" s="17" t="str">
        <f t="shared" ca="1" si="23"/>
        <v/>
      </c>
      <c r="BE31" s="17" t="str">
        <f t="shared" ca="1" si="23"/>
        <v/>
      </c>
      <c r="BF31" s="17" t="str">
        <f t="shared" ca="1" si="23"/>
        <v/>
      </c>
      <c r="BG31" s="17" t="str">
        <f t="shared" ca="1" si="23"/>
        <v/>
      </c>
      <c r="BH31" s="17" t="str">
        <f t="shared" ca="1" si="23"/>
        <v/>
      </c>
      <c r="BI31" s="17" t="str">
        <f t="shared" ca="1" si="23"/>
        <v/>
      </c>
      <c r="BJ31" s="17" t="str">
        <f t="shared" ca="1" si="23"/>
        <v/>
      </c>
      <c r="BK31" s="17" t="str">
        <f t="shared" ca="1" si="23"/>
        <v/>
      </c>
      <c r="BL31" s="17" t="str">
        <f t="shared" ca="1" si="23"/>
        <v/>
      </c>
      <c r="BM31" s="17" t="str">
        <f t="shared" ca="1" si="23"/>
        <v/>
      </c>
      <c r="BN31" s="17" t="str">
        <f t="shared" ca="1" si="23"/>
        <v/>
      </c>
      <c r="BO31" s="17" t="str">
        <f t="shared" ca="1" si="23"/>
        <v/>
      </c>
      <c r="BP31" s="17" t="str">
        <f t="shared" ca="1" si="23"/>
        <v/>
      </c>
      <c r="BQ31" s="17" t="str">
        <f t="shared" ca="1" si="23"/>
        <v/>
      </c>
      <c r="BR31" s="17" t="str">
        <f t="shared" ca="1" si="23"/>
        <v/>
      </c>
      <c r="BS31" s="17" t="str">
        <f t="shared" ca="1" si="23"/>
        <v/>
      </c>
      <c r="BT31" s="17" t="str">
        <f t="shared" ca="1" si="19"/>
        <v/>
      </c>
      <c r="BU31" s="17" t="str">
        <f t="shared" ca="1" si="19"/>
        <v/>
      </c>
    </row>
    <row r="32" spans="1:73" s="1" customFormat="1" ht="40.15" customHeight="1" x14ac:dyDescent="0.25">
      <c r="A32" s="9"/>
      <c r="B32" s="61" t="s">
        <v>47</v>
      </c>
      <c r="C32" s="62"/>
      <c r="D32" s="62"/>
      <c r="E32" s="63"/>
      <c r="F32" s="64"/>
      <c r="G32" s="65"/>
      <c r="H32" s="19"/>
      <c r="I32" s="17" t="str">
        <f t="shared" ref="I32:X37" ca="1" si="25">IF(AND($C32="Goal",I$7&gt;=$F32,I$7&lt;=$F32+$G32-1),2,IF(AND($C32="Milestone",I$7&gt;=$F32,I$7&lt;=$F32+$G32-1),1,""))</f>
        <v/>
      </c>
      <c r="J32" s="17" t="str">
        <f t="shared" ca="1" si="25"/>
        <v/>
      </c>
      <c r="K32" s="17" t="str">
        <f t="shared" ca="1" si="25"/>
        <v/>
      </c>
      <c r="L32" s="17" t="str">
        <f t="shared" ca="1" si="25"/>
        <v/>
      </c>
      <c r="M32" s="17" t="str">
        <f t="shared" ca="1" si="25"/>
        <v/>
      </c>
      <c r="N32" s="17" t="str">
        <f t="shared" ca="1" si="25"/>
        <v/>
      </c>
      <c r="O32" s="17" t="str">
        <f t="shared" ca="1" si="25"/>
        <v/>
      </c>
      <c r="P32" s="17" t="str">
        <f t="shared" ca="1" si="25"/>
        <v/>
      </c>
      <c r="Q32" s="17" t="str">
        <f t="shared" ca="1" si="25"/>
        <v/>
      </c>
      <c r="R32" s="17" t="str">
        <f t="shared" ca="1" si="25"/>
        <v/>
      </c>
      <c r="S32" s="17" t="str">
        <f t="shared" ca="1" si="25"/>
        <v/>
      </c>
      <c r="T32" s="17" t="str">
        <f t="shared" ca="1" si="25"/>
        <v/>
      </c>
      <c r="U32" s="17" t="str">
        <f t="shared" ca="1" si="25"/>
        <v/>
      </c>
      <c r="V32" s="17" t="str">
        <f t="shared" ca="1" si="25"/>
        <v/>
      </c>
      <c r="W32" s="17" t="str">
        <f t="shared" ca="1" si="25"/>
        <v/>
      </c>
      <c r="X32" s="17" t="str">
        <f t="shared" ca="1" si="25"/>
        <v/>
      </c>
      <c r="Y32" s="17" t="str">
        <f t="shared" ca="1" si="24"/>
        <v/>
      </c>
      <c r="Z32" s="17" t="str">
        <f t="shared" ca="1" si="24"/>
        <v/>
      </c>
      <c r="AA32" s="17" t="str">
        <f t="shared" ca="1" si="24"/>
        <v/>
      </c>
      <c r="AB32" s="17" t="str">
        <f t="shared" ca="1" si="24"/>
        <v/>
      </c>
      <c r="AC32" s="17" t="str">
        <f t="shared" ca="1" si="24"/>
        <v/>
      </c>
      <c r="AD32" s="17" t="str">
        <f t="shared" ca="1" si="24"/>
        <v/>
      </c>
      <c r="AE32" s="17" t="str">
        <f t="shared" ca="1" si="24"/>
        <v/>
      </c>
      <c r="AF32" s="17" t="str">
        <f t="shared" ca="1" si="24"/>
        <v/>
      </c>
      <c r="AG32" s="17" t="str">
        <f t="shared" ca="1" si="24"/>
        <v/>
      </c>
      <c r="AH32" s="17" t="str">
        <f t="shared" ca="1" si="24"/>
        <v/>
      </c>
      <c r="AI32" s="17" t="str">
        <f t="shared" ca="1" si="24"/>
        <v/>
      </c>
      <c r="AJ32" s="17" t="str">
        <f t="shared" ca="1" si="24"/>
        <v/>
      </c>
      <c r="AK32" s="17" t="str">
        <f t="shared" ca="1" si="24"/>
        <v/>
      </c>
      <c r="AL32" s="17" t="str">
        <f t="shared" ca="1" si="24"/>
        <v/>
      </c>
      <c r="AM32" s="17" t="str">
        <f t="shared" ca="1" si="24"/>
        <v/>
      </c>
      <c r="AN32" s="17" t="str">
        <f t="shared" ca="1" si="22"/>
        <v/>
      </c>
      <c r="AO32" s="17" t="str">
        <f t="shared" ca="1" si="22"/>
        <v/>
      </c>
      <c r="AP32" s="17" t="str">
        <f t="shared" ca="1" si="22"/>
        <v/>
      </c>
      <c r="AQ32" s="17" t="str">
        <f t="shared" ca="1" si="22"/>
        <v/>
      </c>
      <c r="AR32" s="17" t="str">
        <f t="shared" ca="1" si="22"/>
        <v/>
      </c>
      <c r="AS32" s="17" t="str">
        <f t="shared" ca="1" si="22"/>
        <v/>
      </c>
      <c r="AT32" s="17" t="str">
        <f t="shared" ca="1" si="22"/>
        <v/>
      </c>
      <c r="AU32" s="17" t="str">
        <f t="shared" ca="1" si="22"/>
        <v/>
      </c>
      <c r="AV32" s="17" t="str">
        <f t="shared" ca="1" si="22"/>
        <v/>
      </c>
      <c r="AW32" s="17" t="str">
        <f t="shared" ca="1" si="22"/>
        <v/>
      </c>
      <c r="AX32" s="17" t="str">
        <f t="shared" ca="1" si="22"/>
        <v/>
      </c>
      <c r="AY32" s="17" t="str">
        <f t="shared" ca="1" si="22"/>
        <v/>
      </c>
      <c r="AZ32" s="17" t="str">
        <f t="shared" ca="1" si="22"/>
        <v/>
      </c>
      <c r="BA32" s="17" t="str">
        <f t="shared" ca="1" si="22"/>
        <v/>
      </c>
      <c r="BB32" s="17" t="str">
        <f t="shared" ca="1" si="22"/>
        <v/>
      </c>
      <c r="BC32" s="17" t="str">
        <f t="shared" ca="1" si="22"/>
        <v/>
      </c>
      <c r="BD32" s="17" t="str">
        <f t="shared" ca="1" si="23"/>
        <v/>
      </c>
      <c r="BE32" s="17" t="str">
        <f t="shared" ca="1" si="23"/>
        <v/>
      </c>
      <c r="BF32" s="17" t="str">
        <f t="shared" ca="1" si="23"/>
        <v/>
      </c>
      <c r="BG32" s="17" t="str">
        <f t="shared" ca="1" si="23"/>
        <v/>
      </c>
      <c r="BH32" s="17" t="str">
        <f t="shared" ca="1" si="23"/>
        <v/>
      </c>
      <c r="BI32" s="17" t="str">
        <f t="shared" ca="1" si="23"/>
        <v/>
      </c>
      <c r="BJ32" s="17" t="str">
        <f t="shared" ca="1" si="23"/>
        <v/>
      </c>
      <c r="BK32" s="17" t="str">
        <f t="shared" ca="1" si="23"/>
        <v/>
      </c>
      <c r="BL32" s="17" t="str">
        <f t="shared" ca="1" si="23"/>
        <v/>
      </c>
      <c r="BM32" s="17" t="str">
        <f t="shared" ca="1" si="23"/>
        <v/>
      </c>
      <c r="BN32" s="17" t="str">
        <f t="shared" ca="1" si="23"/>
        <v/>
      </c>
      <c r="BO32" s="17" t="str">
        <f t="shared" ca="1" si="23"/>
        <v/>
      </c>
      <c r="BP32" s="17" t="str">
        <f t="shared" ca="1" si="23"/>
        <v/>
      </c>
      <c r="BQ32" s="17" t="str">
        <f t="shared" ca="1" si="23"/>
        <v/>
      </c>
      <c r="BR32" s="17" t="str">
        <f t="shared" ca="1" si="23"/>
        <v/>
      </c>
      <c r="BS32" s="17" t="str">
        <f t="shared" ref="BS32:BU37" ca="1" si="26">IF(AND($C32="Goal",BS$7&gt;=$F32,BS$7&lt;=$F32+$G32-1),2,IF(AND($C32="Milestone",BS$7&gt;=$F32,BS$7&lt;=$F32+$G32-1),1,""))</f>
        <v/>
      </c>
      <c r="BT32" s="17" t="str">
        <f t="shared" ca="1" si="26"/>
        <v/>
      </c>
      <c r="BU32" s="17" t="str">
        <f t="shared" ca="1" si="26"/>
        <v/>
      </c>
    </row>
    <row r="33" spans="1:73" s="1" customFormat="1" ht="40.15" customHeight="1" x14ac:dyDescent="0.25">
      <c r="A33" s="9"/>
      <c r="B33" s="66" t="s">
        <v>48</v>
      </c>
      <c r="C33" s="62" t="s">
        <v>29</v>
      </c>
      <c r="D33" s="62" t="s">
        <v>23</v>
      </c>
      <c r="E33" s="63">
        <v>0</v>
      </c>
      <c r="F33" s="64">
        <f>F30+G30</f>
        <v>45400</v>
      </c>
      <c r="G33" s="65">
        <v>2</v>
      </c>
      <c r="H33" s="19"/>
      <c r="I33" s="17" t="str">
        <f t="shared" ca="1" si="25"/>
        <v/>
      </c>
      <c r="J33" s="17" t="str">
        <f t="shared" ca="1" si="25"/>
        <v/>
      </c>
      <c r="K33" s="17" t="str">
        <f t="shared" ca="1" si="25"/>
        <v/>
      </c>
      <c r="L33" s="17" t="str">
        <f t="shared" ca="1" si="25"/>
        <v/>
      </c>
      <c r="M33" s="17" t="str">
        <f t="shared" ca="1" si="25"/>
        <v/>
      </c>
      <c r="N33" s="17" t="str">
        <f t="shared" ca="1" si="25"/>
        <v/>
      </c>
      <c r="O33" s="17" t="str">
        <f t="shared" ca="1" si="25"/>
        <v/>
      </c>
      <c r="P33" s="17" t="str">
        <f t="shared" ca="1" si="25"/>
        <v/>
      </c>
      <c r="Q33" s="17" t="str">
        <f t="shared" ca="1" si="25"/>
        <v/>
      </c>
      <c r="R33" s="17" t="str">
        <f t="shared" ca="1" si="25"/>
        <v/>
      </c>
      <c r="S33" s="17" t="str">
        <f t="shared" ca="1" si="25"/>
        <v/>
      </c>
      <c r="T33" s="17" t="str">
        <f t="shared" ca="1" si="25"/>
        <v/>
      </c>
      <c r="U33" s="17" t="str">
        <f t="shared" ca="1" si="25"/>
        <v/>
      </c>
      <c r="V33" s="17" t="str">
        <f t="shared" ca="1" si="25"/>
        <v/>
      </c>
      <c r="W33" s="17" t="str">
        <f t="shared" ca="1" si="25"/>
        <v/>
      </c>
      <c r="X33" s="17" t="str">
        <f t="shared" ca="1" si="25"/>
        <v/>
      </c>
      <c r="Y33" s="17" t="str">
        <f t="shared" ca="1" si="24"/>
        <v/>
      </c>
      <c r="Z33" s="17" t="str">
        <f t="shared" ca="1" si="24"/>
        <v/>
      </c>
      <c r="AA33" s="17" t="str">
        <f t="shared" ca="1" si="24"/>
        <v/>
      </c>
      <c r="AB33" s="17" t="str">
        <f t="shared" ca="1" si="24"/>
        <v/>
      </c>
      <c r="AC33" s="17" t="str">
        <f t="shared" ca="1" si="24"/>
        <v/>
      </c>
      <c r="AD33" s="17" t="str">
        <f t="shared" ca="1" si="24"/>
        <v/>
      </c>
      <c r="AE33" s="17" t="str">
        <f t="shared" ca="1" si="24"/>
        <v/>
      </c>
      <c r="AF33" s="17" t="str">
        <f t="shared" ca="1" si="24"/>
        <v/>
      </c>
      <c r="AG33" s="17" t="str">
        <f t="shared" ca="1" si="24"/>
        <v/>
      </c>
      <c r="AH33" s="17" t="str">
        <f t="shared" ca="1" si="24"/>
        <v/>
      </c>
      <c r="AI33" s="17" t="str">
        <f t="shared" ca="1" si="24"/>
        <v/>
      </c>
      <c r="AJ33" s="17" t="str">
        <f t="shared" ca="1" si="24"/>
        <v/>
      </c>
      <c r="AK33" s="17" t="str">
        <f t="shared" ca="1" si="24"/>
        <v/>
      </c>
      <c r="AL33" s="17" t="str">
        <f t="shared" ca="1" si="24"/>
        <v/>
      </c>
      <c r="AM33" s="17" t="str">
        <f t="shared" ca="1" si="24"/>
        <v/>
      </c>
      <c r="AN33" s="17" t="str">
        <f t="shared" ca="1" si="22"/>
        <v/>
      </c>
      <c r="AO33" s="17" t="str">
        <f t="shared" ca="1" si="22"/>
        <v/>
      </c>
      <c r="AP33" s="17" t="str">
        <f t="shared" ca="1" si="22"/>
        <v/>
      </c>
      <c r="AQ33" s="17" t="str">
        <f t="shared" ca="1" si="22"/>
        <v/>
      </c>
      <c r="AR33" s="17" t="str">
        <f t="shared" ca="1" si="22"/>
        <v/>
      </c>
      <c r="AS33" s="17" t="str">
        <f t="shared" ca="1" si="22"/>
        <v/>
      </c>
      <c r="AT33" s="17" t="str">
        <f t="shared" ca="1" si="22"/>
        <v/>
      </c>
      <c r="AU33" s="17" t="str">
        <f t="shared" ca="1" si="22"/>
        <v/>
      </c>
      <c r="AV33" s="17" t="str">
        <f t="shared" ca="1" si="22"/>
        <v/>
      </c>
      <c r="AW33" s="17" t="str">
        <f t="shared" ca="1" si="22"/>
        <v/>
      </c>
      <c r="AX33" s="17" t="str">
        <f t="shared" ca="1" si="22"/>
        <v/>
      </c>
      <c r="AY33" s="17" t="str">
        <f t="shared" ca="1" si="22"/>
        <v/>
      </c>
      <c r="AZ33" s="17" t="str">
        <f t="shared" ca="1" si="22"/>
        <v/>
      </c>
      <c r="BA33" s="17" t="str">
        <f t="shared" ca="1" si="22"/>
        <v/>
      </c>
      <c r="BB33" s="17" t="str">
        <f t="shared" ca="1" si="22"/>
        <v/>
      </c>
      <c r="BC33" s="17" t="str">
        <f t="shared" ca="1" si="22"/>
        <v/>
      </c>
      <c r="BD33" s="17" t="str">
        <f t="shared" ca="1" si="23"/>
        <v/>
      </c>
      <c r="BE33" s="17" t="str">
        <f t="shared" ca="1" si="23"/>
        <v/>
      </c>
      <c r="BF33" s="17" t="str">
        <f t="shared" ca="1" si="23"/>
        <v/>
      </c>
      <c r="BG33" s="17" t="str">
        <f t="shared" ca="1" si="23"/>
        <v/>
      </c>
      <c r="BH33" s="17" t="str">
        <f t="shared" ca="1" si="23"/>
        <v/>
      </c>
      <c r="BI33" s="17" t="str">
        <f t="shared" ca="1" si="23"/>
        <v/>
      </c>
      <c r="BJ33" s="17" t="str">
        <f t="shared" ca="1" si="23"/>
        <v/>
      </c>
      <c r="BK33" s="17" t="str">
        <f t="shared" ca="1" si="23"/>
        <v/>
      </c>
      <c r="BL33" s="17" t="str">
        <f t="shared" ca="1" si="23"/>
        <v/>
      </c>
      <c r="BM33" s="17" t="str">
        <f t="shared" ca="1" si="23"/>
        <v/>
      </c>
      <c r="BN33" s="17" t="str">
        <f t="shared" ca="1" si="23"/>
        <v/>
      </c>
      <c r="BO33" s="17" t="str">
        <f t="shared" ca="1" si="23"/>
        <v/>
      </c>
      <c r="BP33" s="17" t="str">
        <f t="shared" ca="1" si="23"/>
        <v/>
      </c>
      <c r="BQ33" s="17" t="str">
        <f t="shared" ca="1" si="23"/>
        <v/>
      </c>
      <c r="BR33" s="17" t="str">
        <f t="shared" ca="1" si="23"/>
        <v/>
      </c>
      <c r="BS33" s="17" t="str">
        <f t="shared" ca="1" si="26"/>
        <v/>
      </c>
      <c r="BT33" s="17" t="str">
        <f t="shared" ca="1" si="26"/>
        <v/>
      </c>
      <c r="BU33" s="17" t="str">
        <f t="shared" ca="1" si="26"/>
        <v/>
      </c>
    </row>
    <row r="34" spans="1:73" s="1" customFormat="1" ht="40.15" customHeight="1" x14ac:dyDescent="0.25">
      <c r="A34" s="9"/>
      <c r="B34" s="66" t="s">
        <v>49</v>
      </c>
      <c r="C34" s="62" t="s">
        <v>29</v>
      </c>
      <c r="D34" s="62" t="s">
        <v>38</v>
      </c>
      <c r="E34" s="63">
        <v>0</v>
      </c>
      <c r="F34" s="64">
        <f>F33+G33</f>
        <v>45402</v>
      </c>
      <c r="G34" s="65">
        <v>2</v>
      </c>
      <c r="H34" s="19"/>
      <c r="I34" s="17" t="str">
        <f t="shared" ca="1" si="25"/>
        <v/>
      </c>
      <c r="J34" s="17" t="str">
        <f t="shared" ca="1" si="25"/>
        <v/>
      </c>
      <c r="K34" s="17" t="str">
        <f t="shared" ca="1" si="25"/>
        <v/>
      </c>
      <c r="L34" s="17" t="str">
        <f t="shared" ca="1" si="25"/>
        <v/>
      </c>
      <c r="M34" s="17" t="str">
        <f t="shared" ca="1" si="25"/>
        <v/>
      </c>
      <c r="N34" s="17" t="str">
        <f t="shared" ca="1" si="25"/>
        <v/>
      </c>
      <c r="O34" s="17" t="str">
        <f t="shared" ca="1" si="25"/>
        <v/>
      </c>
      <c r="P34" s="17" t="str">
        <f t="shared" ca="1" si="25"/>
        <v/>
      </c>
      <c r="Q34" s="17" t="str">
        <f t="shared" ca="1" si="25"/>
        <v/>
      </c>
      <c r="R34" s="17" t="str">
        <f t="shared" ca="1" si="25"/>
        <v/>
      </c>
      <c r="S34" s="17" t="str">
        <f t="shared" ca="1" si="25"/>
        <v/>
      </c>
      <c r="T34" s="17" t="str">
        <f t="shared" ca="1" si="25"/>
        <v/>
      </c>
      <c r="U34" s="17" t="str">
        <f t="shared" ca="1" si="25"/>
        <v/>
      </c>
      <c r="V34" s="17" t="str">
        <f t="shared" ca="1" si="25"/>
        <v/>
      </c>
      <c r="W34" s="17" t="str">
        <f t="shared" ca="1" si="25"/>
        <v/>
      </c>
      <c r="X34" s="17" t="str">
        <f t="shared" ca="1" si="25"/>
        <v/>
      </c>
      <c r="Y34" s="17" t="str">
        <f t="shared" ca="1" si="24"/>
        <v/>
      </c>
      <c r="Z34" s="17" t="str">
        <f t="shared" ca="1" si="24"/>
        <v/>
      </c>
      <c r="AA34" s="17" t="str">
        <f t="shared" ca="1" si="24"/>
        <v/>
      </c>
      <c r="AB34" s="17" t="str">
        <f t="shared" ca="1" si="24"/>
        <v/>
      </c>
      <c r="AC34" s="17" t="str">
        <f t="shared" ca="1" si="24"/>
        <v/>
      </c>
      <c r="AD34" s="17" t="str">
        <f t="shared" ca="1" si="24"/>
        <v/>
      </c>
      <c r="AE34" s="17" t="str">
        <f t="shared" ca="1" si="24"/>
        <v/>
      </c>
      <c r="AF34" s="17" t="str">
        <f t="shared" ca="1" si="24"/>
        <v/>
      </c>
      <c r="AG34" s="17" t="str">
        <f t="shared" ca="1" si="24"/>
        <v/>
      </c>
      <c r="AH34" s="17" t="str">
        <f t="shared" ca="1" si="24"/>
        <v/>
      </c>
      <c r="AI34" s="17" t="str">
        <f t="shared" ca="1" si="24"/>
        <v/>
      </c>
      <c r="AJ34" s="17" t="str">
        <f t="shared" ca="1" si="24"/>
        <v/>
      </c>
      <c r="AK34" s="17" t="str">
        <f t="shared" ca="1" si="24"/>
        <v/>
      </c>
      <c r="AL34" s="17" t="str">
        <f t="shared" ca="1" si="24"/>
        <v/>
      </c>
      <c r="AM34" s="17" t="str">
        <f t="shared" ca="1" si="24"/>
        <v/>
      </c>
      <c r="AN34" s="17" t="str">
        <f t="shared" ca="1" si="22"/>
        <v/>
      </c>
      <c r="AO34" s="17" t="str">
        <f t="shared" ca="1" si="22"/>
        <v/>
      </c>
      <c r="AP34" s="17" t="str">
        <f t="shared" ca="1" si="22"/>
        <v/>
      </c>
      <c r="AQ34" s="17" t="str">
        <f t="shared" ca="1" si="22"/>
        <v/>
      </c>
      <c r="AR34" s="17" t="str">
        <f t="shared" ca="1" si="22"/>
        <v/>
      </c>
      <c r="AS34" s="17" t="str">
        <f t="shared" ca="1" si="22"/>
        <v/>
      </c>
      <c r="AT34" s="17" t="str">
        <f t="shared" ca="1" si="22"/>
        <v/>
      </c>
      <c r="AU34" s="17" t="str">
        <f t="shared" ca="1" si="22"/>
        <v/>
      </c>
      <c r="AV34" s="17" t="str">
        <f t="shared" ca="1" si="22"/>
        <v/>
      </c>
      <c r="AW34" s="17" t="str">
        <f t="shared" ca="1" si="22"/>
        <v/>
      </c>
      <c r="AX34" s="17" t="str">
        <f t="shared" ca="1" si="22"/>
        <v/>
      </c>
      <c r="AY34" s="17" t="str">
        <f t="shared" ca="1" si="22"/>
        <v/>
      </c>
      <c r="AZ34" s="17" t="str">
        <f t="shared" ca="1" si="22"/>
        <v/>
      </c>
      <c r="BA34" s="17" t="str">
        <f t="shared" ca="1" si="22"/>
        <v/>
      </c>
      <c r="BB34" s="17" t="str">
        <f t="shared" ca="1" si="22"/>
        <v/>
      </c>
      <c r="BC34" s="17" t="str">
        <f t="shared" ca="1" si="22"/>
        <v/>
      </c>
      <c r="BD34" s="17" t="str">
        <f t="shared" ca="1" si="23"/>
        <v/>
      </c>
      <c r="BE34" s="17" t="str">
        <f t="shared" ca="1" si="23"/>
        <v/>
      </c>
      <c r="BF34" s="17" t="str">
        <f t="shared" ca="1" si="23"/>
        <v/>
      </c>
      <c r="BG34" s="17" t="str">
        <f t="shared" ca="1" si="23"/>
        <v/>
      </c>
      <c r="BH34" s="17" t="str">
        <f t="shared" ca="1" si="23"/>
        <v/>
      </c>
      <c r="BI34" s="17" t="str">
        <f t="shared" ca="1" si="23"/>
        <v/>
      </c>
      <c r="BJ34" s="17" t="str">
        <f t="shared" ca="1" si="23"/>
        <v/>
      </c>
      <c r="BK34" s="17" t="str">
        <f t="shared" ca="1" si="23"/>
        <v/>
      </c>
      <c r="BL34" s="17" t="str">
        <f t="shared" ca="1" si="23"/>
        <v/>
      </c>
      <c r="BM34" s="17" t="str">
        <f t="shared" ca="1" si="23"/>
        <v/>
      </c>
      <c r="BN34" s="17" t="str">
        <f t="shared" ca="1" si="23"/>
        <v/>
      </c>
      <c r="BO34" s="17" t="str">
        <f t="shared" ca="1" si="23"/>
        <v/>
      </c>
      <c r="BP34" s="17" t="str">
        <f t="shared" ca="1" si="23"/>
        <v/>
      </c>
      <c r="BQ34" s="17" t="str">
        <f t="shared" ca="1" si="23"/>
        <v/>
      </c>
      <c r="BR34" s="17" t="str">
        <f t="shared" ca="1" si="23"/>
        <v/>
      </c>
      <c r="BS34" s="17" t="str">
        <f t="shared" ca="1" si="26"/>
        <v/>
      </c>
      <c r="BT34" s="17" t="str">
        <f t="shared" ca="1" si="26"/>
        <v/>
      </c>
      <c r="BU34" s="17" t="str">
        <f t="shared" ca="1" si="26"/>
        <v/>
      </c>
    </row>
    <row r="35" spans="1:73" s="1" customFormat="1" ht="40.15" customHeight="1" x14ac:dyDescent="0.25">
      <c r="A35" s="9"/>
      <c r="B35" s="66" t="s">
        <v>50</v>
      </c>
      <c r="C35" s="62" t="s">
        <v>29</v>
      </c>
      <c r="D35" s="67" t="s">
        <v>34</v>
      </c>
      <c r="E35" s="63">
        <v>0</v>
      </c>
      <c r="F35" s="64">
        <f>F33+G33</f>
        <v>45402</v>
      </c>
      <c r="G35" s="65">
        <v>3</v>
      </c>
      <c r="H35" s="19"/>
      <c r="I35" s="17" t="str">
        <f t="shared" ca="1" si="25"/>
        <v/>
      </c>
      <c r="J35" s="17" t="str">
        <f t="shared" ca="1" si="25"/>
        <v/>
      </c>
      <c r="K35" s="17" t="str">
        <f t="shared" ca="1" si="25"/>
        <v/>
      </c>
      <c r="L35" s="17" t="str">
        <f t="shared" ca="1" si="25"/>
        <v/>
      </c>
      <c r="M35" s="17" t="str">
        <f t="shared" ca="1" si="25"/>
        <v/>
      </c>
      <c r="N35" s="17" t="str">
        <f t="shared" ca="1" si="25"/>
        <v/>
      </c>
      <c r="O35" s="17" t="str">
        <f t="shared" ca="1" si="25"/>
        <v/>
      </c>
      <c r="P35" s="17" t="str">
        <f t="shared" ca="1" si="25"/>
        <v/>
      </c>
      <c r="Q35" s="17" t="str">
        <f t="shared" ca="1" si="25"/>
        <v/>
      </c>
      <c r="R35" s="17" t="str">
        <f t="shared" ca="1" si="25"/>
        <v/>
      </c>
      <c r="S35" s="17" t="str">
        <f t="shared" ca="1" si="25"/>
        <v/>
      </c>
      <c r="T35" s="17" t="str">
        <f t="shared" ca="1" si="25"/>
        <v/>
      </c>
      <c r="U35" s="17" t="str">
        <f t="shared" ca="1" si="25"/>
        <v/>
      </c>
      <c r="V35" s="17" t="str">
        <f t="shared" ca="1" si="25"/>
        <v/>
      </c>
      <c r="W35" s="17" t="str">
        <f t="shared" ca="1" si="25"/>
        <v/>
      </c>
      <c r="X35" s="17" t="str">
        <f t="shared" ca="1" si="25"/>
        <v/>
      </c>
      <c r="Y35" s="17" t="str">
        <f t="shared" ca="1" si="24"/>
        <v/>
      </c>
      <c r="Z35" s="17" t="str">
        <f t="shared" ca="1" si="24"/>
        <v/>
      </c>
      <c r="AA35" s="17" t="str">
        <f t="shared" ca="1" si="24"/>
        <v/>
      </c>
      <c r="AB35" s="17" t="str">
        <f t="shared" ca="1" si="24"/>
        <v/>
      </c>
      <c r="AC35" s="17" t="str">
        <f t="shared" ca="1" si="24"/>
        <v/>
      </c>
      <c r="AD35" s="17" t="str">
        <f t="shared" ca="1" si="24"/>
        <v/>
      </c>
      <c r="AE35" s="17" t="str">
        <f t="shared" ca="1" si="24"/>
        <v/>
      </c>
      <c r="AF35" s="17" t="str">
        <f t="shared" ca="1" si="24"/>
        <v/>
      </c>
      <c r="AG35" s="17" t="str">
        <f t="shared" ca="1" si="24"/>
        <v/>
      </c>
      <c r="AH35" s="17" t="str">
        <f t="shared" ca="1" si="24"/>
        <v/>
      </c>
      <c r="AI35" s="17" t="str">
        <f t="shared" ca="1" si="24"/>
        <v/>
      </c>
      <c r="AJ35" s="17" t="str">
        <f t="shared" ca="1" si="24"/>
        <v/>
      </c>
      <c r="AK35" s="17" t="str">
        <f t="shared" ca="1" si="24"/>
        <v/>
      </c>
      <c r="AL35" s="17" t="str">
        <f t="shared" ca="1" si="24"/>
        <v/>
      </c>
      <c r="AM35" s="17" t="str">
        <f t="shared" ca="1" si="24"/>
        <v/>
      </c>
      <c r="AN35" s="17" t="str">
        <f t="shared" ca="1" si="22"/>
        <v/>
      </c>
      <c r="AO35" s="17" t="str">
        <f t="shared" ca="1" si="22"/>
        <v/>
      </c>
      <c r="AP35" s="17" t="str">
        <f t="shared" ca="1" si="22"/>
        <v/>
      </c>
      <c r="AQ35" s="17" t="str">
        <f t="shared" ca="1" si="22"/>
        <v/>
      </c>
      <c r="AR35" s="17" t="str">
        <f t="shared" ca="1" si="22"/>
        <v/>
      </c>
      <c r="AS35" s="17" t="str">
        <f t="shared" ca="1" si="22"/>
        <v/>
      </c>
      <c r="AT35" s="17" t="str">
        <f t="shared" ca="1" si="22"/>
        <v/>
      </c>
      <c r="AU35" s="17" t="str">
        <f t="shared" ca="1" si="22"/>
        <v/>
      </c>
      <c r="AV35" s="17" t="str">
        <f t="shared" ca="1" si="22"/>
        <v/>
      </c>
      <c r="AW35" s="17" t="str">
        <f t="shared" ca="1" si="22"/>
        <v/>
      </c>
      <c r="AX35" s="17" t="str">
        <f t="shared" ca="1" si="22"/>
        <v/>
      </c>
      <c r="AY35" s="17" t="str">
        <f t="shared" ca="1" si="22"/>
        <v/>
      </c>
      <c r="AZ35" s="17" t="str">
        <f t="shared" ca="1" si="22"/>
        <v/>
      </c>
      <c r="BA35" s="17" t="str">
        <f t="shared" ca="1" si="22"/>
        <v/>
      </c>
      <c r="BB35" s="17" t="str">
        <f t="shared" ca="1" si="22"/>
        <v/>
      </c>
      <c r="BC35" s="17" t="str">
        <f t="shared" ca="1" si="22"/>
        <v/>
      </c>
      <c r="BD35" s="17" t="str">
        <f t="shared" ca="1" si="23"/>
        <v/>
      </c>
      <c r="BE35" s="17" t="str">
        <f t="shared" ca="1" si="23"/>
        <v/>
      </c>
      <c r="BF35" s="17" t="str">
        <f t="shared" ca="1" si="23"/>
        <v/>
      </c>
      <c r="BG35" s="17" t="str">
        <f t="shared" ca="1" si="23"/>
        <v/>
      </c>
      <c r="BH35" s="17" t="str">
        <f t="shared" ca="1" si="23"/>
        <v/>
      </c>
      <c r="BI35" s="17" t="str">
        <f t="shared" ca="1" si="23"/>
        <v/>
      </c>
      <c r="BJ35" s="17" t="str">
        <f t="shared" ca="1" si="23"/>
        <v/>
      </c>
      <c r="BK35" s="17" t="str">
        <f t="shared" ca="1" si="23"/>
        <v/>
      </c>
      <c r="BL35" s="17" t="str">
        <f t="shared" ca="1" si="23"/>
        <v/>
      </c>
      <c r="BM35" s="17" t="str">
        <f t="shared" ca="1" si="23"/>
        <v/>
      </c>
      <c r="BN35" s="17" t="str">
        <f t="shared" ca="1" si="23"/>
        <v/>
      </c>
      <c r="BO35" s="17" t="str">
        <f t="shared" ca="1" si="23"/>
        <v/>
      </c>
      <c r="BP35" s="17" t="str">
        <f t="shared" ca="1" si="23"/>
        <v/>
      </c>
      <c r="BQ35" s="17" t="str">
        <f t="shared" ca="1" si="23"/>
        <v/>
      </c>
      <c r="BR35" s="17" t="str">
        <f t="shared" ca="1" si="23"/>
        <v/>
      </c>
      <c r="BS35" s="17" t="str">
        <f t="shared" ca="1" si="26"/>
        <v/>
      </c>
      <c r="BT35" s="17" t="str">
        <f t="shared" ca="1" si="26"/>
        <v/>
      </c>
      <c r="BU35" s="17" t="str">
        <f t="shared" ca="1" si="26"/>
        <v/>
      </c>
    </row>
    <row r="36" spans="1:73" s="1" customFormat="1" ht="40.15" customHeight="1" x14ac:dyDescent="0.25">
      <c r="A36" s="9"/>
      <c r="B36" s="66" t="s">
        <v>51</v>
      </c>
      <c r="C36" s="62" t="s">
        <v>29</v>
      </c>
      <c r="D36" s="62" t="s">
        <v>23</v>
      </c>
      <c r="E36" s="63">
        <v>0</v>
      </c>
      <c r="F36" s="64">
        <f>F35+G35</f>
        <v>45405</v>
      </c>
      <c r="G36" s="65">
        <v>7</v>
      </c>
      <c r="H36" s="19"/>
      <c r="I36" s="17" t="str">
        <f t="shared" ca="1" si="25"/>
        <v/>
      </c>
      <c r="J36" s="17" t="str">
        <f t="shared" ca="1" si="25"/>
        <v/>
      </c>
      <c r="K36" s="17" t="str">
        <f t="shared" ca="1" si="25"/>
        <v/>
      </c>
      <c r="L36" s="17" t="str">
        <f t="shared" ca="1" si="25"/>
        <v/>
      </c>
      <c r="M36" s="17" t="str">
        <f t="shared" ca="1" si="25"/>
        <v/>
      </c>
      <c r="N36" s="17" t="str">
        <f t="shared" ca="1" si="25"/>
        <v/>
      </c>
      <c r="O36" s="17" t="str">
        <f t="shared" ca="1" si="25"/>
        <v/>
      </c>
      <c r="P36" s="17" t="str">
        <f t="shared" ca="1" si="25"/>
        <v/>
      </c>
      <c r="Q36" s="17" t="str">
        <f t="shared" ca="1" si="25"/>
        <v/>
      </c>
      <c r="R36" s="17" t="str">
        <f t="shared" ca="1" si="25"/>
        <v/>
      </c>
      <c r="S36" s="17" t="str">
        <f t="shared" ca="1" si="25"/>
        <v/>
      </c>
      <c r="T36" s="17" t="str">
        <f t="shared" ca="1" si="25"/>
        <v/>
      </c>
      <c r="U36" s="17" t="str">
        <f t="shared" ca="1" si="25"/>
        <v/>
      </c>
      <c r="V36" s="17" t="str">
        <f t="shared" ca="1" si="25"/>
        <v/>
      </c>
      <c r="W36" s="17" t="str">
        <f t="shared" ca="1" si="25"/>
        <v/>
      </c>
      <c r="X36" s="17" t="str">
        <f t="shared" ca="1" si="25"/>
        <v/>
      </c>
      <c r="Y36" s="17" t="str">
        <f t="shared" ca="1" si="24"/>
        <v/>
      </c>
      <c r="Z36" s="17" t="str">
        <f t="shared" ca="1" si="24"/>
        <v/>
      </c>
      <c r="AA36" s="17" t="str">
        <f t="shared" ca="1" si="24"/>
        <v/>
      </c>
      <c r="AB36" s="17" t="str">
        <f t="shared" ca="1" si="24"/>
        <v/>
      </c>
      <c r="AC36" s="17" t="str">
        <f t="shared" ca="1" si="24"/>
        <v/>
      </c>
      <c r="AD36" s="17" t="str">
        <f t="shared" ca="1" si="24"/>
        <v/>
      </c>
      <c r="AE36" s="17" t="str">
        <f t="shared" ca="1" si="24"/>
        <v/>
      </c>
      <c r="AF36" s="17" t="str">
        <f t="shared" ca="1" si="24"/>
        <v/>
      </c>
      <c r="AG36" s="17" t="str">
        <f t="shared" ca="1" si="24"/>
        <v/>
      </c>
      <c r="AH36" s="17" t="str">
        <f t="shared" ca="1" si="24"/>
        <v/>
      </c>
      <c r="AI36" s="17" t="str">
        <f t="shared" ca="1" si="24"/>
        <v/>
      </c>
      <c r="AJ36" s="17" t="str">
        <f t="shared" ca="1" si="24"/>
        <v/>
      </c>
      <c r="AK36" s="17" t="str">
        <f t="shared" ca="1" si="24"/>
        <v/>
      </c>
      <c r="AL36" s="17" t="str">
        <f t="shared" ca="1" si="24"/>
        <v/>
      </c>
      <c r="AM36" s="17" t="str">
        <f t="shared" ca="1" si="24"/>
        <v/>
      </c>
      <c r="AN36" s="17" t="str">
        <f t="shared" ca="1" si="22"/>
        <v/>
      </c>
      <c r="AO36" s="17" t="str">
        <f t="shared" ca="1" si="22"/>
        <v/>
      </c>
      <c r="AP36" s="17" t="str">
        <f t="shared" ca="1" si="22"/>
        <v/>
      </c>
      <c r="AQ36" s="17" t="str">
        <f t="shared" ca="1" si="22"/>
        <v/>
      </c>
      <c r="AR36" s="17" t="str">
        <f t="shared" ca="1" si="22"/>
        <v/>
      </c>
      <c r="AS36" s="17" t="str">
        <f t="shared" ca="1" si="22"/>
        <v/>
      </c>
      <c r="AT36" s="17" t="str">
        <f t="shared" ca="1" si="22"/>
        <v/>
      </c>
      <c r="AU36" s="17" t="str">
        <f t="shared" ca="1" si="22"/>
        <v/>
      </c>
      <c r="AV36" s="17" t="str">
        <f t="shared" ca="1" si="22"/>
        <v/>
      </c>
      <c r="AW36" s="17" t="str">
        <f t="shared" ca="1" si="22"/>
        <v/>
      </c>
      <c r="AX36" s="17" t="str">
        <f t="shared" ca="1" si="22"/>
        <v/>
      </c>
      <c r="AY36" s="17" t="str">
        <f t="shared" ca="1" si="22"/>
        <v/>
      </c>
      <c r="AZ36" s="17" t="str">
        <f t="shared" ca="1" si="22"/>
        <v/>
      </c>
      <c r="BA36" s="17" t="str">
        <f t="shared" ca="1" si="22"/>
        <v/>
      </c>
      <c r="BB36" s="17" t="str">
        <f t="shared" ca="1" si="22"/>
        <v/>
      </c>
      <c r="BC36" s="17" t="str">
        <f t="shared" ca="1" si="22"/>
        <v/>
      </c>
      <c r="BD36" s="17" t="str">
        <f t="shared" ca="1" si="23"/>
        <v/>
      </c>
      <c r="BE36" s="17" t="str">
        <f t="shared" ca="1" si="23"/>
        <v/>
      </c>
      <c r="BF36" s="17" t="str">
        <f t="shared" ca="1" si="23"/>
        <v/>
      </c>
      <c r="BG36" s="17" t="str">
        <f t="shared" ca="1" si="23"/>
        <v/>
      </c>
      <c r="BH36" s="17" t="str">
        <f t="shared" ca="1" si="23"/>
        <v/>
      </c>
      <c r="BI36" s="17" t="str">
        <f t="shared" ca="1" si="23"/>
        <v/>
      </c>
      <c r="BJ36" s="17" t="str">
        <f t="shared" ca="1" si="23"/>
        <v/>
      </c>
      <c r="BK36" s="17" t="str">
        <f t="shared" ca="1" si="23"/>
        <v/>
      </c>
      <c r="BL36" s="17" t="str">
        <f t="shared" ca="1" si="23"/>
        <v/>
      </c>
      <c r="BM36" s="17" t="str">
        <f t="shared" ca="1" si="23"/>
        <v/>
      </c>
      <c r="BN36" s="17" t="str">
        <f t="shared" ca="1" si="23"/>
        <v/>
      </c>
      <c r="BO36" s="17" t="str">
        <f t="shared" ca="1" si="23"/>
        <v/>
      </c>
      <c r="BP36" s="17" t="str">
        <f t="shared" ca="1" si="23"/>
        <v/>
      </c>
      <c r="BQ36" s="17" t="str">
        <f t="shared" ca="1" si="23"/>
        <v/>
      </c>
      <c r="BR36" s="17" t="str">
        <f t="shared" ca="1" si="23"/>
        <v/>
      </c>
      <c r="BS36" s="17" t="str">
        <f t="shared" ca="1" si="26"/>
        <v/>
      </c>
      <c r="BT36" s="17" t="str">
        <f t="shared" ca="1" si="26"/>
        <v/>
      </c>
      <c r="BU36" s="17" t="str">
        <f t="shared" ca="1" si="26"/>
        <v/>
      </c>
    </row>
    <row r="37" spans="1:73" s="1" customFormat="1" ht="40.15" customHeight="1" x14ac:dyDescent="0.25">
      <c r="A37" s="9"/>
      <c r="B37" s="66" t="s">
        <v>52</v>
      </c>
      <c r="C37" s="62" t="s">
        <v>29</v>
      </c>
      <c r="D37" s="62" t="s">
        <v>23</v>
      </c>
      <c r="E37" s="63">
        <v>0</v>
      </c>
      <c r="F37" s="64">
        <f>F35+G35</f>
        <v>45405</v>
      </c>
      <c r="G37" s="65">
        <v>7</v>
      </c>
      <c r="H37" s="19"/>
      <c r="I37" s="17" t="str">
        <f t="shared" ca="1" si="25"/>
        <v/>
      </c>
      <c r="J37" s="17" t="str">
        <f t="shared" ca="1" si="25"/>
        <v/>
      </c>
      <c r="K37" s="17" t="str">
        <f t="shared" ca="1" si="25"/>
        <v/>
      </c>
      <c r="L37" s="17" t="str">
        <f t="shared" ca="1" si="25"/>
        <v/>
      </c>
      <c r="M37" s="17" t="str">
        <f t="shared" ca="1" si="25"/>
        <v/>
      </c>
      <c r="N37" s="17" t="str">
        <f t="shared" ca="1" si="25"/>
        <v/>
      </c>
      <c r="O37" s="17" t="str">
        <f t="shared" ca="1" si="25"/>
        <v/>
      </c>
      <c r="P37" s="17" t="str">
        <f t="shared" ca="1" si="25"/>
        <v/>
      </c>
      <c r="Q37" s="17" t="str">
        <f t="shared" ca="1" si="25"/>
        <v/>
      </c>
      <c r="R37" s="17" t="str">
        <f t="shared" ca="1" si="25"/>
        <v/>
      </c>
      <c r="S37" s="17" t="str">
        <f t="shared" ca="1" si="25"/>
        <v/>
      </c>
      <c r="T37" s="17" t="str">
        <f t="shared" ca="1" si="25"/>
        <v/>
      </c>
      <c r="U37" s="17" t="str">
        <f t="shared" ca="1" si="25"/>
        <v/>
      </c>
      <c r="V37" s="17" t="str">
        <f t="shared" ca="1" si="25"/>
        <v/>
      </c>
      <c r="W37" s="17" t="str">
        <f t="shared" ca="1" si="25"/>
        <v/>
      </c>
      <c r="X37" s="17" t="str">
        <f t="shared" ca="1" si="25"/>
        <v/>
      </c>
      <c r="Y37" s="17" t="str">
        <f t="shared" ca="1" si="24"/>
        <v/>
      </c>
      <c r="Z37" s="17" t="str">
        <f t="shared" ca="1" si="24"/>
        <v/>
      </c>
      <c r="AA37" s="17" t="str">
        <f t="shared" ca="1" si="24"/>
        <v/>
      </c>
      <c r="AB37" s="17" t="str">
        <f t="shared" ca="1" si="24"/>
        <v/>
      </c>
      <c r="AC37" s="17" t="str">
        <f t="shared" ca="1" si="24"/>
        <v/>
      </c>
      <c r="AD37" s="17" t="str">
        <f t="shared" ca="1" si="24"/>
        <v/>
      </c>
      <c r="AE37" s="17" t="str">
        <f t="shared" ca="1" si="24"/>
        <v/>
      </c>
      <c r="AF37" s="17" t="str">
        <f t="shared" ca="1" si="24"/>
        <v/>
      </c>
      <c r="AG37" s="17" t="str">
        <f t="shared" ca="1" si="24"/>
        <v/>
      </c>
      <c r="AH37" s="17" t="str">
        <f t="shared" ca="1" si="24"/>
        <v/>
      </c>
      <c r="AI37" s="17" t="str">
        <f t="shared" ca="1" si="24"/>
        <v/>
      </c>
      <c r="AJ37" s="17" t="str">
        <f t="shared" ca="1" si="24"/>
        <v/>
      </c>
      <c r="AK37" s="17" t="str">
        <f t="shared" ca="1" si="24"/>
        <v/>
      </c>
      <c r="AL37" s="17" t="str">
        <f t="shared" ca="1" si="24"/>
        <v/>
      </c>
      <c r="AM37" s="17" t="str">
        <f t="shared" ca="1" si="24"/>
        <v/>
      </c>
      <c r="AN37" s="17" t="str">
        <f t="shared" ca="1" si="22"/>
        <v/>
      </c>
      <c r="AO37" s="17" t="str">
        <f t="shared" ca="1" si="22"/>
        <v/>
      </c>
      <c r="AP37" s="17" t="str">
        <f t="shared" ca="1" si="22"/>
        <v/>
      </c>
      <c r="AQ37" s="17" t="str">
        <f t="shared" ca="1" si="22"/>
        <v/>
      </c>
      <c r="AR37" s="17" t="str">
        <f t="shared" ca="1" si="22"/>
        <v/>
      </c>
      <c r="AS37" s="17" t="str">
        <f t="shared" ca="1" si="22"/>
        <v/>
      </c>
      <c r="AT37" s="17" t="str">
        <f t="shared" ca="1" si="22"/>
        <v/>
      </c>
      <c r="AU37" s="17" t="str">
        <f t="shared" ca="1" si="22"/>
        <v/>
      </c>
      <c r="AV37" s="17" t="str">
        <f t="shared" ca="1" si="22"/>
        <v/>
      </c>
      <c r="AW37" s="17" t="str">
        <f t="shared" ca="1" si="22"/>
        <v/>
      </c>
      <c r="AX37" s="17" t="str">
        <f t="shared" ca="1" si="22"/>
        <v/>
      </c>
      <c r="AY37" s="17" t="str">
        <f t="shared" ca="1" si="22"/>
        <v/>
      </c>
      <c r="AZ37" s="17" t="str">
        <f t="shared" ca="1" si="22"/>
        <v/>
      </c>
      <c r="BA37" s="17" t="str">
        <f t="shared" ca="1" si="22"/>
        <v/>
      </c>
      <c r="BB37" s="17" t="str">
        <f t="shared" ca="1" si="22"/>
        <v/>
      </c>
      <c r="BC37" s="17" t="str">
        <f t="shared" ca="1" si="22"/>
        <v/>
      </c>
      <c r="BD37" s="17" t="str">
        <f t="shared" ca="1" si="23"/>
        <v/>
      </c>
      <c r="BE37" s="17" t="str">
        <f t="shared" ca="1" si="23"/>
        <v/>
      </c>
      <c r="BF37" s="17" t="str">
        <f t="shared" ca="1" si="23"/>
        <v/>
      </c>
      <c r="BG37" s="17" t="str">
        <f t="shared" ca="1" si="23"/>
        <v/>
      </c>
      <c r="BH37" s="17" t="str">
        <f t="shared" ca="1" si="23"/>
        <v/>
      </c>
      <c r="BI37" s="17" t="str">
        <f t="shared" ca="1" si="23"/>
        <v/>
      </c>
      <c r="BJ37" s="17" t="str">
        <f t="shared" ca="1" si="23"/>
        <v/>
      </c>
      <c r="BK37" s="17" t="str">
        <f t="shared" ca="1" si="23"/>
        <v/>
      </c>
      <c r="BL37" s="17" t="str">
        <f t="shared" ca="1" si="23"/>
        <v/>
      </c>
      <c r="BM37" s="17" t="str">
        <f t="shared" ca="1" si="23"/>
        <v/>
      </c>
      <c r="BN37" s="17" t="str">
        <f t="shared" ca="1" si="23"/>
        <v/>
      </c>
      <c r="BO37" s="17" t="str">
        <f t="shared" ca="1" si="23"/>
        <v/>
      </c>
      <c r="BP37" s="17" t="str">
        <f t="shared" ca="1" si="23"/>
        <v/>
      </c>
      <c r="BQ37" s="17" t="str">
        <f t="shared" ca="1" si="23"/>
        <v/>
      </c>
      <c r="BR37" s="17" t="str">
        <f t="shared" ca="1" si="23"/>
        <v/>
      </c>
      <c r="BS37" s="17" t="str">
        <f t="shared" ca="1" si="26"/>
        <v/>
      </c>
      <c r="BT37" s="17" t="str">
        <f t="shared" ca="1" si="26"/>
        <v/>
      </c>
      <c r="BU37" s="17" t="str">
        <f t="shared" ca="1" si="26"/>
        <v/>
      </c>
    </row>
    <row r="38" spans="1:73" ht="30" customHeight="1" x14ac:dyDescent="0.25">
      <c r="D38" s="4"/>
      <c r="G38" s="11"/>
      <c r="H38" s="3"/>
    </row>
    <row r="39" spans="1:73" ht="30" customHeight="1" x14ac:dyDescent="0.25">
      <c r="D39" s="5"/>
    </row>
  </sheetData>
  <mergeCells count="5">
    <mergeCell ref="X4:AA4"/>
    <mergeCell ref="AC4:AF4"/>
    <mergeCell ref="I4:L4"/>
    <mergeCell ref="N4:Q4"/>
    <mergeCell ref="S4:V4"/>
  </mergeCells>
  <conditionalFormatting sqref="E9:E37">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6:AM6">
    <cfRule type="expression" dxfId="9" priority="4">
      <formula>I$7&lt;=EOMONTH($I$7,0)</formula>
    </cfRule>
  </conditionalFormatting>
  <conditionalFormatting sqref="I7:BT37">
    <cfRule type="expression" dxfId="8" priority="1">
      <formula>AND(TODAY()&gt;=I$7,TODAY()&lt;J$7)</formula>
    </cfRule>
  </conditionalFormatting>
  <conditionalFormatting sqref="I6:BU6">
    <cfRule type="expression" dxfId="7" priority="2">
      <formula>AND(I$7&lt;=EOMONTH($I$7,1),I$7&gt;EOMONTH($I$7,0))</formula>
    </cfRule>
  </conditionalFormatting>
  <conditionalFormatting sqref="I10:BU37">
    <cfRule type="expression" dxfId="6" priority="7" stopIfTrue="1">
      <formula>AND($C10="Low Risk",I$7&gt;=$F10,I$7&lt;=$F10+$G10-1)</formula>
    </cfRule>
    <cfRule type="expression" dxfId="5" priority="8" stopIfTrue="1">
      <formula>AND($C10="High Risk",I$7&gt;=$F10,I$7&lt;=$F10+$G10-1)</formula>
    </cfRule>
    <cfRule type="expression" dxfId="4" priority="9" stopIfTrue="1">
      <formula>AND($C10="On Track",I$7&gt;=$F10,I$7&lt;=$F10+$G10-1)</formula>
    </cfRule>
    <cfRule type="expression" dxfId="3" priority="10" stopIfTrue="1">
      <formula>AND($C10="Med Risk",I$7&gt;=$F10,I$7&lt;=$F10+$G10-1)</formula>
    </cfRule>
    <cfRule type="expression" dxfId="2" priority="11" stopIfTrue="1">
      <formula>AND(LEN($C10)=0,I$7&gt;=$F10,I$7&lt;=$F10+$G10-1)</formula>
    </cfRule>
  </conditionalFormatting>
  <conditionalFormatting sqref="J6:BU6">
    <cfRule type="expression" dxfId="1" priority="3">
      <formula>AND(J$7&lt;=EOMONTH($I$7,2),J$7&gt;EOMONTH($I$7,0),J$7&gt;EOMONTH($I$7,1))</formula>
    </cfRule>
  </conditionalFormatting>
  <conditionalFormatting sqref="BU7:BU37">
    <cfRule type="expression" dxfId="0" priority="49">
      <formula>AND(TODAY()&gt;=BU$7,TODAY()&lt;#REF!)</formula>
    </cfRule>
  </conditionalFormatting>
  <dataValidations count="11">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2:C37" xr:uid="{12A8278F-D51D-4B98-A311-DB5FCD18D214}">
      <formula1>"Goal,Milestone,On Track, Low Risk, Med Risk, High Risk"</formula1>
    </dataValidation>
    <dataValidation type="list" allowBlank="1" showInputMessage="1" sqref="C11"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77315CCB-C571-42B0-8983-9C17BB04F75F}"/>
  </dataValidations>
  <printOptions horizontalCentered="1"/>
  <pageMargins left="0.25" right="0.25" top="0" bottom="0" header="0.3" footer="0.3"/>
  <pageSetup scale="38" fitToHeight="0" orientation="landscape" r:id="rId1"/>
  <headerFooter scaleWithDoc="0" alignWithMargins="0"/>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E9:E37</xm:sqref>
        </x14:conditionalFormatting>
        <x14:conditionalFormatting xmlns:xm="http://schemas.microsoft.com/office/excel/2006/main">
          <x14:cfRule type="iconSet" priority="97"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I10:BU37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1dd9769-e470-4c71-abd0-ce40395fb0d0">
      <Terms xmlns="http://schemas.microsoft.com/office/infopath/2007/PartnerControls"/>
    </lcf76f155ced4ddcb4097134ff3c332f>
    <TaxCatchAll xmlns="97f26d6d-5e45-4b6a-a489-05413f707488"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29040CD17E650448811C75D3A86FB19" ma:contentTypeVersion="10" ma:contentTypeDescription="Create a new document." ma:contentTypeScope="" ma:versionID="e4e7394bae465e0dd152f3bf3519e0af">
  <xsd:schema xmlns:xsd="http://www.w3.org/2001/XMLSchema" xmlns:xs="http://www.w3.org/2001/XMLSchema" xmlns:p="http://schemas.microsoft.com/office/2006/metadata/properties" xmlns:ns2="81dd9769-e470-4c71-abd0-ce40395fb0d0" xmlns:ns3="97f26d6d-5e45-4b6a-a489-05413f707488" targetNamespace="http://schemas.microsoft.com/office/2006/metadata/properties" ma:root="true" ma:fieldsID="f30c7f853ad86ef2df9f5f9817cec86e" ns2:_="" ns3:_="">
    <xsd:import namespace="81dd9769-e470-4c71-abd0-ce40395fb0d0"/>
    <xsd:import namespace="97f26d6d-5e45-4b6a-a489-05413f70748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dd9769-e470-4c71-abd0-ce40395fb0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516867a8-d3dd-450c-8722-94d742a2adf8"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7f26d6d-5e45-4b6a-a489-05413f70748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ef5d9b09-e35b-4e94-bd47-c2e24fa887c4}" ma:internalName="TaxCatchAll" ma:showField="CatchAllData" ma:web="97f26d6d-5e45-4b6a-a489-05413f70748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AAADB5-F91F-44CE-8CB6-D8472D59D975}">
  <ds:schemaRefs>
    <ds:schemaRef ds:uri="http://schemas.microsoft.com/office/2006/metadata/properties"/>
    <ds:schemaRef ds:uri="http://schemas.microsoft.com/office/infopath/2007/PartnerControls"/>
    <ds:schemaRef ds:uri="81dd9769-e470-4c71-abd0-ce40395fb0d0"/>
    <ds:schemaRef ds:uri="97f26d6d-5e45-4b6a-a489-05413f707488"/>
  </ds:schemaRefs>
</ds:datastoreItem>
</file>

<file path=customXml/itemProps2.xml><?xml version="1.0" encoding="utf-8"?>
<ds:datastoreItem xmlns:ds="http://schemas.openxmlformats.org/officeDocument/2006/customXml" ds:itemID="{FBDC3097-99E4-4C58-971A-CB9D833D1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dd9769-e470-4c71-abd0-ce40395fb0d0"/>
    <ds:schemaRef ds:uri="97f26d6d-5e45-4b6a-a489-05413f7074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5315E-9A69-4EEB-ACCD-0F886FBF12FB}">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About</vt:lpstr>
      <vt:lpstr>Gantt Chart</vt:lpstr>
      <vt:lpstr>'Gantt Chart'!Print_Titles</vt:lpstr>
      <vt:lpstr>'Gantt Chart'!Project_Start</vt:lpstr>
      <vt:lpstr>'Gantt Chart'!Scrolling_Increment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2023-01-31T06:47:08Z</dcterms:created>
  <dcterms:modified xsi:type="dcterms:W3CDTF">2024-03-31T23:24:59Z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0x010100329040CD17E650448811C75D3A86FB19</vt:lpwstr>
  </property>
  <property fmtid="{D5CDD505-2E9C-101B-9397-08002B2CF9AE}" pid="3" name="MediaServiceImageTags">
    <vt:lpwstr/>
  </property>
</Properties>
</file>