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charles.roe\Desktop\A Work Folder\Misc\"/>
    </mc:Choice>
  </mc:AlternateContent>
  <bookViews>
    <workbookView xWindow="0" yWindow="0" windowWidth="20490" windowHeight="7455"/>
  </bookViews>
  <sheets>
    <sheet name="Overview" sheetId="1" r:id="rId1"/>
    <sheet name="Transportation" sheetId="2" r:id="rId2"/>
    <sheet name="Hotels Info" sheetId="9" r:id="rId3"/>
    <sheet name="Packing" sheetId="10" r:id="rId4"/>
    <sheet name="Maps" sheetId="11" r:id="rId5"/>
  </sheets>
  <definedNames>
    <definedName name="_xlnm.Print_Area" localSheetId="2">'Hotels Info'!$B$2:$J$8</definedName>
    <definedName name="_xlnm.Print_Area" localSheetId="4">Maps!$A$1:$N$80</definedName>
    <definedName name="_xlnm.Print_Area" localSheetId="0">Overview!$B$2:$I$32</definedName>
    <definedName name="_xlnm.Print_Area" localSheetId="1">Transportation!$B$2:$L$23</definedName>
  </definedNames>
  <calcPr calcId="152511"/>
</workbook>
</file>

<file path=xl/calcChain.xml><?xml version="1.0" encoding="utf-8"?>
<calcChain xmlns="http://schemas.openxmlformats.org/spreadsheetml/2006/main">
  <c r="I25" i="2" l="1"/>
  <c r="I10" i="2" l="1"/>
  <c r="I24" i="2" s="1"/>
  <c r="I3" i="2" l="1"/>
  <c r="I23" i="2" l="1"/>
</calcChain>
</file>

<file path=xl/sharedStrings.xml><?xml version="1.0" encoding="utf-8"?>
<sst xmlns="http://schemas.openxmlformats.org/spreadsheetml/2006/main" count="238" uniqueCount="188">
  <si>
    <t>Florence</t>
    <phoneticPr fontId="5" type="noConversion"/>
  </si>
  <si>
    <t>Florence</t>
    <phoneticPr fontId="5" type="noConversion"/>
  </si>
  <si>
    <t>Florence</t>
    <phoneticPr fontId="5" type="noConversion"/>
  </si>
  <si>
    <t>Florence Airport</t>
    <phoneticPr fontId="5" type="noConversion"/>
  </si>
  <si>
    <t>12h 10m</t>
    <phoneticPr fontId="5" type="noConversion"/>
  </si>
  <si>
    <t>No</t>
    <phoneticPr fontId="5" type="noConversion"/>
  </si>
  <si>
    <t>Cab</t>
    <phoneticPr fontId="5" type="noConversion"/>
  </si>
  <si>
    <t>Arrive</t>
    <phoneticPr fontId="5" type="noConversion"/>
  </si>
  <si>
    <t>Florence</t>
    <phoneticPr fontId="5" type="noConversion"/>
  </si>
  <si>
    <t>Florence</t>
    <phoneticPr fontId="5" type="noConversion"/>
  </si>
  <si>
    <t>Dulles</t>
    <phoneticPr fontId="5" type="noConversion"/>
  </si>
  <si>
    <t>Florence</t>
    <phoneticPr fontId="5" type="noConversion"/>
  </si>
  <si>
    <t>Dulles</t>
    <phoneticPr fontId="5" type="noConversion"/>
  </si>
  <si>
    <t>Zurich Airport</t>
    <phoneticPr fontId="5" type="noConversion"/>
  </si>
  <si>
    <t>Brittles</t>
  </si>
  <si>
    <t>--</t>
    <phoneticPr fontId="5" type="noConversion"/>
  </si>
  <si>
    <t>8h 45m</t>
    <phoneticPr fontId="5" type="noConversion"/>
  </si>
  <si>
    <t>LV30K2</t>
    <phoneticPr fontId="5" type="noConversion"/>
  </si>
  <si>
    <t>Florence, Italy</t>
    <phoneticPr fontId="5" type="noConversion"/>
  </si>
  <si>
    <t>City</t>
  </si>
  <si>
    <t># of Nights</t>
  </si>
  <si>
    <t>Hostel Name</t>
  </si>
  <si>
    <t>Address</t>
  </si>
  <si>
    <t>Reservation #</t>
  </si>
  <si>
    <t>Fly Home to DC</t>
    <phoneticPr fontId="5" type="noConversion"/>
  </si>
  <si>
    <t>DC</t>
    <phoneticPr fontId="5" type="noConversion"/>
  </si>
  <si>
    <t>From</t>
  </si>
  <si>
    <t>To</t>
  </si>
  <si>
    <t>Departure</t>
  </si>
  <si>
    <t>Transfer</t>
  </si>
  <si>
    <t>Arrival</t>
  </si>
  <si>
    <t>Travel Time</t>
  </si>
  <si>
    <t>Reservation?</t>
  </si>
  <si>
    <t>Confirmation #</t>
  </si>
  <si>
    <t>Yes</t>
  </si>
  <si>
    <t>Date</t>
  </si>
  <si>
    <t>Location</t>
  </si>
  <si>
    <t>Weather</t>
  </si>
  <si>
    <t>Bars</t>
  </si>
  <si>
    <t>Riomaggiore</t>
  </si>
  <si>
    <t>Wengen</t>
  </si>
  <si>
    <t>Belchers</t>
  </si>
  <si>
    <t>Under Kathryn Belcher</t>
  </si>
  <si>
    <t>Contact Info</t>
  </si>
  <si>
    <t>Mobile 1 (0039) 349 61 74 684 Alessandro Palermo
Mobile 2 (0039) 349 62 49 505 Christina O'Brien</t>
  </si>
  <si>
    <t>WK8FS5</t>
  </si>
  <si>
    <t>Piazza Santa Croce, 12</t>
  </si>
  <si>
    <t>Airbnb Apartment</t>
  </si>
  <si>
    <t>Federica Macrì 
+39 344 135 0279
federica-zd0v0cmtcbjbodlc@host.airbnb.com</t>
  </si>
  <si>
    <t>Borgo dei Greci, 18 second floor</t>
  </si>
  <si>
    <t xml:space="preserve">Via Tracastello 44 19017 </t>
  </si>
  <si>
    <t>Cost/person</t>
  </si>
  <si>
    <t>--</t>
  </si>
  <si>
    <t>BELCHERS ARRIVE!</t>
  </si>
  <si>
    <t>Hotel Edelweiss</t>
  </si>
  <si>
    <t>Interlaken</t>
  </si>
  <si>
    <t>Lucerne</t>
  </si>
  <si>
    <t>3823 Wengen</t>
  </si>
  <si>
    <t>Barbara &amp; Martin Haueter
Tel: + 41 33 855 23 88</t>
  </si>
  <si>
    <t>Zurich</t>
  </si>
  <si>
    <t>Transfer in Pisa &amp; La Spezia</t>
  </si>
  <si>
    <t>3h</t>
  </si>
  <si>
    <t>Spiez</t>
  </si>
  <si>
    <t>Milano Centrale</t>
  </si>
  <si>
    <t>Firenze SMN</t>
  </si>
  <si>
    <t>Transfers (3)</t>
  </si>
  <si>
    <t>1h 53m</t>
  </si>
  <si>
    <t>1h 40m</t>
  </si>
  <si>
    <t>Luzern</t>
  </si>
  <si>
    <t>1h 06m</t>
  </si>
  <si>
    <t>Interlaken Ost</t>
  </si>
  <si>
    <t>Lauterbrunnen</t>
  </si>
  <si>
    <t>Pisa Centrale</t>
  </si>
  <si>
    <t>La Spezia Centrale</t>
  </si>
  <si>
    <t>Riomaggiano</t>
  </si>
  <si>
    <t>Florence</t>
  </si>
  <si>
    <t>112.50 Euro for Cinque Terre Hotel</t>
  </si>
  <si>
    <t>AlpLodge/BackPackers Interlaken</t>
  </si>
  <si>
    <t>Marktgasse 59</t>
  </si>
  <si>
    <t>p. +41 (0)33 822 47 48
f. +41 (0)33 822 92 50
email: info@alplodge.com</t>
  </si>
  <si>
    <t>Notes</t>
  </si>
  <si>
    <t>From the west train station walk to the center of town and make a left at the Post office. You are now on Marktgasse, we are about 2 minutes from the Post office, on the left side. From Interlaken Ost ( East ), it's an easy 15 to 20 minute walk. Walk into the center of town on the main street and make a right at the post office.</t>
  </si>
  <si>
    <t>I Limoni di Thule Camere</t>
  </si>
  <si>
    <t>Furrengasse 2 6004 Lucern</t>
  </si>
  <si>
    <t>Booked through HostelWorld.com
Double bed private - shared bathroom
Includes breakfast (check on towels)</t>
  </si>
  <si>
    <t>Hotel zum Weissen Kreuz</t>
  </si>
  <si>
    <t>Interlaken West</t>
  </si>
  <si>
    <t>5.5h</t>
  </si>
  <si>
    <t>18m</t>
  </si>
  <si>
    <t>Passports</t>
  </si>
  <si>
    <t>camera/charger/SD cards</t>
  </si>
  <si>
    <t>gorilla pod</t>
  </si>
  <si>
    <t>day backpack</t>
  </si>
  <si>
    <t>lock?</t>
  </si>
  <si>
    <t xml:space="preserve">micro towel? </t>
  </si>
  <si>
    <t>cash</t>
  </si>
  <si>
    <t>phone charger</t>
  </si>
  <si>
    <t>ipod</t>
  </si>
  <si>
    <t>band</t>
  </si>
  <si>
    <t>running shoes</t>
  </si>
  <si>
    <t>hiking shoes?</t>
  </si>
  <si>
    <t>pink columbia jacket</t>
  </si>
  <si>
    <t>hat/gloves/scarf</t>
  </si>
  <si>
    <t>layers</t>
  </si>
  <si>
    <t>books</t>
  </si>
  <si>
    <t>journal</t>
  </si>
  <si>
    <t>headphones (noise cancelling)</t>
  </si>
  <si>
    <t>in Munich 3.5 hr layover</t>
  </si>
  <si>
    <t>#BrittleiniBelcheroni</t>
  </si>
  <si>
    <t>Planned</t>
  </si>
  <si>
    <t>Things to Do / Eat</t>
  </si>
  <si>
    <t>*call credit cards  drew needs to still</t>
  </si>
  <si>
    <t>two credit cards</t>
  </si>
  <si>
    <t>bank of america card</t>
  </si>
  <si>
    <t>Includes breakfast
Wifi, TV, double room, sauna
Dinner (25 CHF each) 6:30 - 7:30 PM</t>
  </si>
  <si>
    <t>When you arrive in Wengen you will see a supermarket called COOP opposite the train station. From there follow the road downhill and after 4 minutes you will see the Hotel Edelweiss on the right hand side.</t>
  </si>
  <si>
    <t>#Swissyouwerehere</t>
  </si>
  <si>
    <t>WEV4D76XR</t>
  </si>
  <si>
    <t>+41414188220</t>
  </si>
  <si>
    <t>Includes breakfast
Check-in @ 2 PM; check-out by 11 AM</t>
  </si>
  <si>
    <t>2.25h</t>
  </si>
  <si>
    <t>hourly</t>
  </si>
  <si>
    <t>every 30 mins</t>
  </si>
  <si>
    <t>IR (Interregio)</t>
  </si>
  <si>
    <t>R or IC (Regionalzug)</t>
  </si>
  <si>
    <t>(Intercity)</t>
  </si>
  <si>
    <t>Train Line</t>
  </si>
  <si>
    <t>Trenitalia</t>
  </si>
  <si>
    <t>3.25h</t>
  </si>
  <si>
    <t>2.75h</t>
  </si>
  <si>
    <t>Booking Number 625.239.785
PIN Code 9952 
(booking.com)</t>
  </si>
  <si>
    <t>249-175918820
(hostelworld)</t>
  </si>
  <si>
    <t>JJE9RB; Under Liz Brittle</t>
  </si>
  <si>
    <t>David Cianferoni 
+39 3929 177 001
david-vfm1b0gvy62q88y8@host.airbnb.com</t>
  </si>
  <si>
    <t>Directions</t>
  </si>
  <si>
    <t>The Street is From Piazza signoria to Piazza Santa Croce.</t>
  </si>
  <si>
    <t>30m</t>
  </si>
  <si>
    <t>Thursday, August 25</t>
  </si>
  <si>
    <t>Friday, August 26</t>
  </si>
  <si>
    <t>Saturday, August 27</t>
  </si>
  <si>
    <t>Sunday, August 28</t>
  </si>
  <si>
    <t>Monday, August 29</t>
  </si>
  <si>
    <t>Tuesday, August 30</t>
  </si>
  <si>
    <t>Wednesday, August 31</t>
  </si>
  <si>
    <t>Thursday, September 1</t>
  </si>
  <si>
    <t>Friday, September 2</t>
  </si>
  <si>
    <t>Saturday, September 3</t>
  </si>
  <si>
    <t>Sunday, September 4</t>
  </si>
  <si>
    <t>Monday, September 5</t>
  </si>
  <si>
    <t>Tuesday, September 6</t>
  </si>
  <si>
    <t>Wednesday, September 7</t>
  </si>
  <si>
    <t>Thursday, September 8</t>
  </si>
  <si>
    <t>Friday, September 9</t>
  </si>
  <si>
    <t>Saturday, September 10</t>
  </si>
  <si>
    <t>Hotel Info</t>
  </si>
  <si>
    <t>(1) Washington IAD Depart 10:30 PM Arrive Munich 12:45 PM                
UA 8784
(2) Munich  Depart 2:50 PM Arrive Genoa 4:00 PM                
UA 9465</t>
  </si>
  <si>
    <t>Pisa, 
Italy</t>
  </si>
  <si>
    <t xml:space="preserve">Relais La Cappella 
Via per Camaiore - Via dei Tognetti, 469, Località Cappella, 55060, Italy </t>
  </si>
  <si>
    <t>Chianti, 
Italy</t>
  </si>
  <si>
    <t>Villa Bordoni
Via San Cresci 31-32
Greve in Chianti,FI 50022
Italy
Phone: +390558546230</t>
  </si>
  <si>
    <t>Edinburgh, Scotland</t>
  </si>
  <si>
    <t>London, England</t>
  </si>
  <si>
    <t>Cinque Terre</t>
  </si>
  <si>
    <t xml:space="preserve">London LHR 4:20pm (local time) - Washington IAD 7:40pm (local time)
</t>
  </si>
  <si>
    <t>Marteni 
Piazza Rio Finale, 1, Riomaggiore, 19017, Italy
+393280134077</t>
  </si>
  <si>
    <t>Flight/Travel</t>
  </si>
  <si>
    <t xml:space="preserve"> 
Waldorf Astoria Edinburgh - The Caledonian
Princes St, Edinburgh EH1 2AB, United Kingdom
+44 131 222 8888</t>
  </si>
  <si>
    <t>Kinloch Lodge
Sleat, Isle of Skye IV43 8QY, United Kingdom
+44 1471 833333</t>
  </si>
  <si>
    <t xml:space="preserve">Indigo Yard - Pub
Royal Mile - walk
Princes Street Gardens
Grassmarket
Edinburgh Castle
</t>
  </si>
  <si>
    <t>Dinner &amp; Breakfast at the hotel</t>
  </si>
  <si>
    <t>Hilton Glasgow
1 William St, Glasgow G3 8HT, United Kingdom
+44 141 204 5555</t>
  </si>
  <si>
    <t xml:space="preserve">Conrad London St. James
22-28 Broadway, London SW1H 0BH, United Kingdom
+44 20 3301 8080
</t>
  </si>
  <si>
    <t xml:space="preserve">Hilton Florence Metropole
Via del Cavallaccio, 36, Florence, 50142, Italy 
+39-055-78711 </t>
  </si>
  <si>
    <t>Dinner at Trishna London at 7:45PM</t>
  </si>
  <si>
    <t xml:space="preserve">NEED RESERVATIONS: Osteria Vini e Vecchi Sapori
 3 Via dei Magazzini
 Florence, Tuscany 50122Italy
 +39 055 293 045 </t>
  </si>
  <si>
    <t>Dinner @ Villa Bordoni</t>
  </si>
  <si>
    <t>Altiero Winery @ 11:00 AM
Ca' di Pesa Winery @ 3:00 PM</t>
  </si>
  <si>
    <t>Leaning tower of Pisa
Dinner at hotel?</t>
  </si>
  <si>
    <t>Rental Car - Enterprise
Confirmation: 1300067875</t>
  </si>
  <si>
    <t>Air France Flight 1638
Confirmation #YDJPKS
Florence FLR 6:30 AM --&gt;
Amsterdam AMS 8:45 AM
Air France Flight 1279
Confirmation #YDJPKS
Amsterdam AMS 9:50 AM --&gt;
Edinburgh EDI 10:20 AM
Rental Car - Enterprise
Confirmation: 280342925</t>
  </si>
  <si>
    <t>Town of Panzano , Greve, Siena</t>
  </si>
  <si>
    <t>Scotland</t>
  </si>
  <si>
    <t>Isle of Skye, Scotland</t>
  </si>
  <si>
    <t>Please note that we have reserved you a table for dinner and would be grateful if you could let us know prior to your arrival if you have any special dietary requirements or any particular allergies. We serve dinner between 6.30pm and 9.00pm and ask that our guests come down to our drawing room half an hour beforehand to choose from the menu and have Kinloch canapés and pre-dinner drinks.  Please let us know prior to arrival if you wish to dine at a specific time</t>
  </si>
  <si>
    <t>Return rental car to Glasgow City Centre
09:40 Glasgow Central 
14:13 London Euston 
Coach D, Seat 39 (Aisle)
Coach D, Seat 40 (Window) Virgin Trains</t>
  </si>
  <si>
    <t>Consulate</t>
  </si>
  <si>
    <t>US Consular Agent - Genoa, 
Via Dante 2
16121 Genoa, Italy
+(39) 081-583-8275
Emergency after hours: +(39) 02-290-351</t>
  </si>
  <si>
    <t>US Consulate General
Lugarno Amerigo Vespucci 38,
50123 Florence, Italy
+(39) 055-266-951
Emergency after hours: +(39) 055-266-951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</si>
</sst>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8" formatCode="&quot;$&quot;#,##0.00_);[Red]\(&quot;$&quot;#,##0.00\)"/>
    <numFmt numFmtId="43" formatCode="_(* #,##0.00_);_(* \(#,##0.00\);_(* &quot;-&quot;??_);_(@_)"/>
    <numFmt numFmtId="164" formatCode="[$€-2]\ #,##0.00_);[Red]\([$€-2]\ #,##0.00\)"/>
    <numFmt numFmtId="165" formatCode="[$-F400]h:mm:ss\ AM/PM"/>
    <numFmt numFmtId="166" formatCode="[$-409]h:mm\ AM/PM;@"/>
    <numFmt numFmtId="167" formatCode="&quot;$&quot;#,##0.00"/>
  </numFmts>
  <fonts count="18" x14ac:knownFonts="1">
    <font>
      <sz val="10"/>
      <color indexed="8"/>
      <name val="Arial"/>
      <family val="2"/>
    </font>
    <font>
      <sz val="10"/>
      <color indexed="8"/>
      <name val="Georgia"/>
      <family val="1"/>
    </font>
    <font>
      <b/>
      <sz val="10"/>
      <color indexed="8"/>
      <name val="Georgia"/>
      <family val="1"/>
    </font>
    <font>
      <b/>
      <sz val="15"/>
      <color indexed="8"/>
      <name val="Georgia"/>
      <family val="1"/>
    </font>
    <font>
      <b/>
      <sz val="11"/>
      <color indexed="8"/>
      <name val="Georgia"/>
      <family val="1"/>
    </font>
    <font>
      <sz val="8"/>
      <name val="Verdana"/>
      <family val="2"/>
    </font>
    <font>
      <b/>
      <sz val="15"/>
      <color indexed="9"/>
      <name val="Georgia"/>
      <family val="1"/>
    </font>
    <font>
      <b/>
      <sz val="10"/>
      <color indexed="9"/>
      <name val="Georgia"/>
      <family val="1"/>
    </font>
    <font>
      <sz val="10"/>
      <color indexed="8"/>
      <name val="Arial"/>
      <family val="2"/>
    </font>
    <font>
      <b/>
      <sz val="14"/>
      <color indexed="8"/>
      <name val="Georgia"/>
      <family val="1"/>
    </font>
    <font>
      <b/>
      <sz val="10"/>
      <color indexed="8"/>
      <name val="Ebrima"/>
    </font>
    <font>
      <sz val="10"/>
      <color indexed="8"/>
      <name val="Ebrima"/>
    </font>
    <font>
      <sz val="10"/>
      <color indexed="9"/>
      <name val="Ebrima"/>
    </font>
    <font>
      <b/>
      <sz val="10"/>
      <color theme="0"/>
      <name val="Ebrima"/>
    </font>
    <font>
      <i/>
      <sz val="10"/>
      <color indexed="8"/>
      <name val="Ebrima"/>
    </font>
    <font>
      <i/>
      <sz val="10"/>
      <color indexed="8"/>
      <name val="Arial"/>
      <family val="2"/>
    </font>
    <font>
      <u/>
      <sz val="10"/>
      <color theme="10"/>
      <name val="Arial"/>
      <family val="2"/>
    </font>
    <font>
      <b/>
      <sz val="10"/>
      <name val="Georgia"/>
      <family val="1"/>
    </font>
  </fonts>
  <fills count="7">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1"/>
        <bgColor indexed="64"/>
      </patternFill>
    </fill>
    <fill>
      <patternFill patternType="solid">
        <fgColor theme="0" tint="-0.14999847407452621"/>
        <bgColor indexed="64"/>
      </patternFill>
    </fill>
    <fill>
      <patternFill patternType="solid">
        <fgColor theme="2"/>
        <bgColor indexed="64"/>
      </patternFill>
    </fill>
  </fills>
  <borders count="2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s>
  <cellStyleXfs count="3">
    <xf numFmtId="0" fontId="0" fillId="0" borderId="0"/>
    <xf numFmtId="43" fontId="8" fillId="0" borderId="0" applyFont="0" applyFill="0" applyBorder="0" applyAlignment="0" applyProtection="0"/>
    <xf numFmtId="0" fontId="16" fillId="0" borderId="0" applyNumberFormat="0" applyFill="0" applyBorder="0" applyAlignment="0" applyProtection="0"/>
  </cellStyleXfs>
  <cellXfs count="127">
    <xf numFmtId="0" fontId="0" fillId="0" borderId="0" xfId="0"/>
    <xf numFmtId="0" fontId="1" fillId="3" borderId="0" xfId="0" applyFont="1" applyFill="1" applyAlignment="1">
      <alignment horizontal="center" vertical="center"/>
    </xf>
    <xf numFmtId="0" fontId="1" fillId="2" borderId="2" xfId="0" applyFont="1" applyFill="1" applyBorder="1" applyAlignment="1">
      <alignment horizontal="center" vertical="center"/>
    </xf>
    <xf numFmtId="0" fontId="1" fillId="3" borderId="0" xfId="0" applyFont="1" applyFill="1" applyAlignment="1">
      <alignment horizontal="center" vertical="center" wrapText="1"/>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3" borderId="0" xfId="0" applyFont="1" applyFill="1" applyAlignment="1">
      <alignment horizontal="center" vertical="center"/>
    </xf>
    <xf numFmtId="0" fontId="3" fillId="2" borderId="1"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3" borderId="0" xfId="0" applyFont="1" applyFill="1" applyAlignment="1">
      <alignment horizontal="center" vertical="center"/>
    </xf>
    <xf numFmtId="0" fontId="9" fillId="3" borderId="0" xfId="0" applyFont="1" applyFill="1" applyAlignment="1">
      <alignment horizontal="center" vertical="center" wrapText="1"/>
    </xf>
    <xf numFmtId="0" fontId="10" fillId="3" borderId="0" xfId="0" applyFont="1" applyFill="1" applyAlignment="1">
      <alignment horizontal="center" vertical="center" wrapText="1"/>
    </xf>
    <xf numFmtId="0" fontId="11" fillId="3" borderId="0" xfId="0" applyFont="1" applyFill="1" applyAlignment="1">
      <alignment horizontal="center" vertical="center"/>
    </xf>
    <xf numFmtId="8" fontId="11" fillId="3" borderId="9" xfId="0" applyNumberFormat="1" applyFont="1" applyFill="1" applyBorder="1" applyAlignment="1">
      <alignment horizontal="center" vertical="center"/>
    </xf>
    <xf numFmtId="8" fontId="11" fillId="3" borderId="0" xfId="0" applyNumberFormat="1" applyFont="1" applyFill="1" applyBorder="1" applyAlignment="1">
      <alignment horizontal="center" vertical="center"/>
    </xf>
    <xf numFmtId="165" fontId="11" fillId="3" borderId="0" xfId="0" applyNumberFormat="1" applyFont="1" applyFill="1" applyAlignment="1">
      <alignment horizontal="center" vertical="center"/>
    </xf>
    <xf numFmtId="0" fontId="10" fillId="3" borderId="0" xfId="0" applyFont="1" applyFill="1" applyAlignment="1">
      <alignment horizontal="center" vertical="center"/>
    </xf>
    <xf numFmtId="0" fontId="11" fillId="3" borderId="0" xfId="0" applyFont="1" applyFill="1" applyAlignment="1">
      <alignment horizontal="left" vertical="center" wrapText="1"/>
    </xf>
    <xf numFmtId="0" fontId="11" fillId="3" borderId="0" xfId="0" applyFont="1" applyFill="1" applyAlignment="1">
      <alignment vertical="center"/>
    </xf>
    <xf numFmtId="0" fontId="10" fillId="2" borderId="1" xfId="0" applyFont="1" applyFill="1" applyBorder="1" applyAlignment="1">
      <alignment vertical="center" wrapText="1"/>
    </xf>
    <xf numFmtId="0" fontId="10" fillId="2" borderId="2" xfId="0" applyFont="1" applyFill="1" applyBorder="1" applyAlignment="1">
      <alignment vertical="center" wrapText="1"/>
    </xf>
    <xf numFmtId="0" fontId="10" fillId="2" borderId="2" xfId="0" applyFont="1" applyFill="1" applyBorder="1" applyAlignment="1">
      <alignment horizontal="center" vertical="center" wrapText="1"/>
    </xf>
    <xf numFmtId="0" fontId="10" fillId="2" borderId="2" xfId="0" applyFont="1" applyFill="1" applyBorder="1" applyAlignment="1">
      <alignment horizontal="left" vertical="center" wrapText="1"/>
    </xf>
    <xf numFmtId="0" fontId="11" fillId="5" borderId="0" xfId="0" applyFont="1" applyFill="1" applyAlignment="1">
      <alignment vertical="center"/>
    </xf>
    <xf numFmtId="14" fontId="11" fillId="5" borderId="0" xfId="0" applyNumberFormat="1" applyFont="1" applyFill="1" applyAlignment="1">
      <alignment vertical="center"/>
    </xf>
    <xf numFmtId="0" fontId="11" fillId="5" borderId="0" xfId="0" applyFont="1" applyFill="1" applyAlignment="1">
      <alignment horizontal="center" vertical="center"/>
    </xf>
    <xf numFmtId="14" fontId="11" fillId="3" borderId="0" xfId="0" applyNumberFormat="1" applyFont="1" applyFill="1" applyAlignment="1">
      <alignment vertical="center"/>
    </xf>
    <xf numFmtId="0" fontId="11" fillId="3" borderId="0" xfId="0" applyFont="1" applyFill="1" applyAlignment="1">
      <alignment horizontal="left" vertical="center"/>
    </xf>
    <xf numFmtId="0" fontId="11" fillId="3" borderId="0" xfId="0" applyFont="1" applyFill="1" applyAlignment="1">
      <alignment vertical="center" wrapText="1"/>
    </xf>
    <xf numFmtId="0" fontId="11" fillId="5" borderId="0" xfId="0" applyFont="1" applyFill="1" applyAlignment="1">
      <alignment horizontal="left" vertical="center" wrapText="1"/>
    </xf>
    <xf numFmtId="0" fontId="11" fillId="5" borderId="0" xfId="0" applyFont="1" applyFill="1" applyAlignment="1">
      <alignment vertical="center" wrapText="1"/>
    </xf>
    <xf numFmtId="16" fontId="11" fillId="5" borderId="0" xfId="0" quotePrefix="1" applyNumberFormat="1" applyFont="1" applyFill="1" applyAlignment="1">
      <alignment horizontal="center" vertical="center"/>
    </xf>
    <xf numFmtId="14" fontId="11" fillId="6" borderId="0" xfId="0" applyNumberFormat="1" applyFont="1" applyFill="1" applyBorder="1" applyAlignment="1">
      <alignment horizontal="center" vertical="center"/>
    </xf>
    <xf numFmtId="8" fontId="11" fillId="6" borderId="12" xfId="0" applyNumberFormat="1" applyFont="1" applyFill="1" applyBorder="1" applyAlignment="1">
      <alignment horizontal="center" vertical="center"/>
    </xf>
    <xf numFmtId="8" fontId="11" fillId="6" borderId="11" xfId="0" applyNumberFormat="1" applyFont="1" applyFill="1" applyBorder="1" applyAlignment="1">
      <alignment horizontal="center" vertical="center"/>
    </xf>
    <xf numFmtId="166" fontId="11" fillId="6" borderId="0" xfId="0" applyNumberFormat="1" applyFont="1" applyFill="1" applyBorder="1" applyAlignment="1">
      <alignment horizontal="center" vertical="center"/>
    </xf>
    <xf numFmtId="8" fontId="11" fillId="6" borderId="9" xfId="0" applyNumberFormat="1" applyFont="1" applyFill="1" applyBorder="1" applyAlignment="1">
      <alignment horizontal="center" vertical="center"/>
    </xf>
    <xf numFmtId="8" fontId="11" fillId="6" borderId="0" xfId="0" applyNumberFormat="1" applyFont="1" applyFill="1" applyBorder="1" applyAlignment="1">
      <alignment horizontal="center" vertical="center"/>
    </xf>
    <xf numFmtId="14" fontId="11" fillId="6" borderId="11" xfId="0" applyNumberFormat="1" applyFont="1" applyFill="1" applyBorder="1" applyAlignment="1">
      <alignment horizontal="center" vertical="center"/>
    </xf>
    <xf numFmtId="166" fontId="11" fillId="6" borderId="11" xfId="0" applyNumberFormat="1" applyFont="1" applyFill="1" applyBorder="1" applyAlignment="1">
      <alignment horizontal="center" vertical="center"/>
    </xf>
    <xf numFmtId="167" fontId="11" fillId="6" borderId="0" xfId="0" applyNumberFormat="1" applyFont="1" applyFill="1" applyBorder="1" applyAlignment="1">
      <alignment horizontal="center" vertical="center"/>
    </xf>
    <xf numFmtId="167" fontId="11" fillId="6" borderId="11" xfId="0" applyNumberFormat="1" applyFont="1" applyFill="1" applyBorder="1" applyAlignment="1">
      <alignment horizontal="center" vertical="center"/>
    </xf>
    <xf numFmtId="167" fontId="11" fillId="3" borderId="0" xfId="0" applyNumberFormat="1" applyFont="1" applyFill="1" applyBorder="1" applyAlignment="1">
      <alignment horizontal="center" vertical="center"/>
    </xf>
    <xf numFmtId="167" fontId="12" fillId="4" borderId="0" xfId="0" applyNumberFormat="1" applyFont="1" applyFill="1" applyAlignment="1">
      <alignment horizontal="center" vertical="center"/>
    </xf>
    <xf numFmtId="0" fontId="13" fillId="2" borderId="1" xfId="0" applyFont="1" applyFill="1" applyBorder="1" applyAlignment="1">
      <alignment vertical="center" wrapText="1"/>
    </xf>
    <xf numFmtId="0" fontId="13" fillId="2" borderId="2" xfId="0" applyFont="1" applyFill="1" applyBorder="1" applyAlignment="1">
      <alignment vertical="center" wrapText="1"/>
    </xf>
    <xf numFmtId="0" fontId="13" fillId="2" borderId="2" xfId="0" applyFont="1" applyFill="1" applyBorder="1" applyAlignment="1">
      <alignment horizontal="center" vertical="center" wrapText="1"/>
    </xf>
    <xf numFmtId="165" fontId="13" fillId="2" borderId="2" xfId="0" applyNumberFormat="1" applyFont="1" applyFill="1" applyBorder="1" applyAlignment="1">
      <alignment horizontal="center" vertical="center" wrapText="1"/>
    </xf>
    <xf numFmtId="0" fontId="13" fillId="2" borderId="3" xfId="0" applyFont="1" applyFill="1" applyBorder="1" applyAlignment="1">
      <alignment horizontal="center" vertical="center" wrapText="1"/>
    </xf>
    <xf numFmtId="8" fontId="10" fillId="3" borderId="15" xfId="0" applyNumberFormat="1" applyFont="1" applyFill="1" applyBorder="1" applyAlignment="1">
      <alignment horizontal="center" vertical="center"/>
    </xf>
    <xf numFmtId="8" fontId="10" fillId="3" borderId="16" xfId="0" applyNumberFormat="1" applyFont="1" applyFill="1" applyBorder="1" applyAlignment="1">
      <alignment horizontal="center" vertical="center"/>
    </xf>
    <xf numFmtId="0" fontId="14" fillId="3" borderId="10" xfId="0" applyFont="1" applyFill="1" applyBorder="1" applyAlignment="1">
      <alignment horizontal="left" vertical="center" indent="1"/>
    </xf>
    <xf numFmtId="0" fontId="14" fillId="3" borderId="0" xfId="0" applyFont="1" applyFill="1" applyBorder="1" applyAlignment="1">
      <alignment horizontal="left" vertical="center" indent="1"/>
    </xf>
    <xf numFmtId="14" fontId="14" fillId="3" borderId="0" xfId="0" applyNumberFormat="1" applyFont="1" applyFill="1" applyBorder="1" applyAlignment="1">
      <alignment horizontal="left" vertical="center" indent="1"/>
    </xf>
    <xf numFmtId="166" fontId="14" fillId="3" borderId="0" xfId="0" applyNumberFormat="1" applyFont="1" applyFill="1" applyBorder="1" applyAlignment="1">
      <alignment horizontal="center" vertical="center"/>
    </xf>
    <xf numFmtId="43" fontId="14" fillId="3" borderId="0" xfId="1" applyFont="1" applyFill="1" applyBorder="1" applyAlignment="1">
      <alignment horizontal="center" vertical="center"/>
    </xf>
    <xf numFmtId="8" fontId="14" fillId="3" borderId="0" xfId="0" applyNumberFormat="1" applyFont="1" applyFill="1" applyBorder="1" applyAlignment="1">
      <alignment horizontal="center" vertical="center"/>
    </xf>
    <xf numFmtId="0" fontId="14" fillId="6" borderId="10" xfId="0" applyFont="1" applyFill="1" applyBorder="1" applyAlignment="1">
      <alignment horizontal="left" vertical="center" indent="1"/>
    </xf>
    <xf numFmtId="0" fontId="14" fillId="6" borderId="0" xfId="0" applyFont="1" applyFill="1" applyBorder="1" applyAlignment="1">
      <alignment horizontal="left" vertical="center" indent="1"/>
    </xf>
    <xf numFmtId="0" fontId="14" fillId="6" borderId="13" xfId="0" applyFont="1" applyFill="1" applyBorder="1" applyAlignment="1">
      <alignment horizontal="left" vertical="center" indent="1"/>
    </xf>
    <xf numFmtId="0" fontId="14" fillId="6" borderId="11" xfId="0" applyFont="1" applyFill="1" applyBorder="1" applyAlignment="1">
      <alignment horizontal="left" vertical="center" indent="1"/>
    </xf>
    <xf numFmtId="164" fontId="11" fillId="6" borderId="0" xfId="0" applyNumberFormat="1" applyFont="1" applyFill="1" applyBorder="1" applyAlignment="1">
      <alignment horizontal="center" vertical="center"/>
    </xf>
    <xf numFmtId="164" fontId="11" fillId="6" borderId="9" xfId="0" applyNumberFormat="1" applyFont="1" applyFill="1" applyBorder="1" applyAlignment="1">
      <alignment horizontal="center" vertical="center"/>
    </xf>
    <xf numFmtId="0" fontId="11" fillId="3" borderId="0" xfId="0" applyFont="1" applyFill="1" applyAlignment="1">
      <alignment horizontal="left" vertical="center"/>
    </xf>
    <xf numFmtId="0" fontId="10" fillId="2" borderId="2" xfId="0" applyFont="1" applyFill="1" applyBorder="1" applyAlignment="1">
      <alignment horizontal="left" vertical="center" wrapText="1"/>
    </xf>
    <xf numFmtId="0" fontId="11" fillId="5" borderId="0" xfId="0" applyFont="1" applyFill="1" applyAlignment="1">
      <alignment horizontal="left" vertical="center"/>
    </xf>
    <xf numFmtId="0" fontId="0" fillId="3" borderId="0" xfId="0" applyFill="1"/>
    <xf numFmtId="0" fontId="0" fillId="3" borderId="20" xfId="0" applyFill="1" applyBorder="1"/>
    <xf numFmtId="0" fontId="11" fillId="5" borderId="4" xfId="0" applyFont="1" applyFill="1" applyBorder="1" applyAlignment="1">
      <alignment horizontal="left" vertical="center" wrapText="1"/>
    </xf>
    <xf numFmtId="0" fontId="15" fillId="3" borderId="0" xfId="0" applyFont="1" applyFill="1"/>
    <xf numFmtId="0" fontId="10" fillId="6" borderId="10" xfId="0" applyFont="1" applyFill="1" applyBorder="1" applyAlignment="1">
      <alignment vertical="center"/>
    </xf>
    <xf numFmtId="0" fontId="10" fillId="6" borderId="0" xfId="0" applyFont="1" applyFill="1" applyBorder="1" applyAlignment="1">
      <alignment vertical="center"/>
    </xf>
    <xf numFmtId="14" fontId="10" fillId="6" borderId="0" xfId="0" applyNumberFormat="1" applyFont="1" applyFill="1" applyBorder="1" applyAlignment="1">
      <alignment horizontal="center" vertical="center"/>
    </xf>
    <xf numFmtId="166" fontId="10" fillId="6" borderId="0" xfId="0" applyNumberFormat="1" applyFont="1" applyFill="1" applyBorder="1" applyAlignment="1">
      <alignment horizontal="center" vertical="center"/>
    </xf>
    <xf numFmtId="8" fontId="10" fillId="6" borderId="0" xfId="0" applyNumberFormat="1" applyFont="1" applyFill="1" applyBorder="1" applyAlignment="1">
      <alignment horizontal="center" vertical="center"/>
    </xf>
    <xf numFmtId="167" fontId="10" fillId="6" borderId="0" xfId="0" applyNumberFormat="1" applyFont="1" applyFill="1" applyBorder="1" applyAlignment="1">
      <alignment horizontal="center" vertical="center"/>
    </xf>
    <xf numFmtId="8" fontId="10" fillId="6" borderId="0" xfId="0" quotePrefix="1" applyNumberFormat="1" applyFont="1" applyFill="1" applyBorder="1" applyAlignment="1">
      <alignment horizontal="center" vertical="center"/>
    </xf>
    <xf numFmtId="8" fontId="10" fillId="6" borderId="9" xfId="0" applyNumberFormat="1" applyFont="1" applyFill="1" applyBorder="1" applyAlignment="1">
      <alignment horizontal="center" vertical="center"/>
    </xf>
    <xf numFmtId="0" fontId="10" fillId="3" borderId="14" xfId="0" applyFont="1" applyFill="1" applyBorder="1" applyAlignment="1">
      <alignment vertical="center"/>
    </xf>
    <xf numFmtId="0" fontId="10" fillId="3" borderId="15" xfId="0" applyFont="1" applyFill="1" applyBorder="1" applyAlignment="1">
      <alignment vertical="center"/>
    </xf>
    <xf numFmtId="14" fontId="10" fillId="3" borderId="15" xfId="0" applyNumberFormat="1" applyFont="1" applyFill="1" applyBorder="1" applyAlignment="1">
      <alignment horizontal="center" vertical="center"/>
    </xf>
    <xf numFmtId="166" fontId="10" fillId="3" borderId="15" xfId="0" applyNumberFormat="1" applyFont="1" applyFill="1" applyBorder="1" applyAlignment="1">
      <alignment horizontal="center" vertical="center"/>
    </xf>
    <xf numFmtId="167" fontId="10" fillId="3" borderId="15" xfId="0" applyNumberFormat="1" applyFont="1" applyFill="1" applyBorder="1" applyAlignment="1">
      <alignment horizontal="center" vertical="center"/>
    </xf>
    <xf numFmtId="0" fontId="10" fillId="6" borderId="14" xfId="0" applyFont="1" applyFill="1" applyBorder="1" applyAlignment="1">
      <alignment vertical="center"/>
    </xf>
    <xf numFmtId="0" fontId="10" fillId="6" borderId="15" xfId="0" applyFont="1" applyFill="1" applyBorder="1" applyAlignment="1">
      <alignment vertical="center"/>
    </xf>
    <xf numFmtId="14" fontId="10" fillId="6" borderId="15" xfId="0" applyNumberFormat="1" applyFont="1" applyFill="1" applyBorder="1" applyAlignment="1">
      <alignment horizontal="center" vertical="center"/>
    </xf>
    <xf numFmtId="166" fontId="10" fillId="6" borderId="15" xfId="0" applyNumberFormat="1" applyFont="1" applyFill="1" applyBorder="1" applyAlignment="1">
      <alignment horizontal="center" vertical="center"/>
    </xf>
    <xf numFmtId="8" fontId="10" fillId="6" borderId="15" xfId="0" applyNumberFormat="1" applyFont="1" applyFill="1" applyBorder="1" applyAlignment="1">
      <alignment horizontal="center" vertical="center"/>
    </xf>
    <xf numFmtId="167" fontId="10" fillId="6" borderId="15" xfId="0" applyNumberFormat="1" applyFont="1" applyFill="1" applyBorder="1" applyAlignment="1">
      <alignment horizontal="center" vertical="center"/>
    </xf>
    <xf numFmtId="8" fontId="10" fillId="6" borderId="16" xfId="0" applyNumberFormat="1" applyFont="1" applyFill="1" applyBorder="1" applyAlignment="1">
      <alignment horizontal="center" vertical="center"/>
    </xf>
    <xf numFmtId="164" fontId="10" fillId="6" borderId="15" xfId="0" applyNumberFormat="1" applyFont="1" applyFill="1" applyBorder="1" applyAlignment="1">
      <alignment horizontal="center" vertical="center"/>
    </xf>
    <xf numFmtId="164" fontId="10" fillId="6" borderId="16" xfId="0" applyNumberFormat="1" applyFont="1" applyFill="1" applyBorder="1" applyAlignment="1">
      <alignment horizontal="center" vertical="center"/>
    </xf>
    <xf numFmtId="0" fontId="10" fillId="6" borderId="17" xfId="0" applyFont="1" applyFill="1" applyBorder="1" applyAlignment="1">
      <alignment vertical="center"/>
    </xf>
    <xf numFmtId="0" fontId="10" fillId="6" borderId="18" xfId="0" applyFont="1" applyFill="1" applyBorder="1" applyAlignment="1">
      <alignment vertical="center"/>
    </xf>
    <xf numFmtId="14" fontId="10" fillId="6" borderId="18" xfId="0" applyNumberFormat="1" applyFont="1" applyFill="1" applyBorder="1" applyAlignment="1">
      <alignment horizontal="center" vertical="center"/>
    </xf>
    <xf numFmtId="166" fontId="10" fillId="6" borderId="18" xfId="0" applyNumberFormat="1" applyFont="1" applyFill="1" applyBorder="1" applyAlignment="1">
      <alignment horizontal="center" vertical="center"/>
    </xf>
    <xf numFmtId="8" fontId="10" fillId="6" borderId="18" xfId="0" applyNumberFormat="1" applyFont="1" applyFill="1" applyBorder="1" applyAlignment="1">
      <alignment horizontal="center" vertical="center"/>
    </xf>
    <xf numFmtId="167" fontId="10" fillId="6" borderId="18" xfId="0" applyNumberFormat="1" applyFont="1" applyFill="1" applyBorder="1" applyAlignment="1">
      <alignment horizontal="center" vertical="center"/>
    </xf>
    <xf numFmtId="8" fontId="10" fillId="6" borderId="18" xfId="0" quotePrefix="1" applyNumberFormat="1" applyFont="1" applyFill="1" applyBorder="1" applyAlignment="1">
      <alignment horizontal="center" vertical="center"/>
    </xf>
    <xf numFmtId="8" fontId="10" fillId="6" borderId="19" xfId="0" applyNumberFormat="1" applyFont="1" applyFill="1" applyBorder="1" applyAlignment="1">
      <alignment horizontal="center" vertical="center"/>
    </xf>
    <xf numFmtId="0" fontId="16" fillId="3" borderId="0" xfId="2" applyFill="1" applyAlignment="1">
      <alignment horizontal="center" vertical="center" wrapText="1"/>
    </xf>
    <xf numFmtId="0" fontId="11" fillId="5" borderId="0" xfId="0" quotePrefix="1" applyFont="1" applyFill="1" applyAlignment="1">
      <alignment horizontal="left" vertical="center"/>
    </xf>
    <xf numFmtId="8" fontId="11" fillId="6" borderId="15" xfId="0" applyNumberFormat="1" applyFont="1" applyFill="1" applyBorder="1" applyAlignment="1">
      <alignment horizontal="center" vertical="center"/>
    </xf>
    <xf numFmtId="8" fontId="11" fillId="3" borderId="15" xfId="0" applyNumberFormat="1" applyFont="1" applyFill="1" applyBorder="1" applyAlignment="1">
      <alignment horizontal="center" vertical="center"/>
    </xf>
    <xf numFmtId="166" fontId="11" fillId="3" borderId="0" xfId="0" applyNumberFormat="1" applyFont="1" applyFill="1" applyBorder="1" applyAlignment="1">
      <alignment horizontal="center" vertical="center"/>
    </xf>
    <xf numFmtId="164" fontId="11" fillId="6" borderId="15" xfId="0" applyNumberFormat="1" applyFont="1" applyFill="1" applyBorder="1" applyAlignment="1">
      <alignment horizontal="center" vertical="center"/>
    </xf>
    <xf numFmtId="166" fontId="11" fillId="6" borderId="15" xfId="0" applyNumberFormat="1" applyFont="1" applyFill="1" applyBorder="1" applyAlignment="1">
      <alignment horizontal="center" vertical="center"/>
    </xf>
    <xf numFmtId="164" fontId="10" fillId="6" borderId="0" xfId="0" applyNumberFormat="1" applyFont="1" applyFill="1" applyBorder="1" applyAlignment="1">
      <alignment horizontal="center" vertical="center"/>
    </xf>
    <xf numFmtId="0" fontId="1" fillId="3" borderId="21" xfId="0" applyFont="1" applyFill="1" applyBorder="1" applyAlignment="1">
      <alignment horizontal="center" vertical="center" wrapText="1"/>
    </xf>
    <xf numFmtId="0" fontId="1" fillId="3" borderId="21" xfId="0" applyFont="1" applyFill="1" applyBorder="1" applyAlignment="1">
      <alignment horizontal="left" vertical="center" wrapText="1"/>
    </xf>
    <xf numFmtId="0" fontId="2" fillId="3" borderId="21" xfId="0" applyFont="1" applyFill="1" applyBorder="1" applyAlignment="1">
      <alignment horizontal="left" vertical="center" wrapText="1"/>
    </xf>
    <xf numFmtId="0" fontId="1" fillId="3" borderId="21"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1" fillId="3" borderId="0" xfId="0" applyNumberFormat="1" applyFont="1" applyFill="1" applyAlignment="1">
      <alignment horizontal="center" vertical="center" wrapText="1"/>
    </xf>
    <xf numFmtId="0" fontId="17" fillId="3" borderId="0" xfId="0" applyFont="1" applyFill="1" applyAlignment="1">
      <alignment horizontal="center" vertical="center"/>
    </xf>
  </cellXfs>
  <cellStyles count="3">
    <cellStyle name="Comma" xfId="1" builtinId="3"/>
    <cellStyle name="Hyperlink" xfId="2"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297180</xdr:colOff>
      <xdr:row>0</xdr:row>
      <xdr:rowOff>121950</xdr:rowOff>
    </xdr:from>
    <xdr:to>
      <xdr:col>12</xdr:col>
      <xdr:colOff>76200</xdr:colOff>
      <xdr:row>28</xdr:row>
      <xdr:rowOff>64357</xdr:rowOff>
    </xdr:to>
    <xdr:pic>
      <xdr:nvPicPr>
        <xdr:cNvPr id="2" name="Picture 1"/>
        <xdr:cNvPicPr>
          <a:picLocks noChangeAspect="1"/>
        </xdr:cNvPicPr>
      </xdr:nvPicPr>
      <xdr:blipFill>
        <a:blip xmlns:r="http://schemas.openxmlformats.org/officeDocument/2006/relationships" r:embed="rId1"/>
        <a:stretch>
          <a:fillRect/>
        </a:stretch>
      </xdr:blipFill>
      <xdr:spPr>
        <a:xfrm>
          <a:off x="297180" y="121950"/>
          <a:ext cx="7094220" cy="4743007"/>
        </a:xfrm>
        <a:prstGeom prst="rect">
          <a:avLst/>
        </a:prstGeom>
        <a:ln>
          <a:solidFill>
            <a:sysClr val="windowText" lastClr="000000"/>
          </a:solidFill>
        </a:ln>
      </xdr:spPr>
    </xdr:pic>
    <xdr:clientData/>
  </xdr:twoCellAnchor>
  <xdr:twoCellAnchor>
    <xdr:from>
      <xdr:col>3</xdr:col>
      <xdr:colOff>419100</xdr:colOff>
      <xdr:row>23</xdr:row>
      <xdr:rowOff>99060</xdr:rowOff>
    </xdr:from>
    <xdr:to>
      <xdr:col>4</xdr:col>
      <xdr:colOff>381000</xdr:colOff>
      <xdr:row>26</xdr:row>
      <xdr:rowOff>0</xdr:rowOff>
    </xdr:to>
    <xdr:sp macro="" textlink="">
      <xdr:nvSpPr>
        <xdr:cNvPr id="5" name="Oval 4"/>
        <xdr:cNvSpPr/>
      </xdr:nvSpPr>
      <xdr:spPr>
        <a:xfrm>
          <a:off x="2247900" y="3954780"/>
          <a:ext cx="571500" cy="403860"/>
        </a:xfrm>
        <a:prstGeom prst="ellipse">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22860</xdr:colOff>
      <xdr:row>16</xdr:row>
      <xdr:rowOff>22860</xdr:rowOff>
    </xdr:from>
    <xdr:to>
      <xdr:col>6</xdr:col>
      <xdr:colOff>373380</xdr:colOff>
      <xdr:row>18</xdr:row>
      <xdr:rowOff>91440</xdr:rowOff>
    </xdr:to>
    <xdr:sp macro="" textlink="">
      <xdr:nvSpPr>
        <xdr:cNvPr id="6" name="Oval 5"/>
        <xdr:cNvSpPr/>
      </xdr:nvSpPr>
      <xdr:spPr>
        <a:xfrm>
          <a:off x="3070860" y="2705100"/>
          <a:ext cx="960120" cy="403860"/>
        </a:xfrm>
        <a:prstGeom prst="ellipse">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91440</xdr:colOff>
      <xdr:row>3</xdr:row>
      <xdr:rowOff>144780</xdr:rowOff>
    </xdr:from>
    <xdr:to>
      <xdr:col>5</xdr:col>
      <xdr:colOff>144780</xdr:colOff>
      <xdr:row>6</xdr:row>
      <xdr:rowOff>45720</xdr:rowOff>
    </xdr:to>
    <xdr:sp macro="" textlink="">
      <xdr:nvSpPr>
        <xdr:cNvPr id="7" name="Oval 6"/>
        <xdr:cNvSpPr/>
      </xdr:nvSpPr>
      <xdr:spPr>
        <a:xfrm>
          <a:off x="2529840" y="647700"/>
          <a:ext cx="662940" cy="403860"/>
        </a:xfrm>
        <a:prstGeom prst="ellipse">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502920</xdr:colOff>
      <xdr:row>19</xdr:row>
      <xdr:rowOff>91440</xdr:rowOff>
    </xdr:from>
    <xdr:to>
      <xdr:col>10</xdr:col>
      <xdr:colOff>556260</xdr:colOff>
      <xdr:row>21</xdr:row>
      <xdr:rowOff>160020</xdr:rowOff>
    </xdr:to>
    <xdr:sp macro="" textlink="">
      <xdr:nvSpPr>
        <xdr:cNvPr id="8" name="Oval 7"/>
        <xdr:cNvSpPr/>
      </xdr:nvSpPr>
      <xdr:spPr>
        <a:xfrm>
          <a:off x="5989320" y="3276600"/>
          <a:ext cx="662940" cy="403860"/>
        </a:xfrm>
        <a:prstGeom prst="ellipse">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152400</xdr:colOff>
      <xdr:row>12</xdr:row>
      <xdr:rowOff>45720</xdr:rowOff>
    </xdr:from>
    <xdr:to>
      <xdr:col>12</xdr:col>
      <xdr:colOff>22860</xdr:colOff>
      <xdr:row>16</xdr:row>
      <xdr:rowOff>45720</xdr:rowOff>
    </xdr:to>
    <xdr:sp macro="" textlink="">
      <xdr:nvSpPr>
        <xdr:cNvPr id="10" name="TextBox 9"/>
        <xdr:cNvSpPr txBox="1"/>
      </xdr:nvSpPr>
      <xdr:spPr>
        <a:xfrm>
          <a:off x="5029200" y="2057400"/>
          <a:ext cx="23088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a:solidFill>
                <a:schemeClr val="bg1"/>
              </a:solidFill>
              <a:latin typeface="Arial" panose="020B0604020202020204" pitchFamily="34" charset="0"/>
              <a:cs typeface="Arial" panose="020B0604020202020204" pitchFamily="34" charset="0"/>
            </a:rPr>
            <a:t>Lucerne</a:t>
          </a:r>
        </a:p>
      </xdr:txBody>
    </xdr:sp>
    <xdr:clientData/>
  </xdr:twoCellAnchor>
  <xdr:twoCellAnchor editAs="oneCell">
    <xdr:from>
      <xdr:col>0</xdr:col>
      <xdr:colOff>358140</xdr:colOff>
      <xdr:row>28</xdr:row>
      <xdr:rowOff>133350</xdr:rowOff>
    </xdr:from>
    <xdr:to>
      <xdr:col>10</xdr:col>
      <xdr:colOff>290711</xdr:colOff>
      <xdr:row>39</xdr:row>
      <xdr:rowOff>41691</xdr:rowOff>
    </xdr:to>
    <xdr:pic>
      <xdr:nvPicPr>
        <xdr:cNvPr id="11" name="Picture 10"/>
        <xdr:cNvPicPr>
          <a:picLocks noChangeAspect="1"/>
        </xdr:cNvPicPr>
      </xdr:nvPicPr>
      <xdr:blipFill>
        <a:blip xmlns:r="http://schemas.openxmlformats.org/officeDocument/2006/relationships" r:embed="rId2"/>
        <a:stretch>
          <a:fillRect/>
        </a:stretch>
      </xdr:blipFill>
      <xdr:spPr>
        <a:xfrm>
          <a:off x="358140" y="4933950"/>
          <a:ext cx="6028571" cy="1794291"/>
        </a:xfrm>
        <a:prstGeom prst="rect">
          <a:avLst/>
        </a:prstGeom>
        <a:ln>
          <a:solidFill>
            <a:sysClr val="windowText" lastClr="000000"/>
          </a:solidFill>
        </a:ln>
      </xdr:spPr>
    </xdr:pic>
    <xdr:clientData/>
  </xdr:twoCellAnchor>
  <xdr:twoCellAnchor editAs="oneCell">
    <xdr:from>
      <xdr:col>2</xdr:col>
      <xdr:colOff>183574</xdr:colOff>
      <xdr:row>40</xdr:row>
      <xdr:rowOff>111529</xdr:rowOff>
    </xdr:from>
    <xdr:to>
      <xdr:col>13</xdr:col>
      <xdr:colOff>380774</xdr:colOff>
      <xdr:row>68</xdr:row>
      <xdr:rowOff>65809</xdr:rowOff>
    </xdr:to>
    <xdr:pic>
      <xdr:nvPicPr>
        <xdr:cNvPr id="12" name="Picture 11"/>
        <xdr:cNvPicPr>
          <a:picLocks noChangeAspect="1"/>
        </xdr:cNvPicPr>
      </xdr:nvPicPr>
      <xdr:blipFill>
        <a:blip xmlns:r="http://schemas.openxmlformats.org/officeDocument/2006/relationships" r:embed="rId3"/>
        <a:stretch>
          <a:fillRect/>
        </a:stretch>
      </xdr:blipFill>
      <xdr:spPr>
        <a:xfrm>
          <a:off x="1402774" y="6761711"/>
          <a:ext cx="6902800" cy="4609407"/>
        </a:xfrm>
        <a:prstGeom prst="rect">
          <a:avLst/>
        </a:prstGeom>
        <a:ln>
          <a:solidFill>
            <a:sysClr val="windowText" lastClr="000000"/>
          </a:solidFill>
        </a:ln>
      </xdr:spPr>
    </xdr:pic>
    <xdr:clientData/>
  </xdr:twoCellAnchor>
  <xdr:twoCellAnchor editAs="oneCell">
    <xdr:from>
      <xdr:col>0</xdr:col>
      <xdr:colOff>186690</xdr:colOff>
      <xdr:row>64</xdr:row>
      <xdr:rowOff>95250</xdr:rowOff>
    </xdr:from>
    <xdr:to>
      <xdr:col>7</xdr:col>
      <xdr:colOff>545128</xdr:colOff>
      <xdr:row>79</xdr:row>
      <xdr:rowOff>41564</xdr:rowOff>
    </xdr:to>
    <xdr:pic>
      <xdr:nvPicPr>
        <xdr:cNvPr id="13" name="Picture 12"/>
        <xdr:cNvPicPr>
          <a:picLocks noChangeAspect="1"/>
        </xdr:cNvPicPr>
      </xdr:nvPicPr>
      <xdr:blipFill rotWithShape="1">
        <a:blip xmlns:r="http://schemas.openxmlformats.org/officeDocument/2006/relationships" r:embed="rId4"/>
        <a:srcRect t="31019" b="14060"/>
        <a:stretch/>
      </xdr:blipFill>
      <xdr:spPr>
        <a:xfrm>
          <a:off x="186690" y="10735541"/>
          <a:ext cx="4625638" cy="2440132"/>
        </a:xfrm>
        <a:prstGeom prst="rect">
          <a:avLst/>
        </a:prstGeom>
        <a:ln>
          <a:solidFill>
            <a:sysClr val="windowText" lastClr="000000"/>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6"/>
  <sheetViews>
    <sheetView tabSelected="1" topLeftCell="B17" zoomScale="70" zoomScaleNormal="70" zoomScalePageLayoutView="85" workbookViewId="0">
      <selection activeCell="J19" sqref="J19"/>
    </sheetView>
  </sheetViews>
  <sheetFormatPr defaultColWidth="8.7109375" defaultRowHeight="19.5" x14ac:dyDescent="0.2"/>
  <cols>
    <col min="1" max="1" width="19.85546875" style="1" hidden="1" customWidth="1"/>
    <col min="2" max="2" width="15.7109375" style="9" customWidth="1"/>
    <col min="3" max="3" width="12.7109375" style="3" customWidth="1"/>
    <col min="4" max="4" width="9.28515625" style="1" customWidth="1"/>
    <col min="5" max="5" width="32.28515625" style="1" customWidth="1"/>
    <col min="6" max="6" width="26.7109375" style="1" customWidth="1"/>
    <col min="7" max="7" width="46.140625" style="3" customWidth="1"/>
    <col min="8" max="8" width="38.7109375" style="3" customWidth="1"/>
    <col min="9" max="9" width="10.7109375" style="3" customWidth="1"/>
    <col min="10" max="10" width="21.7109375" style="1" customWidth="1"/>
    <col min="11" max="16384" width="8.7109375" style="1"/>
  </cols>
  <sheetData>
    <row r="1" spans="1:10" ht="9" customHeight="1" thickBot="1" x14ac:dyDescent="0.25"/>
    <row r="2" spans="1:10" s="20" customFormat="1" ht="20.25" thickBot="1" x14ac:dyDescent="0.25">
      <c r="B2" s="16" t="s">
        <v>35</v>
      </c>
      <c r="C2" s="17" t="s">
        <v>36</v>
      </c>
      <c r="D2" s="18" t="s">
        <v>37</v>
      </c>
      <c r="E2" s="18" t="s">
        <v>165</v>
      </c>
      <c r="F2" s="18" t="s">
        <v>154</v>
      </c>
      <c r="G2" s="17" t="s">
        <v>109</v>
      </c>
      <c r="H2" s="17" t="s">
        <v>110</v>
      </c>
      <c r="I2" s="19" t="s">
        <v>38</v>
      </c>
      <c r="J2" s="126" t="s">
        <v>185</v>
      </c>
    </row>
    <row r="3" spans="1:10" ht="120" customHeight="1" thickBot="1" x14ac:dyDescent="0.25">
      <c r="B3" s="11" t="s">
        <v>137</v>
      </c>
      <c r="C3" s="7" t="s">
        <v>25</v>
      </c>
      <c r="D3" s="4"/>
      <c r="E3" s="6" t="s">
        <v>155</v>
      </c>
      <c r="F3" s="5"/>
      <c r="H3" s="119"/>
      <c r="J3" s="3" t="s">
        <v>186</v>
      </c>
    </row>
    <row r="4" spans="1:10" ht="9" customHeight="1" thickBot="1" x14ac:dyDescent="0.25">
      <c r="B4" s="10"/>
      <c r="C4" s="8"/>
      <c r="D4" s="2"/>
      <c r="E4" s="2"/>
      <c r="F4" s="2"/>
      <c r="G4" s="8"/>
      <c r="H4" s="8"/>
      <c r="I4" s="15"/>
    </row>
    <row r="5" spans="1:10" ht="102.75" thickBot="1" x14ac:dyDescent="0.25">
      <c r="A5" s="1" t="s">
        <v>116</v>
      </c>
      <c r="B5" s="12" t="s">
        <v>138</v>
      </c>
      <c r="C5" s="13" t="s">
        <v>162</v>
      </c>
      <c r="D5" s="14"/>
      <c r="E5" s="7" t="s">
        <v>178</v>
      </c>
      <c r="F5" s="13" t="s">
        <v>164</v>
      </c>
      <c r="G5" s="5"/>
      <c r="H5" s="119"/>
      <c r="J5" s="3" t="s">
        <v>186</v>
      </c>
    </row>
    <row r="6" spans="1:10" ht="9" customHeight="1" thickBot="1" x14ac:dyDescent="0.25">
      <c r="B6" s="10"/>
      <c r="C6" s="8"/>
      <c r="D6" s="2"/>
      <c r="E6" s="2"/>
      <c r="F6" s="2"/>
      <c r="G6" s="8"/>
      <c r="H6" s="8"/>
      <c r="I6" s="15"/>
    </row>
    <row r="7" spans="1:10" ht="102.75" thickBot="1" x14ac:dyDescent="0.25">
      <c r="B7" s="11" t="s">
        <v>139</v>
      </c>
      <c r="C7" s="13" t="s">
        <v>162</v>
      </c>
      <c r="D7" s="6"/>
      <c r="E7" s="14"/>
      <c r="F7" s="13" t="s">
        <v>164</v>
      </c>
      <c r="H7" s="119"/>
      <c r="J7" s="3" t="s">
        <v>187</v>
      </c>
    </row>
    <row r="8" spans="1:10" ht="9" customHeight="1" thickBot="1" x14ac:dyDescent="0.25">
      <c r="B8" s="10"/>
      <c r="C8" s="8"/>
      <c r="D8" s="2"/>
      <c r="E8" s="2"/>
      <c r="F8" s="2"/>
      <c r="G8" s="8"/>
      <c r="H8" s="8"/>
      <c r="I8" s="15"/>
    </row>
    <row r="9" spans="1:10" ht="102.75" thickBot="1" x14ac:dyDescent="0.25">
      <c r="B9" s="11" t="s">
        <v>140</v>
      </c>
      <c r="C9" s="13" t="s">
        <v>156</v>
      </c>
      <c r="D9" s="6"/>
      <c r="E9" s="6"/>
      <c r="F9" s="13" t="s">
        <v>157</v>
      </c>
      <c r="H9" s="119" t="s">
        <v>177</v>
      </c>
      <c r="J9" s="3" t="s">
        <v>187</v>
      </c>
    </row>
    <row r="10" spans="1:10" ht="9" customHeight="1" thickBot="1" x14ac:dyDescent="0.25">
      <c r="B10" s="10"/>
      <c r="C10" s="8"/>
      <c r="D10" s="2"/>
      <c r="E10" s="2"/>
      <c r="F10" s="2"/>
      <c r="G10" s="8"/>
      <c r="H10" s="8"/>
      <c r="I10" s="15"/>
    </row>
    <row r="11" spans="1:10" ht="102.75" thickBot="1" x14ac:dyDescent="0.25">
      <c r="B11" s="11" t="s">
        <v>141</v>
      </c>
      <c r="C11" s="7" t="s">
        <v>158</v>
      </c>
      <c r="D11" s="6"/>
      <c r="E11" s="6"/>
      <c r="F11" s="7" t="s">
        <v>159</v>
      </c>
      <c r="G11" s="3" t="s">
        <v>175</v>
      </c>
      <c r="H11" s="119"/>
      <c r="J11" s="3" t="s">
        <v>187</v>
      </c>
    </row>
    <row r="12" spans="1:10" ht="9" customHeight="1" thickBot="1" x14ac:dyDescent="0.25">
      <c r="B12" s="10"/>
      <c r="C12" s="8"/>
      <c r="D12" s="2"/>
      <c r="E12" s="2"/>
      <c r="F12" s="2"/>
      <c r="G12" s="8"/>
      <c r="H12" s="8"/>
      <c r="I12" s="15"/>
    </row>
    <row r="13" spans="1:10" ht="102.75" thickBot="1" x14ac:dyDescent="0.25">
      <c r="B13" s="11" t="s">
        <v>142</v>
      </c>
      <c r="C13" s="7" t="s">
        <v>158</v>
      </c>
      <c r="D13" s="14"/>
      <c r="E13" s="5"/>
      <c r="F13" s="7" t="s">
        <v>159</v>
      </c>
      <c r="G13" s="3" t="s">
        <v>176</v>
      </c>
      <c r="H13" s="119" t="s">
        <v>180</v>
      </c>
      <c r="J13" s="3" t="s">
        <v>187</v>
      </c>
    </row>
    <row r="14" spans="1:10" ht="9" customHeight="1" thickBot="1" x14ac:dyDescent="0.25">
      <c r="B14" s="10"/>
      <c r="C14" s="8"/>
      <c r="D14" s="2"/>
      <c r="E14" s="2"/>
      <c r="F14" s="2"/>
      <c r="G14" s="8"/>
      <c r="H14" s="8"/>
      <c r="I14" s="15"/>
    </row>
    <row r="15" spans="1:10" ht="102.75" thickBot="1" x14ac:dyDescent="0.25">
      <c r="B15" s="11" t="s">
        <v>143</v>
      </c>
      <c r="C15" s="7" t="s">
        <v>158</v>
      </c>
      <c r="D15" s="14"/>
      <c r="E15" s="5"/>
      <c r="F15" s="7" t="s">
        <v>159</v>
      </c>
      <c r="H15" s="123"/>
      <c r="I15" s="124"/>
      <c r="J15" s="3" t="s">
        <v>187</v>
      </c>
    </row>
    <row r="16" spans="1:10" ht="9" customHeight="1" thickBot="1" x14ac:dyDescent="0.25">
      <c r="B16" s="10"/>
      <c r="C16" s="8"/>
      <c r="D16" s="2"/>
      <c r="E16" s="2"/>
      <c r="F16" s="2"/>
      <c r="G16" s="8"/>
      <c r="H16" s="8"/>
      <c r="I16" s="15"/>
    </row>
    <row r="17" spans="1:10" ht="97.5" customHeight="1" thickBot="1" x14ac:dyDescent="0.25">
      <c r="A17" s="21" t="s">
        <v>53</v>
      </c>
      <c r="B17" s="11" t="s">
        <v>144</v>
      </c>
      <c r="C17" s="7" t="s">
        <v>18</v>
      </c>
      <c r="D17" s="6"/>
      <c r="E17" s="6"/>
      <c r="F17" s="7" t="s">
        <v>172</v>
      </c>
      <c r="G17" s="3" t="s">
        <v>174</v>
      </c>
      <c r="H17" s="119"/>
      <c r="J17" s="3" t="s">
        <v>187</v>
      </c>
    </row>
    <row r="18" spans="1:10" ht="9" customHeight="1" thickBot="1" x14ac:dyDescent="0.25">
      <c r="B18" s="10"/>
      <c r="C18" s="8"/>
      <c r="D18" s="2"/>
      <c r="E18" s="2"/>
      <c r="F18" s="2"/>
      <c r="G18" s="8"/>
      <c r="H18" s="8"/>
      <c r="I18" s="15"/>
    </row>
    <row r="19" spans="1:10" ht="138.6" customHeight="1" thickBot="1" x14ac:dyDescent="0.25">
      <c r="A19" s="1" t="s">
        <v>108</v>
      </c>
      <c r="B19" s="11" t="s">
        <v>145</v>
      </c>
      <c r="C19" s="7" t="s">
        <v>18</v>
      </c>
      <c r="D19" s="4"/>
      <c r="E19" s="6"/>
      <c r="F19" s="7" t="s">
        <v>172</v>
      </c>
      <c r="H19" s="121"/>
      <c r="J19" s="3" t="s">
        <v>187</v>
      </c>
    </row>
    <row r="20" spans="1:10" ht="9" customHeight="1" thickBot="1" x14ac:dyDescent="0.25">
      <c r="B20" s="10"/>
      <c r="C20" s="8"/>
      <c r="D20" s="2"/>
      <c r="E20" s="2"/>
      <c r="F20" s="2"/>
      <c r="G20" s="8"/>
      <c r="H20" s="8"/>
      <c r="I20" s="15"/>
    </row>
    <row r="21" spans="1:10" ht="153.75" thickBot="1" x14ac:dyDescent="0.25">
      <c r="B21" s="11" t="s">
        <v>146</v>
      </c>
      <c r="C21" s="7" t="s">
        <v>160</v>
      </c>
      <c r="D21" s="4"/>
      <c r="E21" s="6" t="s">
        <v>179</v>
      </c>
      <c r="F21" s="7" t="s">
        <v>166</v>
      </c>
      <c r="H21" s="120" t="s">
        <v>168</v>
      </c>
    </row>
    <row r="22" spans="1:10" ht="9" customHeight="1" thickBot="1" x14ac:dyDescent="0.25">
      <c r="B22" s="10"/>
      <c r="C22" s="8"/>
      <c r="D22" s="2"/>
      <c r="E22" s="2"/>
      <c r="F22" s="2"/>
      <c r="G22" s="8"/>
      <c r="H22" s="8"/>
      <c r="I22" s="15"/>
    </row>
    <row r="23" spans="1:10" ht="90" thickBot="1" x14ac:dyDescent="0.25">
      <c r="B23" s="11" t="s">
        <v>147</v>
      </c>
      <c r="C23" s="7" t="s">
        <v>160</v>
      </c>
      <c r="D23" s="4"/>
      <c r="E23" s="6"/>
      <c r="F23" s="7" t="s">
        <v>166</v>
      </c>
      <c r="H23" s="120"/>
    </row>
    <row r="24" spans="1:10" ht="9" customHeight="1" thickBot="1" x14ac:dyDescent="0.25">
      <c r="B24" s="10"/>
      <c r="C24" s="8"/>
      <c r="D24" s="2"/>
      <c r="E24" s="2"/>
      <c r="F24" s="2"/>
      <c r="G24" s="8"/>
      <c r="H24" s="8"/>
      <c r="I24" s="15"/>
    </row>
    <row r="25" spans="1:10" ht="166.5" thickBot="1" x14ac:dyDescent="0.25">
      <c r="B25" s="11" t="s">
        <v>148</v>
      </c>
      <c r="C25" s="7" t="s">
        <v>182</v>
      </c>
      <c r="D25" s="4"/>
      <c r="E25" s="6"/>
      <c r="F25" s="7" t="s">
        <v>167</v>
      </c>
      <c r="G25" s="3" t="s">
        <v>169</v>
      </c>
      <c r="H25" s="120" t="s">
        <v>183</v>
      </c>
      <c r="I25" s="111"/>
    </row>
    <row r="26" spans="1:10" ht="9" customHeight="1" thickBot="1" x14ac:dyDescent="0.25">
      <c r="B26" s="10"/>
      <c r="C26" s="8"/>
      <c r="D26" s="2"/>
      <c r="E26" s="2"/>
      <c r="F26" s="2"/>
      <c r="G26" s="8"/>
      <c r="H26" s="8"/>
      <c r="I26" s="15"/>
    </row>
    <row r="27" spans="1:10" ht="64.5" thickBot="1" x14ac:dyDescent="0.25">
      <c r="B27" s="11" t="s">
        <v>149</v>
      </c>
      <c r="C27" s="7" t="s">
        <v>181</v>
      </c>
      <c r="D27" s="4"/>
      <c r="E27" s="6"/>
      <c r="F27" s="7" t="s">
        <v>170</v>
      </c>
      <c r="H27" s="120"/>
    </row>
    <row r="28" spans="1:10" ht="9" customHeight="1" thickBot="1" x14ac:dyDescent="0.25">
      <c r="B28" s="10"/>
      <c r="C28" s="8"/>
      <c r="D28" s="2"/>
      <c r="E28" s="2"/>
      <c r="F28" s="2"/>
      <c r="G28" s="8"/>
      <c r="H28" s="8"/>
      <c r="I28" s="15"/>
    </row>
    <row r="29" spans="1:10" ht="102.75" thickBot="1" x14ac:dyDescent="0.25">
      <c r="B29" s="11" t="s">
        <v>150</v>
      </c>
      <c r="C29" s="7" t="s">
        <v>161</v>
      </c>
      <c r="D29" s="4"/>
      <c r="E29" s="6" t="s">
        <v>184</v>
      </c>
      <c r="F29" s="7" t="s">
        <v>171</v>
      </c>
      <c r="H29" s="120"/>
    </row>
    <row r="30" spans="1:10" ht="9" customHeight="1" thickBot="1" x14ac:dyDescent="0.25">
      <c r="B30" s="10"/>
      <c r="C30" s="8"/>
      <c r="D30" s="2"/>
      <c r="E30" s="2"/>
      <c r="F30" s="2"/>
      <c r="G30" s="8"/>
      <c r="H30" s="8"/>
      <c r="I30" s="15"/>
    </row>
    <row r="31" spans="1:10" ht="90" thickBot="1" x14ac:dyDescent="0.25">
      <c r="B31" s="11" t="s">
        <v>151</v>
      </c>
      <c r="C31" s="7" t="s">
        <v>161</v>
      </c>
      <c r="D31" s="4"/>
      <c r="E31" s="6"/>
      <c r="F31" s="7" t="s">
        <v>171</v>
      </c>
      <c r="G31" s="3" t="s">
        <v>173</v>
      </c>
      <c r="H31" s="119"/>
    </row>
    <row r="32" spans="1:10" ht="9" customHeight="1" thickBot="1" x14ac:dyDescent="0.25">
      <c r="B32" s="10"/>
      <c r="C32" s="8"/>
      <c r="D32" s="2"/>
      <c r="E32" s="2"/>
      <c r="F32" s="2"/>
      <c r="G32" s="8"/>
      <c r="H32" s="8"/>
      <c r="I32" s="15"/>
    </row>
    <row r="33" spans="2:9" ht="90" thickBot="1" x14ac:dyDescent="0.25">
      <c r="B33" s="11" t="s">
        <v>152</v>
      </c>
      <c r="C33" s="7" t="s">
        <v>161</v>
      </c>
      <c r="D33" s="4"/>
      <c r="E33" s="6"/>
      <c r="F33" s="7" t="s">
        <v>171</v>
      </c>
      <c r="H33" s="120"/>
    </row>
    <row r="34" spans="2:9" ht="9" customHeight="1" thickBot="1" x14ac:dyDescent="0.25">
      <c r="B34" s="10"/>
      <c r="C34" s="8"/>
      <c r="D34" s="2"/>
      <c r="E34" s="2"/>
      <c r="F34" s="2"/>
      <c r="G34" s="8"/>
      <c r="H34" s="8"/>
      <c r="I34" s="15"/>
    </row>
    <row r="35" spans="2:9" ht="58.9" customHeight="1" thickBot="1" x14ac:dyDescent="0.25">
      <c r="B35" s="11" t="s">
        <v>153</v>
      </c>
      <c r="C35" s="7" t="s">
        <v>24</v>
      </c>
      <c r="D35" s="4"/>
      <c r="E35" s="6" t="s">
        <v>163</v>
      </c>
      <c r="F35" s="5"/>
      <c r="H35" s="122"/>
    </row>
    <row r="36" spans="2:9" ht="9" customHeight="1" thickBot="1" x14ac:dyDescent="0.25">
      <c r="B36" s="10"/>
      <c r="C36" s="8"/>
      <c r="D36" s="2"/>
      <c r="E36" s="2"/>
      <c r="F36" s="2"/>
      <c r="G36" s="8"/>
      <c r="H36" s="8"/>
      <c r="I36" s="15"/>
    </row>
  </sheetData>
  <mergeCells count="1">
    <mergeCell ref="H15:I15"/>
  </mergeCells>
  <phoneticPr fontId="5" type="noConversion"/>
  <pageMargins left="0.25" right="0.25" top="0.75" bottom="0.75" header="0.3" footer="0.3"/>
  <pageSetup scale="71"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9"/>
  <sheetViews>
    <sheetView topLeftCell="A9" zoomScaleNormal="100" workbookViewId="0">
      <selection activeCell="M9" sqref="M9"/>
    </sheetView>
  </sheetViews>
  <sheetFormatPr defaultColWidth="8.7109375" defaultRowHeight="16.5" x14ac:dyDescent="0.2"/>
  <cols>
    <col min="1" max="1" width="1.42578125" style="23" customWidth="1"/>
    <col min="2" max="2" width="18.28515625" style="23" customWidth="1"/>
    <col min="3" max="3" width="20.28515625" style="23" customWidth="1"/>
    <col min="4" max="4" width="12.140625" style="23" customWidth="1"/>
    <col min="5" max="5" width="15.7109375" style="23" bestFit="1" customWidth="1"/>
    <col min="6" max="6" width="29.42578125" style="23" customWidth="1"/>
    <col min="7" max="7" width="12.42578125" style="26" bestFit="1" customWidth="1"/>
    <col min="8" max="8" width="11.7109375" style="23" bestFit="1" customWidth="1"/>
    <col min="9" max="9" width="14.7109375" style="23" customWidth="1"/>
    <col min="10" max="10" width="15.28515625" style="23" bestFit="1" customWidth="1"/>
    <col min="11" max="11" width="16.28515625" style="23" customWidth="1"/>
    <col min="12" max="12" width="14.7109375" style="23" bestFit="1" customWidth="1"/>
    <col min="13" max="13" width="12.85546875" style="23" bestFit="1" customWidth="1"/>
    <col min="14" max="14" width="14" style="23" bestFit="1" customWidth="1"/>
    <col min="15" max="16384" width="8.7109375" style="23"/>
  </cols>
  <sheetData>
    <row r="1" spans="2:12" ht="17.25" thickBot="1" x14ac:dyDescent="0.25"/>
    <row r="2" spans="2:12" s="22" customFormat="1" ht="30" customHeight="1" thickBot="1" x14ac:dyDescent="0.25">
      <c r="B2" s="55" t="s">
        <v>26</v>
      </c>
      <c r="C2" s="56" t="s">
        <v>27</v>
      </c>
      <c r="D2" s="56" t="s">
        <v>35</v>
      </c>
      <c r="E2" s="57" t="s">
        <v>28</v>
      </c>
      <c r="F2" s="57" t="s">
        <v>29</v>
      </c>
      <c r="G2" s="58" t="s">
        <v>30</v>
      </c>
      <c r="H2" s="56" t="s">
        <v>31</v>
      </c>
      <c r="I2" s="57" t="s">
        <v>51</v>
      </c>
      <c r="J2" s="57" t="s">
        <v>126</v>
      </c>
      <c r="K2" s="57" t="s">
        <v>32</v>
      </c>
      <c r="L2" s="59" t="s">
        <v>33</v>
      </c>
    </row>
    <row r="3" spans="2:12" s="27" customFormat="1" x14ac:dyDescent="0.2">
      <c r="B3" s="81" t="s">
        <v>10</v>
      </c>
      <c r="C3" s="82" t="s">
        <v>59</v>
      </c>
      <c r="D3" s="83">
        <v>42294</v>
      </c>
      <c r="E3" s="84">
        <v>0.75</v>
      </c>
      <c r="F3" s="85" t="s">
        <v>15</v>
      </c>
      <c r="G3" s="84">
        <v>0.33680555555555558</v>
      </c>
      <c r="H3" s="85" t="s">
        <v>16</v>
      </c>
      <c r="I3" s="86">
        <f>2021/4</f>
        <v>505.25</v>
      </c>
      <c r="J3" s="87" t="s">
        <v>52</v>
      </c>
      <c r="K3" s="85" t="s">
        <v>34</v>
      </c>
      <c r="L3" s="88" t="s">
        <v>117</v>
      </c>
    </row>
    <row r="4" spans="2:12" s="27" customFormat="1" x14ac:dyDescent="0.2">
      <c r="B4" s="89" t="s">
        <v>13</v>
      </c>
      <c r="C4" s="90" t="s">
        <v>56</v>
      </c>
      <c r="D4" s="91">
        <v>42295</v>
      </c>
      <c r="E4" s="92">
        <v>0.40486111111111112</v>
      </c>
      <c r="F4" s="114"/>
      <c r="G4" s="92">
        <v>0.43402777777777773</v>
      </c>
      <c r="H4" s="60" t="s">
        <v>69</v>
      </c>
      <c r="I4" s="93">
        <v>26</v>
      </c>
      <c r="J4" s="114" t="s">
        <v>123</v>
      </c>
      <c r="K4" s="60" t="s">
        <v>5</v>
      </c>
      <c r="L4" s="61"/>
    </row>
    <row r="5" spans="2:12" ht="16.149999999999999" customHeight="1" x14ac:dyDescent="0.2">
      <c r="B5" s="62"/>
      <c r="C5" s="63"/>
      <c r="D5" s="64"/>
      <c r="E5" s="115" t="s">
        <v>121</v>
      </c>
      <c r="F5" s="25"/>
      <c r="G5" s="65"/>
      <c r="H5" s="66"/>
      <c r="I5" s="53"/>
      <c r="J5" s="25"/>
      <c r="K5" s="25"/>
      <c r="L5" s="24"/>
    </row>
    <row r="6" spans="2:12" ht="16.149999999999999" customHeight="1" x14ac:dyDescent="0.2">
      <c r="B6" s="62"/>
      <c r="C6" s="63"/>
      <c r="D6" s="64"/>
      <c r="E6" s="65"/>
      <c r="F6" s="25"/>
      <c r="G6" s="65"/>
      <c r="H6" s="66"/>
      <c r="I6" s="53"/>
      <c r="J6" s="25"/>
      <c r="K6" s="25"/>
      <c r="L6" s="24"/>
    </row>
    <row r="7" spans="2:12" s="27" customFormat="1" x14ac:dyDescent="0.2">
      <c r="B7" s="94" t="s">
        <v>56</v>
      </c>
      <c r="C7" s="95" t="s">
        <v>40</v>
      </c>
      <c r="D7" s="96">
        <v>42296</v>
      </c>
      <c r="E7" s="97">
        <v>0.4201388888888889</v>
      </c>
      <c r="F7" s="98"/>
      <c r="G7" s="97">
        <v>0.51736111111111105</v>
      </c>
      <c r="H7" s="98" t="s">
        <v>120</v>
      </c>
      <c r="I7" s="99">
        <v>32</v>
      </c>
      <c r="J7" s="113" t="s">
        <v>123</v>
      </c>
      <c r="K7" s="98"/>
      <c r="L7" s="100"/>
    </row>
    <row r="8" spans="2:12" x14ac:dyDescent="0.2">
      <c r="B8" s="68" t="s">
        <v>68</v>
      </c>
      <c r="C8" s="69" t="s">
        <v>70</v>
      </c>
      <c r="D8" s="43"/>
      <c r="E8" s="46" t="s">
        <v>121</v>
      </c>
      <c r="F8" s="48"/>
      <c r="G8" s="46"/>
      <c r="H8" s="48"/>
      <c r="I8" s="51"/>
      <c r="J8" s="48" t="s">
        <v>124</v>
      </c>
      <c r="K8" s="48"/>
      <c r="L8" s="47"/>
    </row>
    <row r="9" spans="2:12" x14ac:dyDescent="0.2">
      <c r="B9" s="70" t="s">
        <v>70</v>
      </c>
      <c r="C9" s="71" t="s">
        <v>71</v>
      </c>
      <c r="D9" s="49"/>
      <c r="E9" s="50" t="s">
        <v>122</v>
      </c>
      <c r="F9" s="45"/>
      <c r="G9" s="50"/>
      <c r="H9" s="45"/>
      <c r="I9" s="52"/>
      <c r="J9" s="45" t="s">
        <v>125</v>
      </c>
      <c r="K9" s="45"/>
      <c r="L9" s="44"/>
    </row>
    <row r="10" spans="2:12" s="27" customFormat="1" ht="16.149999999999999" customHeight="1" x14ac:dyDescent="0.2">
      <c r="B10" s="89" t="s">
        <v>86</v>
      </c>
      <c r="C10" s="90" t="s">
        <v>0</v>
      </c>
      <c r="D10" s="91">
        <v>42301</v>
      </c>
      <c r="E10" s="92"/>
      <c r="F10" s="60" t="s">
        <v>65</v>
      </c>
      <c r="G10" s="92">
        <v>0.53819444444444442</v>
      </c>
      <c r="H10" s="60" t="s">
        <v>87</v>
      </c>
      <c r="I10" s="93">
        <f>285/2</f>
        <v>142.5</v>
      </c>
      <c r="J10" s="60"/>
      <c r="K10" s="60"/>
      <c r="L10" s="61"/>
    </row>
    <row r="11" spans="2:12" ht="16.149999999999999" customHeight="1" x14ac:dyDescent="0.2">
      <c r="B11" s="62" t="s">
        <v>86</v>
      </c>
      <c r="C11" s="63" t="s">
        <v>62</v>
      </c>
      <c r="D11" s="64"/>
      <c r="E11" s="65">
        <v>0.31388888888888888</v>
      </c>
      <c r="F11" s="25"/>
      <c r="G11" s="65">
        <v>0.3263888888888889</v>
      </c>
      <c r="H11" s="66" t="s">
        <v>88</v>
      </c>
      <c r="I11" s="53"/>
      <c r="J11" s="25"/>
      <c r="K11" s="25"/>
      <c r="L11" s="24"/>
    </row>
    <row r="12" spans="2:12" ht="16.149999999999999" customHeight="1" x14ac:dyDescent="0.2">
      <c r="B12" s="62" t="s">
        <v>62</v>
      </c>
      <c r="C12" s="63" t="s">
        <v>63</v>
      </c>
      <c r="D12" s="64"/>
      <c r="E12" s="65">
        <v>0.33680555555555558</v>
      </c>
      <c r="F12" s="25"/>
      <c r="G12" s="65">
        <v>0.44236111111111115</v>
      </c>
      <c r="H12" s="66" t="s">
        <v>66</v>
      </c>
      <c r="I12" s="53"/>
      <c r="J12" s="25"/>
      <c r="K12" s="25"/>
      <c r="L12" s="24"/>
    </row>
    <row r="13" spans="2:12" ht="16.149999999999999" customHeight="1" x14ac:dyDescent="0.2">
      <c r="B13" s="62" t="s">
        <v>63</v>
      </c>
      <c r="C13" s="63" t="s">
        <v>64</v>
      </c>
      <c r="D13" s="64"/>
      <c r="E13" s="65">
        <v>0.46875</v>
      </c>
      <c r="F13" s="25"/>
      <c r="G13" s="65">
        <v>0.53819444444444442</v>
      </c>
      <c r="H13" s="67" t="s">
        <v>67</v>
      </c>
      <c r="I13" s="53"/>
      <c r="J13" s="25"/>
      <c r="K13" s="25"/>
      <c r="L13" s="24"/>
    </row>
    <row r="14" spans="2:12" s="27" customFormat="1" ht="16.149999999999999" customHeight="1" x14ac:dyDescent="0.2">
      <c r="B14" s="94" t="s">
        <v>1</v>
      </c>
      <c r="C14" s="95" t="s">
        <v>39</v>
      </c>
      <c r="D14" s="96">
        <v>42304</v>
      </c>
      <c r="E14" s="117">
        <v>0.41180555555555554</v>
      </c>
      <c r="F14" s="101" t="s">
        <v>60</v>
      </c>
      <c r="G14" s="117">
        <v>0.52222222222222225</v>
      </c>
      <c r="H14" s="101" t="s">
        <v>129</v>
      </c>
      <c r="I14" s="99">
        <v>16</v>
      </c>
      <c r="J14" s="116"/>
      <c r="K14" s="98"/>
      <c r="L14" s="102"/>
    </row>
    <row r="15" spans="2:12" ht="16.149999999999999" customHeight="1" x14ac:dyDescent="0.2">
      <c r="B15" s="68" t="s">
        <v>64</v>
      </c>
      <c r="C15" s="69" t="s">
        <v>72</v>
      </c>
      <c r="D15" s="43"/>
      <c r="E15" s="46">
        <v>0.43611111111111112</v>
      </c>
      <c r="F15" s="72"/>
      <c r="G15" s="46">
        <v>0.54791666666666672</v>
      </c>
      <c r="H15" s="118" t="s">
        <v>129</v>
      </c>
      <c r="I15" s="51"/>
      <c r="J15" s="48" t="s">
        <v>127</v>
      </c>
      <c r="K15" s="48"/>
      <c r="L15" s="73"/>
    </row>
    <row r="16" spans="2:12" ht="16.149999999999999" customHeight="1" x14ac:dyDescent="0.2">
      <c r="B16" s="68" t="s">
        <v>72</v>
      </c>
      <c r="C16" s="69" t="s">
        <v>73</v>
      </c>
      <c r="D16" s="43"/>
      <c r="E16" s="46">
        <v>0.4777777777777778</v>
      </c>
      <c r="F16" s="72"/>
      <c r="G16" s="46">
        <v>0.59166666666666667</v>
      </c>
      <c r="H16" s="118" t="s">
        <v>129</v>
      </c>
      <c r="I16" s="51"/>
      <c r="J16" s="72" t="s">
        <v>127</v>
      </c>
      <c r="K16" s="48"/>
      <c r="L16" s="73"/>
    </row>
    <row r="17" spans="2:12" ht="16.149999999999999" customHeight="1" x14ac:dyDescent="0.2">
      <c r="B17" s="68" t="s">
        <v>73</v>
      </c>
      <c r="C17" s="69" t="s">
        <v>74</v>
      </c>
      <c r="D17" s="43"/>
      <c r="E17" s="46">
        <v>0.49513888888888885</v>
      </c>
      <c r="F17" s="72"/>
      <c r="G17" s="46">
        <v>0.63194444444444442</v>
      </c>
      <c r="H17" s="118" t="s">
        <v>128</v>
      </c>
      <c r="I17" s="51"/>
      <c r="J17" s="72" t="s">
        <v>127</v>
      </c>
      <c r="K17" s="48"/>
      <c r="L17" s="73"/>
    </row>
    <row r="18" spans="2:12" s="27" customFormat="1" ht="16.149999999999999" customHeight="1" x14ac:dyDescent="0.2">
      <c r="B18" s="94" t="s">
        <v>39</v>
      </c>
      <c r="C18" s="95" t="s">
        <v>75</v>
      </c>
      <c r="D18" s="96">
        <v>42307</v>
      </c>
      <c r="E18" s="97"/>
      <c r="F18" s="101" t="s">
        <v>60</v>
      </c>
      <c r="G18" s="97"/>
      <c r="H18" s="101" t="s">
        <v>61</v>
      </c>
      <c r="I18" s="99">
        <v>16</v>
      </c>
      <c r="J18" s="101"/>
      <c r="K18" s="98"/>
      <c r="L18" s="102"/>
    </row>
    <row r="19" spans="2:12" ht="16.149999999999999" customHeight="1" x14ac:dyDescent="0.2">
      <c r="B19" s="68" t="s">
        <v>39</v>
      </c>
      <c r="C19" s="69" t="s">
        <v>73</v>
      </c>
      <c r="D19" s="43"/>
      <c r="E19" s="46"/>
      <c r="F19" s="72"/>
      <c r="G19" s="46"/>
      <c r="H19" s="72"/>
      <c r="I19" s="51"/>
      <c r="J19" s="72"/>
      <c r="K19" s="48"/>
      <c r="L19" s="73"/>
    </row>
    <row r="20" spans="2:12" ht="16.149999999999999" customHeight="1" x14ac:dyDescent="0.2">
      <c r="B20" s="68" t="s">
        <v>73</v>
      </c>
      <c r="C20" s="69" t="s">
        <v>72</v>
      </c>
      <c r="D20" s="43"/>
      <c r="E20" s="46"/>
      <c r="F20" s="72"/>
      <c r="G20" s="46"/>
      <c r="H20" s="72"/>
      <c r="I20" s="51"/>
      <c r="J20" s="72"/>
      <c r="K20" s="48"/>
      <c r="L20" s="73"/>
    </row>
    <row r="21" spans="2:12" ht="16.149999999999999" customHeight="1" x14ac:dyDescent="0.2">
      <c r="B21" s="68" t="s">
        <v>72</v>
      </c>
      <c r="C21" s="69" t="s">
        <v>64</v>
      </c>
      <c r="D21" s="43"/>
      <c r="E21" s="46"/>
      <c r="F21" s="72"/>
      <c r="G21" s="46"/>
      <c r="H21" s="72"/>
      <c r="I21" s="51"/>
      <c r="J21" s="72"/>
      <c r="K21" s="48"/>
      <c r="L21" s="73"/>
    </row>
    <row r="22" spans="2:12" s="27" customFormat="1" ht="16.149999999999999" customHeight="1" x14ac:dyDescent="0.2">
      <c r="B22" s="89" t="s">
        <v>2</v>
      </c>
      <c r="C22" s="90" t="s">
        <v>3</v>
      </c>
      <c r="D22" s="91">
        <v>42308</v>
      </c>
      <c r="E22" s="92" t="s">
        <v>6</v>
      </c>
      <c r="F22" s="60"/>
      <c r="G22" s="92"/>
      <c r="H22" s="60" t="s">
        <v>136</v>
      </c>
      <c r="I22" s="93">
        <v>15</v>
      </c>
      <c r="J22" s="60" t="s">
        <v>52</v>
      </c>
      <c r="K22" s="60"/>
      <c r="L22" s="61"/>
    </row>
    <row r="23" spans="2:12" s="27" customFormat="1" ht="16.149999999999999" customHeight="1" x14ac:dyDescent="0.2">
      <c r="B23" s="103" t="s">
        <v>11</v>
      </c>
      <c r="C23" s="104" t="s">
        <v>12</v>
      </c>
      <c r="D23" s="105">
        <v>42308</v>
      </c>
      <c r="E23" s="106">
        <v>0.28125</v>
      </c>
      <c r="F23" s="107" t="s">
        <v>107</v>
      </c>
      <c r="G23" s="106">
        <v>0.6875</v>
      </c>
      <c r="H23" s="107" t="s">
        <v>4</v>
      </c>
      <c r="I23" s="108">
        <f>I3</f>
        <v>505.25</v>
      </c>
      <c r="J23" s="109" t="s">
        <v>52</v>
      </c>
      <c r="K23" s="107"/>
      <c r="L23" s="110" t="s">
        <v>17</v>
      </c>
    </row>
    <row r="24" spans="2:12" ht="17.25" customHeight="1" x14ac:dyDescent="0.2">
      <c r="H24" s="23" t="s">
        <v>14</v>
      </c>
      <c r="I24" s="54">
        <f>SUM(I4:I22)*2</f>
        <v>495</v>
      </c>
    </row>
    <row r="25" spans="2:12" ht="15" customHeight="1" x14ac:dyDescent="0.2">
      <c r="H25" s="23" t="s">
        <v>41</v>
      </c>
      <c r="I25" s="54">
        <f>SUM(I22,I18,I14)*2</f>
        <v>94</v>
      </c>
    </row>
    <row r="26" spans="2:12" x14ac:dyDescent="0.2">
      <c r="B26" s="27"/>
    </row>
    <row r="27" spans="2:12" x14ac:dyDescent="0.2">
      <c r="B27" s="125"/>
      <c r="C27" s="125"/>
      <c r="D27" s="125"/>
      <c r="E27" s="125"/>
      <c r="F27" s="125"/>
      <c r="G27" s="125"/>
      <c r="H27" s="125"/>
      <c r="I27" s="125"/>
      <c r="J27" s="125"/>
      <c r="K27" s="125"/>
      <c r="L27" s="125"/>
    </row>
    <row r="28" spans="2:12" ht="25.5" customHeight="1" x14ac:dyDescent="0.2">
      <c r="B28" s="125"/>
      <c r="C28" s="125"/>
      <c r="D28" s="125"/>
      <c r="E28" s="125"/>
      <c r="F28" s="125"/>
      <c r="G28" s="125"/>
      <c r="H28" s="125"/>
      <c r="I28" s="125"/>
      <c r="J28" s="125"/>
      <c r="K28" s="125"/>
      <c r="L28" s="125"/>
    </row>
    <row r="29" spans="2:12" x14ac:dyDescent="0.2">
      <c r="E29" s="27"/>
    </row>
  </sheetData>
  <mergeCells count="2">
    <mergeCell ref="B27:L27"/>
    <mergeCell ref="B28:L28"/>
  </mergeCells>
  <phoneticPr fontId="5" type="noConversion"/>
  <pageMargins left="0.42" right="0.43" top="0.75" bottom="0.75" header="0.3" footer="0.3"/>
  <pageSetup scale="55"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16"/>
  <sheetViews>
    <sheetView topLeftCell="A8" zoomScaleNormal="70" zoomScalePageLayoutView="70" workbookViewId="0">
      <selection activeCell="F7" sqref="F7"/>
    </sheetView>
  </sheetViews>
  <sheetFormatPr defaultColWidth="8.7109375" defaultRowHeight="16.5" x14ac:dyDescent="0.2"/>
  <cols>
    <col min="1" max="1" width="3" style="29" customWidth="1"/>
    <col min="2" max="2" width="11.7109375" style="23" bestFit="1" customWidth="1"/>
    <col min="3" max="3" width="10.5703125" style="23" bestFit="1" customWidth="1"/>
    <col min="4" max="4" width="11" style="23" bestFit="1" customWidth="1"/>
    <col min="5" max="5" width="29.5703125" style="23" bestFit="1" customWidth="1"/>
    <col min="6" max="6" width="28.5703125" style="23" bestFit="1" customWidth="1"/>
    <col min="7" max="7" width="26.28515625" style="23" bestFit="1" customWidth="1"/>
    <col min="8" max="8" width="44.42578125" style="23" bestFit="1" customWidth="1"/>
    <col min="9" max="9" width="34.42578125" style="23" bestFit="1" customWidth="1"/>
    <col min="10" max="10" width="30.42578125" style="29" customWidth="1"/>
    <col min="11" max="16384" width="8.7109375" style="29"/>
  </cols>
  <sheetData>
    <row r="1" spans="2:10" ht="17.25" thickBot="1" x14ac:dyDescent="0.25"/>
    <row r="2" spans="2:10" ht="27" customHeight="1" thickBot="1" x14ac:dyDescent="0.25">
      <c r="B2" s="30" t="s">
        <v>19</v>
      </c>
      <c r="C2" s="31" t="s">
        <v>7</v>
      </c>
      <c r="D2" s="32" t="s">
        <v>20</v>
      </c>
      <c r="E2" s="75" t="s">
        <v>21</v>
      </c>
      <c r="F2" s="33" t="s">
        <v>22</v>
      </c>
      <c r="G2" s="31" t="s">
        <v>23</v>
      </c>
      <c r="H2" s="32" t="s">
        <v>43</v>
      </c>
      <c r="I2" s="32" t="s">
        <v>80</v>
      </c>
      <c r="J2" s="32" t="s">
        <v>134</v>
      </c>
    </row>
    <row r="3" spans="2:10" ht="49.5" x14ac:dyDescent="0.2">
      <c r="B3" s="34" t="s">
        <v>56</v>
      </c>
      <c r="C3" s="35">
        <v>42295</v>
      </c>
      <c r="D3" s="36">
        <v>1</v>
      </c>
      <c r="E3" s="79" t="s">
        <v>85</v>
      </c>
      <c r="F3" s="79" t="s">
        <v>83</v>
      </c>
      <c r="G3" s="41" t="s">
        <v>130</v>
      </c>
      <c r="H3" s="112" t="s">
        <v>118</v>
      </c>
      <c r="I3" s="41" t="s">
        <v>119</v>
      </c>
      <c r="J3" s="41"/>
    </row>
    <row r="4" spans="2:10" ht="115.5" x14ac:dyDescent="0.2">
      <c r="B4" s="29" t="s">
        <v>40</v>
      </c>
      <c r="C4" s="37">
        <v>42296</v>
      </c>
      <c r="D4" s="23">
        <v>4</v>
      </c>
      <c r="E4" s="74" t="s">
        <v>54</v>
      </c>
      <c r="F4" s="38" t="s">
        <v>57</v>
      </c>
      <c r="G4" s="29"/>
      <c r="H4" s="39" t="s">
        <v>58</v>
      </c>
      <c r="I4" s="39" t="s">
        <v>114</v>
      </c>
      <c r="J4" s="39" t="s">
        <v>115</v>
      </c>
    </row>
    <row r="5" spans="2:10" ht="165" x14ac:dyDescent="0.2">
      <c r="B5" s="34" t="s">
        <v>55</v>
      </c>
      <c r="C5" s="35">
        <v>42300</v>
      </c>
      <c r="D5" s="36">
        <v>1</v>
      </c>
      <c r="E5" s="76" t="s">
        <v>77</v>
      </c>
      <c r="F5" s="40" t="s">
        <v>78</v>
      </c>
      <c r="G5" s="41" t="s">
        <v>131</v>
      </c>
      <c r="H5" s="41" t="s">
        <v>79</v>
      </c>
      <c r="I5" s="41" t="s">
        <v>84</v>
      </c>
      <c r="J5" s="41" t="s">
        <v>81</v>
      </c>
    </row>
    <row r="6" spans="2:10" ht="49.5" x14ac:dyDescent="0.2">
      <c r="B6" s="29" t="s">
        <v>8</v>
      </c>
      <c r="C6" s="37">
        <v>42301</v>
      </c>
      <c r="D6" s="23">
        <v>3</v>
      </c>
      <c r="E6" s="74" t="s">
        <v>47</v>
      </c>
      <c r="F6" s="28" t="s">
        <v>49</v>
      </c>
      <c r="G6" s="29" t="s">
        <v>132</v>
      </c>
      <c r="H6" s="39" t="s">
        <v>133</v>
      </c>
      <c r="I6" s="39"/>
      <c r="J6" s="39" t="s">
        <v>135</v>
      </c>
    </row>
    <row r="7" spans="2:10" ht="49.5" x14ac:dyDescent="0.2">
      <c r="B7" s="34" t="s">
        <v>39</v>
      </c>
      <c r="C7" s="35">
        <v>42304</v>
      </c>
      <c r="D7" s="42">
        <v>3</v>
      </c>
      <c r="E7" s="76" t="s">
        <v>82</v>
      </c>
      <c r="F7" s="40" t="s">
        <v>50</v>
      </c>
      <c r="G7" s="34" t="s">
        <v>42</v>
      </c>
      <c r="H7" s="41" t="s">
        <v>44</v>
      </c>
      <c r="I7" s="41"/>
      <c r="J7" s="41"/>
    </row>
    <row r="8" spans="2:10" ht="49.5" x14ac:dyDescent="0.2">
      <c r="B8" s="29" t="s">
        <v>9</v>
      </c>
      <c r="C8" s="37">
        <v>42307</v>
      </c>
      <c r="D8" s="23">
        <v>1</v>
      </c>
      <c r="E8" s="74" t="s">
        <v>47</v>
      </c>
      <c r="F8" s="38" t="s">
        <v>46</v>
      </c>
      <c r="G8" s="29" t="s">
        <v>45</v>
      </c>
      <c r="H8" s="39" t="s">
        <v>48</v>
      </c>
      <c r="I8" s="39"/>
      <c r="J8" s="39"/>
    </row>
    <row r="9" spans="2:10" x14ac:dyDescent="0.2">
      <c r="G9" s="29"/>
      <c r="H9" s="29"/>
      <c r="I9" s="29"/>
    </row>
    <row r="10" spans="2:10" x14ac:dyDescent="0.2">
      <c r="G10" s="29"/>
      <c r="H10" s="29"/>
      <c r="I10" s="29"/>
    </row>
    <row r="11" spans="2:10" x14ac:dyDescent="0.2">
      <c r="G11" s="29"/>
      <c r="H11" s="29"/>
      <c r="I11" s="29"/>
    </row>
    <row r="12" spans="2:10" x14ac:dyDescent="0.2">
      <c r="G12" s="29"/>
      <c r="H12" s="29"/>
      <c r="I12" s="29"/>
    </row>
    <row r="13" spans="2:10" x14ac:dyDescent="0.2">
      <c r="G13" s="29"/>
      <c r="H13" s="29"/>
      <c r="I13" s="29"/>
    </row>
    <row r="14" spans="2:10" x14ac:dyDescent="0.2">
      <c r="G14" s="29"/>
      <c r="H14" s="29"/>
      <c r="I14" s="29"/>
    </row>
    <row r="16" spans="2:10" x14ac:dyDescent="0.2">
      <c r="G16" s="29"/>
      <c r="H16" s="29"/>
      <c r="I16" s="29"/>
    </row>
  </sheetData>
  <phoneticPr fontId="5" type="noConversion"/>
  <pageMargins left="0.32" right="0.31" top="0.75" bottom="0.75" header="0.3" footer="0.3"/>
  <pageSetup scale="45"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E13" sqref="E13"/>
    </sheetView>
  </sheetViews>
  <sheetFormatPr defaultColWidth="8.85546875" defaultRowHeight="12.75" x14ac:dyDescent="0.2"/>
  <cols>
    <col min="1" max="1" width="2.7109375" style="77" customWidth="1"/>
    <col min="2" max="2" width="30.140625" style="77" bestFit="1" customWidth="1"/>
    <col min="3" max="3" width="2.7109375" style="77" customWidth="1"/>
    <col min="4" max="16384" width="8.85546875" style="77"/>
  </cols>
  <sheetData>
    <row r="1" spans="1:4" x14ac:dyDescent="0.2">
      <c r="B1" s="80" t="s">
        <v>111</v>
      </c>
    </row>
    <row r="2" spans="1:4" x14ac:dyDescent="0.2">
      <c r="B2" s="80"/>
    </row>
    <row r="3" spans="1:4" x14ac:dyDescent="0.2">
      <c r="A3" s="78"/>
      <c r="B3" s="77" t="s">
        <v>76</v>
      </c>
      <c r="C3" s="78"/>
      <c r="D3" s="77" t="s">
        <v>99</v>
      </c>
    </row>
    <row r="4" spans="1:4" x14ac:dyDescent="0.2">
      <c r="A4" s="78"/>
      <c r="B4" s="77" t="s">
        <v>89</v>
      </c>
      <c r="C4" s="78"/>
      <c r="D4" s="77" t="s">
        <v>100</v>
      </c>
    </row>
    <row r="5" spans="1:4" x14ac:dyDescent="0.2">
      <c r="A5" s="78"/>
      <c r="B5" s="77" t="s">
        <v>90</v>
      </c>
      <c r="C5" s="78"/>
      <c r="D5" s="77" t="s">
        <v>101</v>
      </c>
    </row>
    <row r="6" spans="1:4" x14ac:dyDescent="0.2">
      <c r="A6" s="78"/>
      <c r="B6" s="77" t="s">
        <v>91</v>
      </c>
      <c r="C6" s="78"/>
      <c r="D6" s="77" t="s">
        <v>102</v>
      </c>
    </row>
    <row r="7" spans="1:4" x14ac:dyDescent="0.2">
      <c r="A7" s="78"/>
      <c r="B7" s="77" t="s">
        <v>92</v>
      </c>
      <c r="C7" s="78"/>
      <c r="D7" s="77" t="s">
        <v>103</v>
      </c>
    </row>
    <row r="8" spans="1:4" x14ac:dyDescent="0.2">
      <c r="A8" s="78"/>
      <c r="B8" s="77" t="s">
        <v>93</v>
      </c>
      <c r="C8" s="78"/>
    </row>
    <row r="9" spans="1:4" x14ac:dyDescent="0.2">
      <c r="A9" s="78"/>
      <c r="B9" s="77" t="s">
        <v>94</v>
      </c>
      <c r="C9" s="78"/>
    </row>
    <row r="10" spans="1:4" x14ac:dyDescent="0.2">
      <c r="A10" s="78"/>
      <c r="B10" s="77" t="s">
        <v>95</v>
      </c>
      <c r="C10" s="78"/>
    </row>
    <row r="11" spans="1:4" x14ac:dyDescent="0.2">
      <c r="A11" s="78"/>
      <c r="B11" s="77" t="s">
        <v>96</v>
      </c>
      <c r="C11" s="78"/>
    </row>
    <row r="12" spans="1:4" x14ac:dyDescent="0.2">
      <c r="A12" s="78"/>
      <c r="B12" s="77" t="s">
        <v>97</v>
      </c>
      <c r="C12" s="78"/>
    </row>
    <row r="13" spans="1:4" x14ac:dyDescent="0.2">
      <c r="A13" s="78"/>
      <c r="B13" s="77" t="s">
        <v>106</v>
      </c>
      <c r="C13" s="78"/>
    </row>
    <row r="14" spans="1:4" x14ac:dyDescent="0.2">
      <c r="A14" s="78"/>
      <c r="B14" s="77" t="s">
        <v>98</v>
      </c>
      <c r="C14" s="78"/>
    </row>
    <row r="15" spans="1:4" x14ac:dyDescent="0.2">
      <c r="A15" s="78"/>
      <c r="B15" s="77" t="s">
        <v>104</v>
      </c>
      <c r="C15" s="78"/>
    </row>
    <row r="16" spans="1:4" x14ac:dyDescent="0.2">
      <c r="A16" s="78"/>
      <c r="B16" s="77" t="s">
        <v>105</v>
      </c>
      <c r="C16" s="78"/>
    </row>
    <row r="17" spans="1:3" x14ac:dyDescent="0.2">
      <c r="A17" s="78"/>
      <c r="B17" s="77" t="s">
        <v>112</v>
      </c>
      <c r="C17" s="78"/>
    </row>
    <row r="18" spans="1:3" x14ac:dyDescent="0.2">
      <c r="A18" s="78"/>
      <c r="B18" s="77" t="s">
        <v>113</v>
      </c>
      <c r="C18" s="78"/>
    </row>
    <row r="19" spans="1:3" x14ac:dyDescent="0.2">
      <c r="A19" s="78"/>
      <c r="C19" s="78"/>
    </row>
    <row r="20" spans="1:3" x14ac:dyDescent="0.2">
      <c r="A20" s="78"/>
      <c r="C20" s="78"/>
    </row>
    <row r="21" spans="1:3" x14ac:dyDescent="0.2">
      <c r="A21" s="78"/>
      <c r="C21" s="78"/>
    </row>
    <row r="22" spans="1:3" x14ac:dyDescent="0.2">
      <c r="A22" s="78"/>
      <c r="C22" s="78"/>
    </row>
    <row r="23" spans="1:3" x14ac:dyDescent="0.2">
      <c r="A23" s="78"/>
      <c r="C23" s="78"/>
    </row>
    <row r="24" spans="1:3" x14ac:dyDescent="0.2">
      <c r="A24" s="78"/>
      <c r="C24" s="78"/>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55" zoomScaleNormal="55" workbookViewId="0">
      <selection activeCell="U65" sqref="U65"/>
    </sheetView>
  </sheetViews>
  <sheetFormatPr defaultColWidth="8.85546875" defaultRowHeight="12.75" x14ac:dyDescent="0.2"/>
  <cols>
    <col min="1" max="16384" width="8.85546875" style="77"/>
  </cols>
  <sheetData/>
  <pageMargins left="0.7" right="0.7" top="0.75" bottom="0.75" header="0.3" footer="0.3"/>
  <pageSetup orientation="landscape"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Overview</vt:lpstr>
      <vt:lpstr>Transportation</vt:lpstr>
      <vt:lpstr>Hotels Info</vt:lpstr>
      <vt:lpstr>Packing</vt:lpstr>
      <vt:lpstr>Maps</vt:lpstr>
      <vt:lpstr>'Hotels Info'!Print_Area</vt:lpstr>
      <vt:lpstr>Maps!Print_Area</vt:lpstr>
      <vt:lpstr>Overview!Print_Area</vt:lpstr>
      <vt:lpstr>Transportation!Print_Area</vt:lpstr>
    </vt:vector>
  </TitlesOfParts>
  <Company>InterPublicGroup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Liz.Hareza</dc:creator>
  <cp:lastModifiedBy>Roe, Charles</cp:lastModifiedBy>
  <cp:lastPrinted>2015-10-16T22:46:16Z</cp:lastPrinted>
  <dcterms:created xsi:type="dcterms:W3CDTF">2011-11-16T19:26:34Z</dcterms:created>
  <dcterms:modified xsi:type="dcterms:W3CDTF">2016-08-24T13:35:01Z</dcterms:modified>
</cp:coreProperties>
</file>